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Kishan\Downloads\"/>
    </mc:Choice>
  </mc:AlternateContent>
  <xr:revisionPtr revIDLastSave="0" documentId="8_{5FD9DBE8-B6C3-4051-BBCD-ABFC3F630342}" xr6:coauthVersionLast="47" xr6:coauthVersionMax="47" xr10:uidLastSave="{00000000-0000-0000-0000-000000000000}"/>
  <bookViews>
    <workbookView xWindow="-108" yWindow="-108" windowWidth="23256" windowHeight="12456" activeTab="2" xr2:uid="{F65E5041-B836-47B8-B503-D0597CAB547E}"/>
  </bookViews>
  <sheets>
    <sheet name="Data" sheetId="2" r:id="rId1"/>
    <sheet name="Sheet1" sheetId="5" r:id="rId2"/>
    <sheet name="Dashboard" sheetId="6" r:id="rId3"/>
  </sheets>
  <definedNames>
    <definedName name="_xlchart.v5.0" hidden="1">Sheet1!$D$27</definedName>
    <definedName name="_xlchart.v5.1" hidden="1">Sheet1!$D$28:$D$77</definedName>
    <definedName name="_xlchart.v5.2" hidden="1">Sheet1!$E$27</definedName>
    <definedName name="_xlchart.v5.3" hidden="1">Sheet1!$E$28:$E$77</definedName>
    <definedName name="_xlchart.v5.4" hidden="1">Sheet1!$D$27</definedName>
    <definedName name="_xlchart.v5.5" hidden="1">Sheet1!$D$28:$D$77</definedName>
    <definedName name="_xlchart.v5.6" hidden="1">Sheet1!$E$27</definedName>
    <definedName name="_xlchart.v5.7" hidden="1">Sheet1!$E$28:$E$77</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 i="2" l="1"/>
  <c r="K2" i="2" s="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O722" i="2"/>
  <c r="J723" i="2"/>
  <c r="K723" i="2" s="1"/>
  <c r="O723" i="2"/>
  <c r="J724" i="2"/>
  <c r="K724" i="2" s="1"/>
  <c r="O724" i="2"/>
  <c r="J725" i="2"/>
  <c r="K725" i="2" s="1"/>
  <c r="O725" i="2"/>
  <c r="J726" i="2"/>
  <c r="K726" i="2" s="1"/>
  <c r="O726" i="2"/>
  <c r="J727" i="2"/>
  <c r="K727" i="2" s="1"/>
  <c r="O727" i="2"/>
  <c r="J728" i="2"/>
  <c r="K728" i="2" s="1"/>
  <c r="O728" i="2"/>
  <c r="J729" i="2"/>
  <c r="K729" i="2" s="1"/>
  <c r="O729" i="2"/>
  <c r="J730" i="2"/>
  <c r="K730" i="2" s="1"/>
  <c r="O730" i="2"/>
  <c r="J731" i="2"/>
  <c r="K731" i="2" s="1"/>
  <c r="O731" i="2"/>
  <c r="J732" i="2"/>
  <c r="K732" i="2" s="1"/>
  <c r="O732" i="2"/>
  <c r="J733" i="2"/>
  <c r="K733" i="2" s="1"/>
  <c r="O733" i="2"/>
  <c r="J734" i="2"/>
  <c r="K734" i="2" s="1"/>
  <c r="O734" i="2"/>
  <c r="J735" i="2"/>
  <c r="K735" i="2" s="1"/>
  <c r="O735" i="2"/>
  <c r="J736" i="2"/>
  <c r="K736" i="2" s="1"/>
  <c r="O736" i="2"/>
  <c r="J737" i="2"/>
  <c r="K737" i="2" s="1"/>
  <c r="O737" i="2"/>
  <c r="J738" i="2"/>
  <c r="K738" i="2" s="1"/>
  <c r="O738" i="2"/>
  <c r="J739" i="2"/>
  <c r="K739" i="2" s="1"/>
  <c r="O739" i="2"/>
  <c r="J740" i="2"/>
  <c r="K740" i="2" s="1"/>
  <c r="O740" i="2"/>
  <c r="J741" i="2"/>
  <c r="K741" i="2" s="1"/>
  <c r="O741" i="2"/>
  <c r="J742" i="2"/>
  <c r="K742" i="2" s="1"/>
  <c r="O742" i="2"/>
  <c r="J743" i="2"/>
  <c r="K743" i="2" s="1"/>
  <c r="O743" i="2"/>
  <c r="J744" i="2"/>
  <c r="K744" i="2" s="1"/>
  <c r="O744" i="2"/>
  <c r="J745" i="2"/>
  <c r="K745" i="2" s="1"/>
  <c r="O745" i="2"/>
  <c r="J746" i="2"/>
  <c r="K746" i="2" s="1"/>
  <c r="O746" i="2"/>
  <c r="J747" i="2"/>
  <c r="K747" i="2" s="1"/>
  <c r="O747" i="2"/>
  <c r="J748" i="2"/>
  <c r="K748" i="2" s="1"/>
  <c r="O748" i="2"/>
  <c r="J749" i="2"/>
  <c r="K749" i="2" s="1"/>
  <c r="O749" i="2"/>
  <c r="J750" i="2"/>
  <c r="K750" i="2" s="1"/>
  <c r="O750" i="2"/>
  <c r="J751" i="2"/>
  <c r="K751" i="2" s="1"/>
  <c r="O751" i="2"/>
  <c r="J752" i="2"/>
  <c r="K752" i="2" s="1"/>
  <c r="O752" i="2"/>
  <c r="J753" i="2"/>
  <c r="K753" i="2" s="1"/>
  <c r="O753" i="2"/>
  <c r="J754" i="2"/>
  <c r="K754" i="2" s="1"/>
  <c r="O754" i="2"/>
  <c r="J755" i="2"/>
  <c r="K755" i="2" s="1"/>
  <c r="O755" i="2"/>
  <c r="J756" i="2"/>
  <c r="K756" i="2" s="1"/>
  <c r="O756" i="2"/>
  <c r="J757" i="2"/>
  <c r="K757" i="2" s="1"/>
  <c r="O757" i="2"/>
  <c r="J758" i="2"/>
  <c r="K758" i="2" s="1"/>
  <c r="O758" i="2"/>
  <c r="J759" i="2"/>
  <c r="K759" i="2" s="1"/>
  <c r="O759" i="2"/>
  <c r="J760" i="2"/>
  <c r="K760" i="2" s="1"/>
  <c r="O760" i="2"/>
  <c r="J761" i="2"/>
  <c r="K761" i="2" s="1"/>
  <c r="O761" i="2"/>
  <c r="J762" i="2"/>
  <c r="K762" i="2" s="1"/>
  <c r="O762" i="2"/>
  <c r="J763" i="2"/>
  <c r="K763" i="2" s="1"/>
  <c r="O763" i="2"/>
  <c r="J764" i="2"/>
  <c r="K764" i="2" s="1"/>
  <c r="O764" i="2"/>
  <c r="J765" i="2"/>
  <c r="K765" i="2" s="1"/>
  <c r="O765" i="2"/>
  <c r="J766" i="2"/>
  <c r="K766" i="2" s="1"/>
  <c r="O766" i="2"/>
  <c r="J767" i="2"/>
  <c r="K767" i="2" s="1"/>
  <c r="O767" i="2"/>
  <c r="J768" i="2"/>
  <c r="K768" i="2" s="1"/>
  <c r="O768" i="2"/>
  <c r="J769" i="2"/>
  <c r="K769" i="2" s="1"/>
  <c r="O769" i="2"/>
  <c r="J770" i="2"/>
  <c r="K770" i="2" s="1"/>
  <c r="O770" i="2"/>
  <c r="J771" i="2"/>
  <c r="K771" i="2" s="1"/>
  <c r="O771" i="2"/>
  <c r="J772" i="2"/>
  <c r="K772" i="2" s="1"/>
  <c r="O772" i="2"/>
  <c r="J773" i="2"/>
  <c r="K773" i="2" s="1"/>
  <c r="O773" i="2"/>
  <c r="J774" i="2"/>
  <c r="K774" i="2" s="1"/>
  <c r="O774" i="2"/>
  <c r="J775" i="2"/>
  <c r="K775" i="2" s="1"/>
  <c r="O775" i="2"/>
  <c r="J776" i="2"/>
  <c r="K776" i="2" s="1"/>
  <c r="O776" i="2"/>
  <c r="J777" i="2"/>
  <c r="K777" i="2" s="1"/>
  <c r="O777" i="2"/>
  <c r="J778" i="2"/>
  <c r="K778" i="2" s="1"/>
  <c r="O778" i="2"/>
  <c r="J779" i="2"/>
  <c r="K779" i="2" s="1"/>
  <c r="O779" i="2"/>
  <c r="J780" i="2"/>
  <c r="K780" i="2" s="1"/>
  <c r="O780" i="2"/>
  <c r="J781" i="2"/>
  <c r="K781" i="2" s="1"/>
  <c r="O781" i="2"/>
  <c r="J782" i="2"/>
  <c r="K782" i="2" s="1"/>
  <c r="O782" i="2"/>
  <c r="J783" i="2"/>
  <c r="K783" i="2" s="1"/>
  <c r="O783" i="2"/>
  <c r="J784" i="2"/>
  <c r="K784" i="2" s="1"/>
  <c r="O784" i="2"/>
  <c r="J785" i="2"/>
  <c r="K785" i="2" s="1"/>
  <c r="O785" i="2"/>
  <c r="J786" i="2"/>
  <c r="K786" i="2" s="1"/>
  <c r="O786" i="2"/>
  <c r="J787" i="2"/>
  <c r="K787" i="2" s="1"/>
  <c r="O787" i="2"/>
  <c r="J788" i="2"/>
  <c r="K788" i="2" s="1"/>
  <c r="O788" i="2"/>
  <c r="J789" i="2"/>
  <c r="K789" i="2" s="1"/>
  <c r="O789" i="2"/>
  <c r="J790" i="2"/>
  <c r="K790" i="2" s="1"/>
  <c r="O790" i="2"/>
  <c r="J791" i="2"/>
  <c r="K791" i="2" s="1"/>
  <c r="O791" i="2"/>
  <c r="J792" i="2"/>
  <c r="K792" i="2" s="1"/>
  <c r="O792" i="2"/>
  <c r="J793" i="2"/>
  <c r="K793" i="2" s="1"/>
  <c r="O793" i="2"/>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1066" i="2"/>
  <c r="K1066" i="2" s="1"/>
  <c r="J1067" i="2"/>
  <c r="K1067" i="2" s="1"/>
  <c r="J1068" i="2"/>
  <c r="K1068" i="2" s="1"/>
  <c r="J1069" i="2"/>
  <c r="K1069" i="2" s="1"/>
  <c r="J1070" i="2"/>
  <c r="K1070" i="2" s="1"/>
  <c r="J1071" i="2"/>
  <c r="K1071" i="2" s="1"/>
  <c r="J1072" i="2"/>
  <c r="K1072" i="2" s="1"/>
  <c r="J1073" i="2"/>
  <c r="K1073" i="2" s="1"/>
  <c r="J1074" i="2"/>
  <c r="K1074" i="2" s="1"/>
  <c r="J1075" i="2"/>
  <c r="K1075" i="2" s="1"/>
  <c r="J1076" i="2"/>
  <c r="K1076" i="2" s="1"/>
  <c r="J1077" i="2"/>
  <c r="K1077" i="2" s="1"/>
  <c r="J1078" i="2"/>
  <c r="K1078" i="2" s="1"/>
  <c r="J1079" i="2"/>
  <c r="K1079" i="2" s="1"/>
  <c r="J1080" i="2"/>
  <c r="K1080" i="2" s="1"/>
  <c r="J1081" i="2"/>
  <c r="K1081" i="2" s="1"/>
  <c r="J1082" i="2"/>
  <c r="K1082" i="2" s="1"/>
  <c r="J1083" i="2"/>
  <c r="K1083" i="2" s="1"/>
  <c r="J1084" i="2"/>
  <c r="K1084" i="2" s="1"/>
  <c r="J1085" i="2"/>
  <c r="K1085" i="2" s="1"/>
  <c r="J1086" i="2"/>
  <c r="K1086" i="2" s="1"/>
  <c r="J1087" i="2"/>
  <c r="K1087" i="2" s="1"/>
  <c r="J1088" i="2"/>
  <c r="K1088" i="2" s="1"/>
  <c r="J1089" i="2"/>
  <c r="K1089" i="2" s="1"/>
  <c r="J1090" i="2"/>
  <c r="K1090" i="2" s="1"/>
  <c r="J1091" i="2"/>
  <c r="K1091" i="2" s="1"/>
  <c r="J1092" i="2"/>
  <c r="K1092" i="2" s="1"/>
  <c r="J1093" i="2"/>
  <c r="K1093" i="2" s="1"/>
  <c r="J1094" i="2"/>
  <c r="K1094" i="2" s="1"/>
  <c r="J1095" i="2"/>
  <c r="K1095" i="2" s="1"/>
  <c r="J1096" i="2"/>
  <c r="K1096" i="2" s="1"/>
  <c r="J1097" i="2"/>
  <c r="K1097" i="2" s="1"/>
  <c r="J1098" i="2"/>
  <c r="K1098" i="2" s="1"/>
  <c r="J1099" i="2"/>
  <c r="K1099" i="2" s="1"/>
  <c r="J1100" i="2"/>
  <c r="K1100" i="2" s="1"/>
  <c r="J1101" i="2"/>
  <c r="K1101" i="2" s="1"/>
  <c r="J1102" i="2"/>
  <c r="K1102" i="2" s="1"/>
  <c r="J1103" i="2"/>
  <c r="K1103" i="2" s="1"/>
  <c r="J1104" i="2"/>
  <c r="K1104" i="2" s="1"/>
  <c r="J1105" i="2"/>
  <c r="K1105" i="2" s="1"/>
  <c r="J1106" i="2"/>
  <c r="K1106" i="2" s="1"/>
  <c r="J1107" i="2"/>
  <c r="K1107" i="2" s="1"/>
  <c r="J1108" i="2"/>
  <c r="K1108" i="2" s="1"/>
  <c r="J1109" i="2"/>
  <c r="K1109" i="2" s="1"/>
  <c r="J1110" i="2"/>
  <c r="K1110" i="2" s="1"/>
  <c r="J1111" i="2"/>
  <c r="K1111" i="2" s="1"/>
  <c r="J1112" i="2"/>
  <c r="K1112" i="2" s="1"/>
  <c r="J1113" i="2"/>
  <c r="K1113" i="2" s="1"/>
  <c r="J1114" i="2"/>
  <c r="K1114" i="2" s="1"/>
  <c r="J1115" i="2"/>
  <c r="K1115" i="2" s="1"/>
  <c r="J1116" i="2"/>
  <c r="K1116" i="2" s="1"/>
  <c r="J1117" i="2"/>
  <c r="K1117" i="2" s="1"/>
  <c r="J1118" i="2"/>
  <c r="K1118" i="2" s="1"/>
  <c r="J1119" i="2"/>
  <c r="K1119" i="2" s="1"/>
  <c r="J1120" i="2"/>
  <c r="K1120" i="2" s="1"/>
  <c r="J1121" i="2"/>
  <c r="K1121" i="2" s="1"/>
  <c r="J1122" i="2"/>
  <c r="K1122" i="2" s="1"/>
  <c r="J1123" i="2"/>
  <c r="K1123" i="2" s="1"/>
  <c r="J1124" i="2"/>
  <c r="K1124" i="2" s="1"/>
  <c r="J1125" i="2"/>
  <c r="K1125" i="2" s="1"/>
  <c r="J1126" i="2"/>
  <c r="K1126" i="2" s="1"/>
  <c r="J1127" i="2"/>
  <c r="K1127" i="2" s="1"/>
  <c r="J1128" i="2"/>
  <c r="K1128" i="2" s="1"/>
  <c r="J1129" i="2"/>
  <c r="K1129" i="2" s="1"/>
  <c r="J1130" i="2"/>
  <c r="K1130" i="2" s="1"/>
  <c r="J1131" i="2"/>
  <c r="K1131" i="2" s="1"/>
  <c r="J1132" i="2"/>
  <c r="K1132" i="2" s="1"/>
  <c r="J1133" i="2"/>
  <c r="K1133" i="2" s="1"/>
  <c r="J1134" i="2"/>
  <c r="K1134" i="2" s="1"/>
  <c r="J1135" i="2"/>
  <c r="K1135" i="2" s="1"/>
  <c r="J1136" i="2"/>
  <c r="K1136" i="2" s="1"/>
  <c r="J1137" i="2"/>
  <c r="K1137" i="2" s="1"/>
  <c r="J1138" i="2"/>
  <c r="K1138" i="2" s="1"/>
  <c r="J1139" i="2"/>
  <c r="K1139" i="2" s="1"/>
  <c r="J1140" i="2"/>
  <c r="K1140" i="2" s="1"/>
  <c r="J1141" i="2"/>
  <c r="K1141" i="2" s="1"/>
  <c r="J1142" i="2"/>
  <c r="K1142" i="2" s="1"/>
  <c r="J1143" i="2"/>
  <c r="K1143" i="2" s="1"/>
  <c r="J1144" i="2"/>
  <c r="K1144" i="2" s="1"/>
  <c r="J1145" i="2"/>
  <c r="K1145" i="2" s="1"/>
  <c r="J1146" i="2"/>
  <c r="K1146" i="2" s="1"/>
  <c r="J1147" i="2"/>
  <c r="K1147" i="2" s="1"/>
  <c r="J1148" i="2"/>
  <c r="K1148" i="2" s="1"/>
  <c r="J1149" i="2"/>
  <c r="K1149" i="2" s="1"/>
  <c r="J1150" i="2"/>
  <c r="K1150" i="2" s="1"/>
  <c r="J1151" i="2"/>
  <c r="K1151" i="2" s="1"/>
  <c r="J1152" i="2"/>
  <c r="K1152" i="2" s="1"/>
  <c r="J1153" i="2"/>
  <c r="K1153" i="2" s="1"/>
  <c r="J1154" i="2"/>
  <c r="K1154" i="2" s="1"/>
  <c r="J1155" i="2"/>
  <c r="K1155" i="2" s="1"/>
  <c r="J1156" i="2"/>
  <c r="K1156" i="2" s="1"/>
  <c r="J1157" i="2"/>
  <c r="K1157" i="2" s="1"/>
  <c r="J1158" i="2"/>
  <c r="K1158" i="2" s="1"/>
  <c r="J1159" i="2"/>
  <c r="K1159" i="2" s="1"/>
  <c r="J1160" i="2"/>
  <c r="K1160" i="2" s="1"/>
  <c r="J1161" i="2"/>
  <c r="K1161" i="2"/>
  <c r="J1162" i="2"/>
  <c r="K1162" i="2" s="1"/>
  <c r="J1163" i="2"/>
  <c r="K1163" i="2" s="1"/>
  <c r="J1164" i="2"/>
  <c r="K1164" i="2" s="1"/>
  <c r="J1165" i="2"/>
  <c r="K1165" i="2" s="1"/>
  <c r="J1166" i="2"/>
  <c r="K1166" i="2" s="1"/>
  <c r="J1167" i="2"/>
  <c r="K1167" i="2" s="1"/>
  <c r="J1168" i="2"/>
  <c r="K1168" i="2" s="1"/>
  <c r="J1169" i="2"/>
  <c r="K1169" i="2" s="1"/>
  <c r="J1170" i="2"/>
  <c r="K1170" i="2" s="1"/>
  <c r="J1171" i="2"/>
  <c r="K1171" i="2" s="1"/>
  <c r="J1172" i="2"/>
  <c r="K1172" i="2" s="1"/>
  <c r="J1173" i="2"/>
  <c r="K1173" i="2" s="1"/>
  <c r="J1174" i="2"/>
  <c r="K1174" i="2" s="1"/>
  <c r="J1175" i="2"/>
  <c r="K1175" i="2" s="1"/>
  <c r="J1176" i="2"/>
  <c r="K1176" i="2" s="1"/>
  <c r="J1177" i="2"/>
  <c r="K1177" i="2" s="1"/>
  <c r="J1178" i="2"/>
  <c r="K1178" i="2" s="1"/>
  <c r="J1179" i="2"/>
  <c r="K1179" i="2" s="1"/>
  <c r="J1180" i="2"/>
  <c r="K1180" i="2" s="1"/>
  <c r="J1181" i="2"/>
  <c r="K1181" i="2" s="1"/>
  <c r="J1182" i="2"/>
  <c r="K1182" i="2" s="1"/>
  <c r="J1183" i="2"/>
  <c r="K1183" i="2" s="1"/>
  <c r="J1184" i="2"/>
  <c r="K1184" i="2" s="1"/>
  <c r="J1185" i="2"/>
  <c r="K1185" i="2" s="1"/>
  <c r="J1186" i="2"/>
  <c r="K1186" i="2" s="1"/>
  <c r="J1187" i="2"/>
  <c r="K1187" i="2" s="1"/>
  <c r="J1188" i="2"/>
  <c r="K1188" i="2" s="1"/>
  <c r="J1189" i="2"/>
  <c r="K1189" i="2" s="1"/>
  <c r="J1190" i="2"/>
  <c r="K1190" i="2" s="1"/>
  <c r="J1191" i="2"/>
  <c r="K1191" i="2" s="1"/>
  <c r="J1192" i="2"/>
  <c r="K1192" i="2" s="1"/>
  <c r="J1193" i="2"/>
  <c r="K1193" i="2" s="1"/>
  <c r="J1194" i="2"/>
  <c r="K1194" i="2" s="1"/>
  <c r="J1195" i="2"/>
  <c r="K1195" i="2" s="1"/>
  <c r="J1196" i="2"/>
  <c r="K1196" i="2" s="1"/>
  <c r="J1197" i="2"/>
  <c r="K1197" i="2" s="1"/>
  <c r="J1198" i="2"/>
  <c r="K1198" i="2" s="1"/>
  <c r="J1199" i="2"/>
  <c r="K1199" i="2" s="1"/>
  <c r="J1200" i="2"/>
  <c r="K1200" i="2" s="1"/>
  <c r="J1201" i="2"/>
  <c r="K1201" i="2" s="1"/>
  <c r="J1202" i="2"/>
  <c r="K1202" i="2" s="1"/>
  <c r="J1203" i="2"/>
  <c r="K1203" i="2" s="1"/>
  <c r="J1204" i="2"/>
  <c r="K1204" i="2" s="1"/>
  <c r="J1205" i="2"/>
  <c r="K1205" i="2" s="1"/>
  <c r="J1206" i="2"/>
  <c r="K1206" i="2" s="1"/>
  <c r="J1207" i="2"/>
  <c r="K1207" i="2" s="1"/>
  <c r="J1208" i="2"/>
  <c r="K1208" i="2" s="1"/>
  <c r="J1209" i="2"/>
  <c r="K1209" i="2" s="1"/>
  <c r="J1210" i="2"/>
  <c r="K1210" i="2" s="1"/>
  <c r="J1211" i="2"/>
  <c r="K1211" i="2" s="1"/>
  <c r="J1212" i="2"/>
  <c r="K1212" i="2" s="1"/>
  <c r="J1213" i="2"/>
  <c r="K1213" i="2" s="1"/>
  <c r="J1214" i="2"/>
  <c r="K1214" i="2" s="1"/>
  <c r="J1215" i="2"/>
  <c r="K1215" i="2" s="1"/>
  <c r="J1216" i="2"/>
  <c r="K1216" i="2" s="1"/>
  <c r="J1217" i="2"/>
  <c r="K1217" i="2" s="1"/>
  <c r="J1218" i="2"/>
  <c r="K1218" i="2" s="1"/>
  <c r="J1219" i="2"/>
  <c r="K1219" i="2" s="1"/>
  <c r="J1220" i="2"/>
  <c r="K1220" i="2" s="1"/>
  <c r="J1221" i="2"/>
  <c r="K1221" i="2" s="1"/>
  <c r="J1222" i="2"/>
  <c r="K1222" i="2" s="1"/>
  <c r="J1223" i="2"/>
  <c r="K1223" i="2" s="1"/>
  <c r="J1224" i="2"/>
  <c r="K1224" i="2" s="1"/>
  <c r="J1225" i="2"/>
  <c r="K1225" i="2" s="1"/>
  <c r="J1226" i="2"/>
  <c r="K1226" i="2" s="1"/>
  <c r="J1227" i="2"/>
  <c r="K1227" i="2" s="1"/>
  <c r="J1228" i="2"/>
  <c r="K1228" i="2" s="1"/>
  <c r="J1229" i="2"/>
  <c r="K1229" i="2" s="1"/>
  <c r="J1230" i="2"/>
  <c r="K1230" i="2" s="1"/>
  <c r="J1231" i="2"/>
  <c r="K1231" i="2" s="1"/>
  <c r="J1232" i="2"/>
  <c r="K1232" i="2" s="1"/>
  <c r="J1233" i="2"/>
  <c r="K1233" i="2" s="1"/>
  <c r="J1234" i="2"/>
  <c r="K1234" i="2" s="1"/>
  <c r="J1235" i="2"/>
  <c r="K1235" i="2" s="1"/>
  <c r="J1236" i="2"/>
  <c r="K1236" i="2" s="1"/>
  <c r="J1237" i="2"/>
  <c r="K1237" i="2" s="1"/>
  <c r="J1238" i="2"/>
  <c r="K1238" i="2" s="1"/>
  <c r="J1239" i="2"/>
  <c r="K1239" i="2" s="1"/>
  <c r="J1240" i="2"/>
  <c r="K1240" i="2" s="1"/>
  <c r="J1241" i="2"/>
  <c r="K1241" i="2" s="1"/>
  <c r="J1242" i="2"/>
  <c r="K1242" i="2" s="1"/>
  <c r="J1243" i="2"/>
  <c r="K1243" i="2" s="1"/>
  <c r="J1244" i="2"/>
  <c r="K1244" i="2" s="1"/>
  <c r="J1245" i="2"/>
  <c r="K1245" i="2" s="1"/>
  <c r="J1246" i="2"/>
  <c r="K1246" i="2" s="1"/>
  <c r="J1247" i="2"/>
  <c r="K1247" i="2" s="1"/>
  <c r="J1248" i="2"/>
  <c r="K1248" i="2" s="1"/>
  <c r="J1249" i="2"/>
  <c r="K1249" i="2" s="1"/>
  <c r="J1250" i="2"/>
  <c r="K1250" i="2" s="1"/>
  <c r="J1251" i="2"/>
  <c r="K1251" i="2" s="1"/>
  <c r="J1252" i="2"/>
  <c r="K1252" i="2" s="1"/>
  <c r="J1253" i="2"/>
  <c r="K1253" i="2" s="1"/>
  <c r="J1254" i="2"/>
  <c r="K1254" i="2" s="1"/>
  <c r="J1255" i="2"/>
  <c r="K1255" i="2" s="1"/>
  <c r="J1256" i="2"/>
  <c r="K1256" i="2" s="1"/>
  <c r="J1257" i="2"/>
  <c r="K1257" i="2" s="1"/>
  <c r="J1258" i="2"/>
  <c r="K1258" i="2" s="1"/>
  <c r="J1259" i="2"/>
  <c r="K1259" i="2" s="1"/>
  <c r="J1260" i="2"/>
  <c r="K1260" i="2" s="1"/>
  <c r="J1261" i="2"/>
  <c r="K1261" i="2" s="1"/>
  <c r="J1262" i="2"/>
  <c r="K1262" i="2" s="1"/>
  <c r="J1263" i="2"/>
  <c r="K1263" i="2" s="1"/>
  <c r="J1264" i="2"/>
  <c r="K1264" i="2" s="1"/>
  <c r="J1265" i="2"/>
  <c r="K1265" i="2" s="1"/>
  <c r="J1266" i="2"/>
  <c r="K1266" i="2" s="1"/>
  <c r="J1267" i="2"/>
  <c r="K1267" i="2" s="1"/>
  <c r="J1268" i="2"/>
  <c r="K1268" i="2" s="1"/>
  <c r="J1269" i="2"/>
  <c r="K1269" i="2" s="1"/>
  <c r="J1270" i="2"/>
  <c r="K1270" i="2" s="1"/>
  <c r="J1271" i="2"/>
  <c r="K1271" i="2" s="1"/>
  <c r="J1272" i="2"/>
  <c r="K1272" i="2" s="1"/>
  <c r="J1273" i="2"/>
  <c r="K1273" i="2" s="1"/>
  <c r="J1274" i="2"/>
  <c r="K1274" i="2" s="1"/>
  <c r="J1275" i="2"/>
  <c r="K1275" i="2" s="1"/>
  <c r="J1276" i="2"/>
  <c r="K1276" i="2" s="1"/>
  <c r="J1277" i="2"/>
  <c r="K1277" i="2" s="1"/>
  <c r="J1278" i="2"/>
  <c r="K1278" i="2" s="1"/>
  <c r="J1279" i="2"/>
  <c r="K1279" i="2" s="1"/>
  <c r="J1280" i="2"/>
  <c r="K1280" i="2" s="1"/>
  <c r="J1281" i="2"/>
  <c r="K1281" i="2" s="1"/>
  <c r="J1282" i="2"/>
  <c r="K1282" i="2" s="1"/>
  <c r="J1283" i="2"/>
  <c r="K1283" i="2" s="1"/>
  <c r="J1284" i="2"/>
  <c r="K1284" i="2" s="1"/>
  <c r="J1285" i="2"/>
  <c r="K1285" i="2" s="1"/>
  <c r="J1286" i="2"/>
  <c r="K1286" i="2" s="1"/>
  <c r="J1287" i="2"/>
  <c r="K1287" i="2" s="1"/>
  <c r="J1288" i="2"/>
  <c r="K1288" i="2" s="1"/>
  <c r="J1289" i="2"/>
  <c r="K1289" i="2" s="1"/>
  <c r="J1290" i="2"/>
  <c r="K1290" i="2" s="1"/>
  <c r="J1291" i="2"/>
  <c r="K1291" i="2" s="1"/>
  <c r="J1292" i="2"/>
  <c r="K1292" i="2" s="1"/>
  <c r="J1293" i="2"/>
  <c r="K1293" i="2" s="1"/>
  <c r="J1294" i="2"/>
  <c r="K1294" i="2" s="1"/>
  <c r="J1295" i="2"/>
  <c r="K1295" i="2" s="1"/>
  <c r="J1296" i="2"/>
  <c r="K1296" i="2" s="1"/>
  <c r="J1297" i="2"/>
  <c r="K1297" i="2" s="1"/>
  <c r="J1298" i="2"/>
  <c r="K1298" i="2" s="1"/>
  <c r="O1298" i="2"/>
  <c r="P1298" i="2"/>
  <c r="Q1298" i="2"/>
  <c r="J1299" i="2"/>
  <c r="K1299" i="2" s="1"/>
  <c r="O1299" i="2"/>
  <c r="P1299" i="2"/>
  <c r="Q1299" i="2"/>
  <c r="J1300" i="2"/>
  <c r="K1300" i="2" s="1"/>
  <c r="O1300" i="2"/>
  <c r="P1300" i="2"/>
  <c r="Q1300" i="2"/>
  <c r="J1301" i="2"/>
  <c r="K1301" i="2" s="1"/>
  <c r="O1301" i="2"/>
  <c r="P1301" i="2"/>
  <c r="Q1301" i="2"/>
  <c r="J1302" i="2"/>
  <c r="K1302" i="2" s="1"/>
  <c r="O1302" i="2"/>
  <c r="P1302" i="2"/>
  <c r="Q1302" i="2"/>
  <c r="J1303" i="2"/>
  <c r="K1303" i="2" s="1"/>
  <c r="O1303" i="2"/>
  <c r="P1303" i="2"/>
  <c r="Q1303" i="2"/>
  <c r="J1304" i="2"/>
  <c r="K1304" i="2" s="1"/>
  <c r="O1304" i="2"/>
  <c r="P1304" i="2"/>
  <c r="Q1304" i="2"/>
  <c r="J1305" i="2"/>
  <c r="K1305" i="2" s="1"/>
  <c r="O1305" i="2"/>
  <c r="P1305" i="2"/>
  <c r="Q1305" i="2"/>
  <c r="J1306" i="2"/>
  <c r="K1306" i="2" s="1"/>
  <c r="O1306" i="2"/>
  <c r="P1306" i="2"/>
  <c r="Q1306" i="2"/>
  <c r="J1307" i="2"/>
  <c r="K1307" i="2" s="1"/>
  <c r="O1307" i="2"/>
  <c r="P1307" i="2"/>
  <c r="Q1307" i="2"/>
  <c r="J1308" i="2"/>
  <c r="K1308" i="2" s="1"/>
  <c r="O1308" i="2"/>
  <c r="P1308" i="2"/>
  <c r="Q1308" i="2"/>
  <c r="J1309" i="2"/>
  <c r="K1309" i="2" s="1"/>
  <c r="O1309" i="2"/>
  <c r="P1309" i="2"/>
  <c r="Q1309" i="2"/>
  <c r="J1310" i="2"/>
  <c r="K1310" i="2" s="1"/>
  <c r="O1310" i="2"/>
  <c r="P1310" i="2"/>
  <c r="Q1310" i="2"/>
  <c r="J1311" i="2"/>
  <c r="K1311" i="2" s="1"/>
  <c r="O1311" i="2"/>
  <c r="P1311" i="2"/>
  <c r="Q1311" i="2"/>
  <c r="J1312" i="2"/>
  <c r="K1312" i="2" s="1"/>
  <c r="O1312" i="2"/>
  <c r="P1312" i="2"/>
  <c r="Q1312" i="2"/>
  <c r="J1313" i="2"/>
  <c r="K1313" i="2" s="1"/>
  <c r="O1313" i="2"/>
  <c r="P1313" i="2"/>
  <c r="Q1313" i="2"/>
  <c r="J1314" i="2"/>
  <c r="K1314" i="2" s="1"/>
  <c r="O1314" i="2"/>
  <c r="P1314" i="2"/>
  <c r="Q1314" i="2"/>
  <c r="J1315" i="2"/>
  <c r="K1315" i="2" s="1"/>
  <c r="O1315" i="2"/>
  <c r="P1315" i="2"/>
  <c r="Q1315" i="2"/>
  <c r="J1316" i="2"/>
  <c r="K1316" i="2" s="1"/>
  <c r="O1316" i="2"/>
  <c r="P1316" i="2"/>
  <c r="Q1316" i="2"/>
  <c r="J1317" i="2"/>
  <c r="K1317" i="2" s="1"/>
  <c r="O1317" i="2"/>
  <c r="P1317" i="2"/>
  <c r="Q1317" i="2"/>
  <c r="J1318" i="2"/>
  <c r="K1318" i="2" s="1"/>
  <c r="O1318" i="2"/>
  <c r="P1318" i="2"/>
  <c r="Q1318" i="2"/>
  <c r="J1319" i="2"/>
  <c r="K1319" i="2" s="1"/>
  <c r="O1319" i="2"/>
  <c r="P1319" i="2"/>
  <c r="Q1319" i="2"/>
  <c r="J1320" i="2"/>
  <c r="K1320" i="2" s="1"/>
  <c r="O1320" i="2"/>
  <c r="P1320" i="2"/>
  <c r="Q1320" i="2"/>
  <c r="J1321" i="2"/>
  <c r="K1321" i="2" s="1"/>
  <c r="O1321" i="2"/>
  <c r="P1321" i="2"/>
  <c r="Q1321" i="2"/>
  <c r="J1322" i="2"/>
  <c r="K1322" i="2" s="1"/>
  <c r="O1322" i="2"/>
  <c r="P1322" i="2"/>
  <c r="Q1322" i="2"/>
  <c r="J1323" i="2"/>
  <c r="K1323" i="2" s="1"/>
  <c r="O1323" i="2"/>
  <c r="P1323" i="2"/>
  <c r="Q1323" i="2"/>
  <c r="J1324" i="2"/>
  <c r="K1324" i="2" s="1"/>
  <c r="O1324" i="2"/>
  <c r="P1324" i="2"/>
  <c r="Q1324" i="2"/>
  <c r="J1325" i="2"/>
  <c r="K1325" i="2" s="1"/>
  <c r="O1325" i="2"/>
  <c r="P1325" i="2"/>
  <c r="Q1325" i="2"/>
  <c r="J1326" i="2"/>
  <c r="K1326" i="2" s="1"/>
  <c r="O1326" i="2"/>
  <c r="P1326" i="2"/>
  <c r="Q1326" i="2"/>
  <c r="J1327" i="2"/>
  <c r="K1327" i="2" s="1"/>
  <c r="O1327" i="2"/>
  <c r="P1327" i="2"/>
  <c r="Q1327" i="2"/>
  <c r="J1328" i="2"/>
  <c r="K1328" i="2" s="1"/>
  <c r="O1328" i="2"/>
  <c r="P1328" i="2"/>
  <c r="Q1328" i="2"/>
  <c r="J1329" i="2"/>
  <c r="K1329" i="2" s="1"/>
  <c r="O1329" i="2"/>
  <c r="P1329" i="2"/>
  <c r="Q1329" i="2"/>
  <c r="J1330" i="2"/>
  <c r="K1330" i="2" s="1"/>
  <c r="O1330" i="2"/>
  <c r="P1330" i="2"/>
  <c r="Q1330" i="2"/>
  <c r="J1331" i="2"/>
  <c r="K1331" i="2" s="1"/>
  <c r="O1331" i="2"/>
  <c r="P1331" i="2"/>
  <c r="Q1331" i="2"/>
  <c r="J1332" i="2"/>
  <c r="K1332" i="2" s="1"/>
  <c r="O1332" i="2"/>
  <c r="P1332" i="2"/>
  <c r="Q1332" i="2"/>
  <c r="J1333" i="2"/>
  <c r="K1333" i="2" s="1"/>
  <c r="O1333" i="2"/>
  <c r="P1333" i="2"/>
  <c r="Q1333" i="2"/>
  <c r="J1334" i="2"/>
  <c r="K1334" i="2" s="1"/>
  <c r="O1334" i="2"/>
  <c r="P1334" i="2"/>
  <c r="Q1334" i="2"/>
  <c r="J1335" i="2"/>
  <c r="K1335" i="2" s="1"/>
  <c r="O1335" i="2"/>
  <c r="P1335" i="2"/>
  <c r="Q1335" i="2"/>
  <c r="J1336" i="2"/>
  <c r="K1336" i="2" s="1"/>
  <c r="O1336" i="2"/>
  <c r="P1336" i="2"/>
  <c r="Q1336" i="2"/>
  <c r="J1337" i="2"/>
  <c r="K1337" i="2" s="1"/>
  <c r="O1337" i="2"/>
  <c r="P1337" i="2"/>
  <c r="Q1337" i="2"/>
  <c r="J1338" i="2"/>
  <c r="K1338" i="2" s="1"/>
  <c r="O1338" i="2"/>
  <c r="P1338" i="2"/>
  <c r="Q1338" i="2"/>
  <c r="J1339" i="2"/>
  <c r="K1339" i="2" s="1"/>
  <c r="O1339" i="2"/>
  <c r="P1339" i="2"/>
  <c r="Q1339" i="2"/>
  <c r="J1340" i="2"/>
  <c r="K1340" i="2" s="1"/>
  <c r="O1340" i="2"/>
  <c r="P1340" i="2"/>
  <c r="Q1340" i="2"/>
  <c r="J1341" i="2"/>
  <c r="K1341" i="2" s="1"/>
  <c r="O1341" i="2"/>
  <c r="P1341" i="2"/>
  <c r="Q1341" i="2"/>
  <c r="J1342" i="2"/>
  <c r="K1342" i="2" s="1"/>
  <c r="O1342" i="2"/>
  <c r="P1342" i="2"/>
  <c r="Q1342" i="2"/>
  <c r="J1343" i="2"/>
  <c r="K1343" i="2" s="1"/>
  <c r="O1343" i="2"/>
  <c r="P1343" i="2"/>
  <c r="Q1343" i="2"/>
  <c r="J1344" i="2"/>
  <c r="K1344" i="2" s="1"/>
  <c r="O1344" i="2"/>
  <c r="P1344" i="2"/>
  <c r="Q1344" i="2"/>
  <c r="J1345" i="2"/>
  <c r="K1345" i="2" s="1"/>
  <c r="O1345" i="2"/>
  <c r="P1345" i="2"/>
  <c r="Q1345" i="2"/>
  <c r="J1346" i="2"/>
  <c r="K1346" i="2" s="1"/>
  <c r="O1346" i="2"/>
  <c r="P1346" i="2"/>
  <c r="Q1346" i="2"/>
  <c r="J1347" i="2"/>
  <c r="K1347" i="2" s="1"/>
  <c r="O1347" i="2"/>
  <c r="P1347" i="2"/>
  <c r="Q1347" i="2"/>
  <c r="J1348" i="2"/>
  <c r="K1348" i="2" s="1"/>
  <c r="O1348" i="2"/>
  <c r="P1348" i="2"/>
  <c r="Q1348" i="2"/>
  <c r="J1349" i="2"/>
  <c r="K1349" i="2" s="1"/>
  <c r="O1349" i="2"/>
  <c r="P1349" i="2"/>
  <c r="Q1349" i="2"/>
  <c r="J1350" i="2"/>
  <c r="K1350" i="2" s="1"/>
  <c r="O1350" i="2"/>
  <c r="P1350" i="2"/>
  <c r="Q1350" i="2"/>
  <c r="J1351" i="2"/>
  <c r="K1351" i="2" s="1"/>
  <c r="O1351" i="2"/>
  <c r="P1351" i="2"/>
  <c r="Q1351" i="2"/>
  <c r="J1352" i="2"/>
  <c r="K1352" i="2" s="1"/>
  <c r="O1352" i="2"/>
  <c r="P1352" i="2"/>
  <c r="Q1352" i="2"/>
  <c r="J1353" i="2"/>
  <c r="K1353" i="2" s="1"/>
  <c r="O1353" i="2"/>
  <c r="P1353" i="2"/>
  <c r="Q1353" i="2"/>
  <c r="J1354" i="2"/>
  <c r="K1354" i="2" s="1"/>
  <c r="O1354" i="2"/>
  <c r="P1354" i="2"/>
  <c r="Q1354" i="2"/>
  <c r="J1355" i="2"/>
  <c r="K1355" i="2" s="1"/>
  <c r="O1355" i="2"/>
  <c r="P1355" i="2"/>
  <c r="Q1355" i="2"/>
  <c r="J1356" i="2"/>
  <c r="K1356" i="2" s="1"/>
  <c r="O1356" i="2"/>
  <c r="P1356" i="2"/>
  <c r="Q1356" i="2"/>
  <c r="J1357" i="2"/>
  <c r="K1357" i="2" s="1"/>
  <c r="O1357" i="2"/>
  <c r="P1357" i="2"/>
  <c r="Q1357" i="2"/>
  <c r="J1358" i="2"/>
  <c r="K1358" i="2" s="1"/>
  <c r="O1358" i="2"/>
  <c r="P1358" i="2"/>
  <c r="Q1358" i="2"/>
  <c r="J1359" i="2"/>
  <c r="K1359" i="2" s="1"/>
  <c r="O1359" i="2"/>
  <c r="P1359" i="2"/>
  <c r="Q1359" i="2"/>
  <c r="J1360" i="2"/>
  <c r="K1360" i="2" s="1"/>
  <c r="O1360" i="2"/>
  <c r="P1360" i="2"/>
  <c r="Q1360" i="2"/>
  <c r="J1361" i="2"/>
  <c r="K1361" i="2" s="1"/>
  <c r="O1361" i="2"/>
  <c r="P1361" i="2"/>
  <c r="Q1361" i="2"/>
  <c r="J1362" i="2"/>
  <c r="K1362" i="2" s="1"/>
  <c r="O1362" i="2"/>
  <c r="P1362" i="2"/>
  <c r="Q1362" i="2"/>
  <c r="J1363" i="2"/>
  <c r="K1363" i="2" s="1"/>
  <c r="O1363" i="2"/>
  <c r="P1363" i="2"/>
  <c r="Q1363" i="2"/>
  <c r="J1364" i="2"/>
  <c r="K1364" i="2" s="1"/>
  <c r="O1364" i="2"/>
  <c r="P1364" i="2"/>
  <c r="Q1364" i="2"/>
  <c r="J1365" i="2"/>
  <c r="K1365" i="2" s="1"/>
  <c r="O1365" i="2"/>
  <c r="P1365" i="2"/>
  <c r="Q1365" i="2"/>
  <c r="J1366" i="2"/>
  <c r="K1366" i="2" s="1"/>
  <c r="O1366" i="2"/>
  <c r="P1366" i="2"/>
  <c r="Q1366" i="2"/>
  <c r="J1367" i="2"/>
  <c r="K1367" i="2" s="1"/>
  <c r="O1367" i="2"/>
  <c r="P1367" i="2"/>
  <c r="Q1367" i="2"/>
  <c r="J1368" i="2"/>
  <c r="K1368" i="2" s="1"/>
  <c r="O1368" i="2"/>
  <c r="P1368" i="2"/>
  <c r="Q1368" i="2"/>
  <c r="J1369" i="2"/>
  <c r="K1369" i="2" s="1"/>
  <c r="O1369" i="2"/>
  <c r="P1369" i="2"/>
  <c r="Q1369" i="2"/>
  <c r="J1370" i="2"/>
  <c r="K1370" i="2" s="1"/>
  <c r="J1371" i="2"/>
  <c r="K1371" i="2" s="1"/>
  <c r="J1372" i="2"/>
  <c r="K1372" i="2" s="1"/>
  <c r="J1373" i="2"/>
  <c r="K1373" i="2" s="1"/>
  <c r="J1374" i="2"/>
  <c r="K1374" i="2" s="1"/>
  <c r="J1375" i="2"/>
  <c r="K1375" i="2" s="1"/>
  <c r="J1376" i="2"/>
  <c r="K1376" i="2" s="1"/>
  <c r="J1377" i="2"/>
  <c r="K1377" i="2" s="1"/>
  <c r="J1378" i="2"/>
  <c r="K1378" i="2" s="1"/>
  <c r="J1379" i="2"/>
  <c r="K1379" i="2" s="1"/>
  <c r="J1380" i="2"/>
  <c r="K1380" i="2" s="1"/>
  <c r="J1381" i="2"/>
  <c r="K1381" i="2" s="1"/>
  <c r="J1382" i="2"/>
  <c r="K1382" i="2" s="1"/>
  <c r="J1383" i="2"/>
  <c r="K1383" i="2" s="1"/>
  <c r="J1384" i="2"/>
  <c r="K1384" i="2" s="1"/>
  <c r="J1385" i="2"/>
  <c r="K1385" i="2" s="1"/>
  <c r="J1386" i="2"/>
  <c r="K1386" i="2" s="1"/>
  <c r="J1387" i="2"/>
  <c r="K1387" i="2" s="1"/>
  <c r="J1388" i="2"/>
  <c r="K1388" i="2" s="1"/>
  <c r="J1389" i="2"/>
  <c r="K1389" i="2" s="1"/>
  <c r="J1390" i="2"/>
  <c r="K1390" i="2" s="1"/>
  <c r="J1391" i="2"/>
  <c r="K1391" i="2" s="1"/>
  <c r="J1392" i="2"/>
  <c r="K1392" i="2" s="1"/>
  <c r="J1393" i="2"/>
  <c r="K1393" i="2" s="1"/>
  <c r="J1394" i="2"/>
  <c r="K1394" i="2" s="1"/>
  <c r="J1395" i="2"/>
  <c r="K1395" i="2" s="1"/>
  <c r="J1396" i="2"/>
  <c r="K1396" i="2" s="1"/>
  <c r="J1397" i="2"/>
  <c r="K1397" i="2" s="1"/>
  <c r="J1398" i="2"/>
  <c r="K1398" i="2" s="1"/>
  <c r="J1399" i="2"/>
  <c r="K1399" i="2" s="1"/>
  <c r="J1400" i="2"/>
  <c r="K1400" i="2" s="1"/>
  <c r="J1401" i="2"/>
  <c r="K1401" i="2" s="1"/>
  <c r="J1402" i="2"/>
  <c r="K1402" i="2" s="1"/>
  <c r="J1403" i="2"/>
  <c r="K1403" i="2" s="1"/>
  <c r="J1404" i="2"/>
  <c r="K1404" i="2" s="1"/>
  <c r="J1405" i="2"/>
  <c r="K1405" i="2"/>
  <c r="J1406" i="2"/>
  <c r="K1406" i="2" s="1"/>
  <c r="J1407" i="2"/>
  <c r="K1407" i="2" s="1"/>
  <c r="J1408" i="2"/>
  <c r="K1408" i="2" s="1"/>
  <c r="J1409" i="2"/>
  <c r="K1409" i="2" s="1"/>
  <c r="J1410" i="2"/>
  <c r="K1410" i="2" s="1"/>
  <c r="J1411" i="2"/>
  <c r="K1411" i="2" s="1"/>
  <c r="J1412" i="2"/>
  <c r="K1412" i="2" s="1"/>
  <c r="J1413" i="2"/>
  <c r="K1413" i="2" s="1"/>
  <c r="J1414" i="2"/>
  <c r="K1414" i="2" s="1"/>
  <c r="J1415" i="2"/>
  <c r="K1415" i="2" s="1"/>
  <c r="J1416" i="2"/>
  <c r="K1416" i="2" s="1"/>
  <c r="J1417" i="2"/>
  <c r="K1417" i="2" s="1"/>
  <c r="J1418" i="2"/>
  <c r="K1418" i="2" s="1"/>
  <c r="J1419" i="2"/>
  <c r="K1419" i="2" s="1"/>
  <c r="J1420" i="2"/>
  <c r="K1420" i="2" s="1"/>
  <c r="J1421" i="2"/>
  <c r="K1421" i="2" s="1"/>
  <c r="J1422" i="2"/>
  <c r="K1422" i="2" s="1"/>
  <c r="J1423" i="2"/>
  <c r="K1423" i="2" s="1"/>
  <c r="J1424" i="2"/>
  <c r="K1424" i="2" s="1"/>
  <c r="J1425" i="2"/>
  <c r="K1425" i="2" s="1"/>
  <c r="J1426" i="2"/>
  <c r="K1426" i="2" s="1"/>
  <c r="J1427" i="2"/>
  <c r="K1427" i="2" s="1"/>
  <c r="J1428" i="2"/>
  <c r="K1428" i="2" s="1"/>
  <c r="J1429" i="2"/>
  <c r="K1429" i="2" s="1"/>
  <c r="J1430" i="2"/>
  <c r="K1430" i="2" s="1"/>
  <c r="J1431" i="2"/>
  <c r="K1431" i="2" s="1"/>
  <c r="J1432" i="2"/>
  <c r="K1432" i="2" s="1"/>
  <c r="J1433" i="2"/>
  <c r="K1433" i="2" s="1"/>
  <c r="J1434" i="2"/>
  <c r="K1434" i="2" s="1"/>
  <c r="J1435" i="2"/>
  <c r="K1435" i="2" s="1"/>
  <c r="J1436" i="2"/>
  <c r="K1436" i="2" s="1"/>
  <c r="J1437" i="2"/>
  <c r="K1437" i="2" s="1"/>
  <c r="J1438" i="2"/>
  <c r="K1438" i="2" s="1"/>
  <c r="J1439" i="2"/>
  <c r="K1439" i="2" s="1"/>
  <c r="J1440" i="2"/>
  <c r="K1440" i="2" s="1"/>
  <c r="J1441" i="2"/>
  <c r="K1441" i="2" s="1"/>
  <c r="J1442" i="2"/>
  <c r="K1442" i="2" s="1"/>
  <c r="J1443" i="2"/>
  <c r="K1443" i="2" s="1"/>
  <c r="J1444" i="2"/>
  <c r="K1444" i="2" s="1"/>
  <c r="J1445" i="2"/>
  <c r="K1445" i="2" s="1"/>
  <c r="J1446" i="2"/>
  <c r="K1446" i="2" s="1"/>
  <c r="J1447" i="2"/>
  <c r="K1447" i="2" s="1"/>
  <c r="J1448" i="2"/>
  <c r="K1448" i="2" s="1"/>
  <c r="J1449" i="2"/>
  <c r="K1449" i="2" s="1"/>
  <c r="J1450" i="2"/>
  <c r="K1450" i="2" s="1"/>
  <c r="J1451" i="2"/>
  <c r="K1451" i="2" s="1"/>
  <c r="J1452" i="2"/>
  <c r="K1452" i="2" s="1"/>
  <c r="J1453" i="2"/>
  <c r="K1453" i="2" s="1"/>
  <c r="J1454" i="2"/>
  <c r="K1454" i="2" s="1"/>
  <c r="J1455" i="2"/>
  <c r="K1455" i="2" s="1"/>
  <c r="J1456" i="2"/>
  <c r="K1456" i="2" s="1"/>
  <c r="J1457" i="2"/>
  <c r="K1457" i="2" s="1"/>
  <c r="J1458" i="2"/>
  <c r="K1458" i="2" s="1"/>
  <c r="J1459" i="2"/>
  <c r="K1459" i="2" s="1"/>
  <c r="J1460" i="2"/>
  <c r="K1460" i="2" s="1"/>
  <c r="J1461" i="2"/>
  <c r="K1461" i="2" s="1"/>
  <c r="J1462" i="2"/>
  <c r="K1462" i="2" s="1"/>
  <c r="J1463" i="2"/>
  <c r="K1463" i="2" s="1"/>
  <c r="J1464" i="2"/>
  <c r="K1464" i="2" s="1"/>
  <c r="J1465" i="2"/>
  <c r="K1465" i="2" s="1"/>
  <c r="J1466" i="2"/>
  <c r="K1466" i="2" s="1"/>
  <c r="J1467" i="2"/>
  <c r="K1467" i="2" s="1"/>
  <c r="J1468" i="2"/>
  <c r="K1468" i="2" s="1"/>
  <c r="J1469" i="2"/>
  <c r="K1469" i="2"/>
  <c r="J1470" i="2"/>
  <c r="K1470" i="2" s="1"/>
  <c r="J1471" i="2"/>
  <c r="K1471" i="2" s="1"/>
  <c r="J1472" i="2"/>
  <c r="K1472" i="2" s="1"/>
  <c r="J1473" i="2"/>
  <c r="K1473" i="2" s="1"/>
  <c r="J1474" i="2"/>
  <c r="K1474" i="2" s="1"/>
  <c r="J1475" i="2"/>
  <c r="K1475" i="2" s="1"/>
  <c r="J1476" i="2"/>
  <c r="K1476" i="2" s="1"/>
  <c r="J1477" i="2"/>
  <c r="K1477" i="2" s="1"/>
  <c r="J1478" i="2"/>
  <c r="K1478" i="2" s="1"/>
  <c r="J1479" i="2"/>
  <c r="K1479" i="2" s="1"/>
  <c r="J1480" i="2"/>
  <c r="K1480" i="2" s="1"/>
  <c r="J1481" i="2"/>
  <c r="K1481" i="2" s="1"/>
  <c r="J1482" i="2"/>
  <c r="K1482" i="2" s="1"/>
  <c r="J1483" i="2"/>
  <c r="K1483" i="2" s="1"/>
  <c r="J1484" i="2"/>
  <c r="K1484" i="2" s="1"/>
  <c r="J1485" i="2"/>
  <c r="K1485" i="2" s="1"/>
  <c r="J1486" i="2"/>
  <c r="K1486" i="2" s="1"/>
  <c r="J1487" i="2"/>
  <c r="K1487" i="2" s="1"/>
  <c r="J1488" i="2"/>
  <c r="K1488" i="2" s="1"/>
  <c r="J1489" i="2"/>
  <c r="K1489" i="2" s="1"/>
  <c r="J1490" i="2"/>
  <c r="K1490" i="2" s="1"/>
  <c r="J1491" i="2"/>
  <c r="K1491" i="2" s="1"/>
  <c r="J1492" i="2"/>
  <c r="K1492" i="2" s="1"/>
  <c r="J1493" i="2"/>
  <c r="K1493" i="2" s="1"/>
  <c r="J1494" i="2"/>
  <c r="K1494" i="2" s="1"/>
  <c r="J1495" i="2"/>
  <c r="K1495" i="2" s="1"/>
  <c r="J1496" i="2"/>
  <c r="K1496" i="2" s="1"/>
  <c r="J1497" i="2"/>
  <c r="K1497" i="2" s="1"/>
  <c r="J1498" i="2"/>
  <c r="K1498" i="2" s="1"/>
  <c r="J1499" i="2"/>
  <c r="K1499" i="2" s="1"/>
  <c r="J1500" i="2"/>
  <c r="K1500" i="2" s="1"/>
  <c r="J1501" i="2"/>
  <c r="K1501" i="2" s="1"/>
  <c r="J1502" i="2"/>
  <c r="K1502" i="2" s="1"/>
  <c r="J1503" i="2"/>
  <c r="K1503" i="2" s="1"/>
  <c r="J1504" i="2"/>
  <c r="K1504" i="2" s="1"/>
  <c r="J1505" i="2"/>
  <c r="K1505" i="2" s="1"/>
  <c r="J1506" i="2"/>
  <c r="K1506" i="2" s="1"/>
  <c r="J1507" i="2"/>
  <c r="K1507" i="2" s="1"/>
  <c r="J1508" i="2"/>
  <c r="K1508" i="2" s="1"/>
  <c r="J1509" i="2"/>
  <c r="K1509" i="2" s="1"/>
  <c r="J1510" i="2"/>
  <c r="K1510" i="2" s="1"/>
  <c r="J1511" i="2"/>
  <c r="K1511" i="2" s="1"/>
  <c r="J1512" i="2"/>
  <c r="K1512" i="2" s="1"/>
  <c r="J1513" i="2"/>
  <c r="K1513" i="2" s="1"/>
  <c r="J1514" i="2"/>
  <c r="K1514" i="2" s="1"/>
  <c r="J1515" i="2"/>
  <c r="K1515" i="2" s="1"/>
  <c r="J1516" i="2"/>
  <c r="K1516" i="2" s="1"/>
  <c r="J1517" i="2"/>
  <c r="K1517" i="2" s="1"/>
  <c r="J1518" i="2"/>
  <c r="K1518" i="2" s="1"/>
  <c r="J1519" i="2"/>
  <c r="K1519" i="2" s="1"/>
  <c r="J1520" i="2"/>
  <c r="K1520" i="2" s="1"/>
  <c r="J1521" i="2"/>
  <c r="K1521" i="2" s="1"/>
  <c r="J1522" i="2"/>
  <c r="K1522" i="2" s="1"/>
  <c r="J1523" i="2"/>
  <c r="K1523" i="2" s="1"/>
  <c r="J1524" i="2"/>
  <c r="K1524" i="2" s="1"/>
  <c r="J1525" i="2"/>
  <c r="K1525" i="2" s="1"/>
  <c r="J1526" i="2"/>
  <c r="K1526" i="2" s="1"/>
  <c r="J1527" i="2"/>
  <c r="K1527" i="2" s="1"/>
  <c r="J1528" i="2"/>
  <c r="K1528" i="2" s="1"/>
  <c r="J1529" i="2"/>
  <c r="K1529" i="2" s="1"/>
  <c r="J1530" i="2"/>
  <c r="K1530" i="2" s="1"/>
  <c r="J1531" i="2"/>
  <c r="K1531" i="2" s="1"/>
  <c r="J1532" i="2"/>
  <c r="K1532" i="2" s="1"/>
  <c r="J1533" i="2"/>
  <c r="K1533" i="2" s="1"/>
  <c r="J1534" i="2"/>
  <c r="K1534" i="2" s="1"/>
  <c r="J1535" i="2"/>
  <c r="K1535" i="2" s="1"/>
  <c r="J1536" i="2"/>
  <c r="K1536" i="2" s="1"/>
  <c r="J1537" i="2"/>
  <c r="K1537" i="2" s="1"/>
  <c r="J1538" i="2"/>
  <c r="K1538" i="2" s="1"/>
  <c r="J1539" i="2"/>
  <c r="K1539" i="2" s="1"/>
  <c r="J1540" i="2"/>
  <c r="K1540" i="2" s="1"/>
  <c r="J1541" i="2"/>
  <c r="K1541" i="2" s="1"/>
  <c r="J1542" i="2"/>
  <c r="K1542" i="2" s="1"/>
  <c r="J1543" i="2"/>
  <c r="K1543" i="2" s="1"/>
  <c r="J1544" i="2"/>
  <c r="K1544" i="2" s="1"/>
  <c r="J1545" i="2"/>
  <c r="K1545" i="2" s="1"/>
  <c r="J1546" i="2"/>
  <c r="K1546" i="2" s="1"/>
  <c r="J1547" i="2"/>
  <c r="K1547" i="2" s="1"/>
  <c r="J1548" i="2"/>
  <c r="K1548" i="2" s="1"/>
  <c r="J1549" i="2"/>
  <c r="K1549" i="2" s="1"/>
  <c r="J1550" i="2"/>
  <c r="K1550" i="2" s="1"/>
  <c r="J1551" i="2"/>
  <c r="K1551" i="2" s="1"/>
  <c r="J1552" i="2"/>
  <c r="K1552" i="2" s="1"/>
  <c r="J1553" i="2"/>
  <c r="K1553" i="2" s="1"/>
  <c r="J1554" i="2"/>
  <c r="K1554" i="2" s="1"/>
  <c r="J1555" i="2"/>
  <c r="K1555" i="2" s="1"/>
  <c r="J1556" i="2"/>
  <c r="K1556" i="2" s="1"/>
  <c r="J1557" i="2"/>
  <c r="K1557" i="2" s="1"/>
  <c r="J1558" i="2"/>
  <c r="K1558" i="2" s="1"/>
  <c r="J1559" i="2"/>
  <c r="K1559" i="2" s="1"/>
  <c r="J1560" i="2"/>
  <c r="K1560" i="2" s="1"/>
  <c r="J1561" i="2"/>
  <c r="K1561" i="2" s="1"/>
  <c r="J1562" i="2"/>
  <c r="K1562" i="2" s="1"/>
  <c r="J1563" i="2"/>
  <c r="K1563" i="2" s="1"/>
  <c r="J1564" i="2"/>
  <c r="K1564" i="2" s="1"/>
  <c r="J1565" i="2"/>
  <c r="K1565" i="2" s="1"/>
  <c r="J1566" i="2"/>
  <c r="K1566" i="2" s="1"/>
  <c r="J1567" i="2"/>
  <c r="K1567" i="2" s="1"/>
  <c r="J1568" i="2"/>
  <c r="K1568" i="2" s="1"/>
  <c r="J1569" i="2"/>
  <c r="K1569" i="2" s="1"/>
  <c r="J1570" i="2"/>
  <c r="K1570" i="2" s="1"/>
  <c r="J1571" i="2"/>
  <c r="K1571" i="2" s="1"/>
  <c r="J1572" i="2"/>
  <c r="K1572" i="2" s="1"/>
  <c r="J1573" i="2"/>
  <c r="K1573" i="2" s="1"/>
  <c r="J1574" i="2"/>
  <c r="K1574" i="2" s="1"/>
  <c r="J1575" i="2"/>
  <c r="K1575" i="2" s="1"/>
  <c r="J1576" i="2"/>
  <c r="K1576" i="2" s="1"/>
  <c r="J1577" i="2"/>
  <c r="K1577" i="2" s="1"/>
  <c r="J1578" i="2"/>
  <c r="K1578" i="2" s="1"/>
  <c r="J1579" i="2"/>
  <c r="K1579" i="2" s="1"/>
  <c r="J1580" i="2"/>
  <c r="K1580" i="2" s="1"/>
  <c r="J1581" i="2"/>
  <c r="K1581" i="2" s="1"/>
  <c r="J1582" i="2"/>
  <c r="K1582" i="2" s="1"/>
  <c r="J1583" i="2"/>
  <c r="K1583" i="2" s="1"/>
  <c r="J1584" i="2"/>
  <c r="K1584" i="2" s="1"/>
  <c r="J1585" i="2"/>
  <c r="K1585" i="2" s="1"/>
  <c r="J1586" i="2"/>
  <c r="K1586" i="2" s="1"/>
  <c r="J1587" i="2"/>
  <c r="K1587" i="2" s="1"/>
  <c r="J1588" i="2"/>
  <c r="K1588" i="2" s="1"/>
  <c r="J1589" i="2"/>
  <c r="K1589" i="2" s="1"/>
  <c r="J1590" i="2"/>
  <c r="K1590" i="2" s="1"/>
  <c r="J1591" i="2"/>
  <c r="K1591" i="2" s="1"/>
  <c r="J1592" i="2"/>
  <c r="K1592" i="2" s="1"/>
  <c r="J1593" i="2"/>
  <c r="K1593" i="2" s="1"/>
  <c r="J1594" i="2"/>
  <c r="K1594" i="2" s="1"/>
  <c r="J1595" i="2"/>
  <c r="K1595" i="2" s="1"/>
  <c r="J1596" i="2"/>
  <c r="K1596" i="2" s="1"/>
  <c r="J1597" i="2"/>
  <c r="K1597" i="2" s="1"/>
  <c r="J1598" i="2"/>
  <c r="K1598" i="2" s="1"/>
  <c r="J1599" i="2"/>
  <c r="K1599" i="2" s="1"/>
  <c r="J1600" i="2"/>
  <c r="K1600" i="2" s="1"/>
  <c r="J1601" i="2"/>
  <c r="K1601" i="2"/>
  <c r="J1602" i="2"/>
  <c r="K1602" i="2" s="1"/>
  <c r="J1603" i="2"/>
  <c r="K1603" i="2" s="1"/>
  <c r="J1604" i="2"/>
  <c r="K1604" i="2" s="1"/>
  <c r="J1605" i="2"/>
  <c r="K1605" i="2" s="1"/>
  <c r="J1606" i="2"/>
  <c r="K1606" i="2" s="1"/>
  <c r="J1607" i="2"/>
  <c r="K1607" i="2" s="1"/>
  <c r="J1608" i="2"/>
  <c r="K1608" i="2" s="1"/>
  <c r="J1609" i="2"/>
  <c r="K1609" i="2" s="1"/>
  <c r="J1610" i="2"/>
  <c r="K1610" i="2" s="1"/>
  <c r="J1611" i="2"/>
  <c r="K1611" i="2" s="1"/>
  <c r="J1612" i="2"/>
  <c r="K1612" i="2" s="1"/>
  <c r="J1613" i="2"/>
  <c r="K1613" i="2" s="1"/>
  <c r="J1614" i="2"/>
  <c r="K1614" i="2" s="1"/>
  <c r="J1615" i="2"/>
  <c r="K1615" i="2" s="1"/>
  <c r="J1616" i="2"/>
  <c r="K1616" i="2" s="1"/>
  <c r="J1617" i="2"/>
  <c r="K1617" i="2" s="1"/>
  <c r="J1618" i="2"/>
  <c r="K1618" i="2" s="1"/>
  <c r="J1619" i="2"/>
  <c r="K1619" i="2" s="1"/>
  <c r="J1620" i="2"/>
  <c r="K1620" i="2" s="1"/>
  <c r="J1621" i="2"/>
  <c r="K1621" i="2" s="1"/>
  <c r="J1622" i="2"/>
  <c r="K1622" i="2" s="1"/>
  <c r="J1623" i="2"/>
  <c r="K1623" i="2" s="1"/>
  <c r="J1624" i="2"/>
  <c r="K1624" i="2" s="1"/>
  <c r="J1625" i="2"/>
  <c r="K1625" i="2" s="1"/>
  <c r="J1626" i="2"/>
  <c r="K1626" i="2" s="1"/>
  <c r="J1627" i="2"/>
  <c r="K1627" i="2" s="1"/>
  <c r="J1628" i="2"/>
  <c r="K1628" i="2" s="1"/>
  <c r="J1629" i="2"/>
  <c r="K1629" i="2" s="1"/>
  <c r="J1630" i="2"/>
  <c r="K1630" i="2" s="1"/>
  <c r="J1631" i="2"/>
  <c r="K1631" i="2" s="1"/>
  <c r="J1632" i="2"/>
  <c r="K1632" i="2" s="1"/>
  <c r="J1633" i="2"/>
  <c r="K1633" i="2" s="1"/>
  <c r="J1634" i="2"/>
  <c r="K1634" i="2" s="1"/>
  <c r="J1635" i="2"/>
  <c r="K1635" i="2" s="1"/>
  <c r="J1636" i="2"/>
  <c r="K1636" i="2" s="1"/>
  <c r="J1637" i="2"/>
  <c r="K1637" i="2" s="1"/>
  <c r="J1638" i="2"/>
  <c r="K1638" i="2" s="1"/>
  <c r="J1639" i="2"/>
  <c r="K1639" i="2" s="1"/>
  <c r="J1640" i="2"/>
  <c r="K1640" i="2" s="1"/>
  <c r="J1641" i="2"/>
  <c r="K1641" i="2" s="1"/>
  <c r="J1642" i="2"/>
  <c r="K1642" i="2" s="1"/>
  <c r="J1643" i="2"/>
  <c r="K1643" i="2" s="1"/>
  <c r="J1644" i="2"/>
  <c r="K1644" i="2" s="1"/>
  <c r="J1645" i="2"/>
  <c r="K1645" i="2" s="1"/>
  <c r="J1646" i="2"/>
  <c r="K1646" i="2" s="1"/>
  <c r="J1647" i="2"/>
  <c r="K1647" i="2" s="1"/>
  <c r="J1648" i="2"/>
  <c r="K1648" i="2" s="1"/>
  <c r="J1649" i="2"/>
  <c r="K1649" i="2" s="1"/>
  <c r="J1650" i="2"/>
  <c r="K1650" i="2" s="1"/>
  <c r="J1651" i="2"/>
  <c r="K1651" i="2" s="1"/>
  <c r="J1652" i="2"/>
  <c r="K1652" i="2" s="1"/>
  <c r="J1653" i="2"/>
  <c r="K1653" i="2" s="1"/>
  <c r="J1654" i="2"/>
  <c r="K1654" i="2" s="1"/>
  <c r="J1655" i="2"/>
  <c r="K1655" i="2" s="1"/>
  <c r="J1656" i="2"/>
  <c r="K1656" i="2" s="1"/>
  <c r="J1657" i="2"/>
  <c r="K1657" i="2" s="1"/>
  <c r="J1658" i="2"/>
  <c r="K1658" i="2" s="1"/>
  <c r="J1659" i="2"/>
  <c r="K1659" i="2" s="1"/>
  <c r="J1660" i="2"/>
  <c r="K1660" i="2" s="1"/>
  <c r="J1661" i="2"/>
  <c r="K1661" i="2" s="1"/>
  <c r="J1662" i="2"/>
  <c r="K1662" i="2" s="1"/>
  <c r="J1663" i="2"/>
  <c r="K1663" i="2" s="1"/>
  <c r="J1664" i="2"/>
  <c r="K1664" i="2" s="1"/>
  <c r="J1665" i="2"/>
  <c r="K1665" i="2" s="1"/>
  <c r="J1666" i="2"/>
  <c r="K1666" i="2" s="1"/>
  <c r="J1667" i="2"/>
  <c r="K1667" i="2" s="1"/>
  <c r="J1668" i="2"/>
  <c r="K1668" i="2" s="1"/>
  <c r="J1669" i="2"/>
  <c r="K1669" i="2" s="1"/>
  <c r="J1670" i="2"/>
  <c r="K1670" i="2" s="1"/>
  <c r="J1671" i="2"/>
  <c r="K1671" i="2" s="1"/>
  <c r="J1672" i="2"/>
  <c r="K1672" i="2" s="1"/>
  <c r="J1673" i="2"/>
  <c r="K1673" i="2" s="1"/>
  <c r="J1674" i="2"/>
  <c r="K1674" i="2" s="1"/>
  <c r="J1675" i="2"/>
  <c r="K1675" i="2" s="1"/>
  <c r="J1676" i="2"/>
  <c r="K1676" i="2" s="1"/>
  <c r="J1677" i="2"/>
  <c r="K1677" i="2" s="1"/>
  <c r="J1678" i="2"/>
  <c r="K1678" i="2" s="1"/>
  <c r="J1679" i="2"/>
  <c r="K1679" i="2" s="1"/>
  <c r="J1680" i="2"/>
  <c r="K1680" i="2" s="1"/>
  <c r="J1681" i="2"/>
  <c r="K1681" i="2" s="1"/>
  <c r="J1682" i="2"/>
  <c r="K1682" i="2" s="1"/>
  <c r="J1683" i="2"/>
  <c r="K1683" i="2" s="1"/>
  <c r="J1684" i="2"/>
  <c r="K1684" i="2" s="1"/>
  <c r="J1685" i="2"/>
  <c r="K1685" i="2" s="1"/>
  <c r="J1686" i="2"/>
  <c r="K1686" i="2" s="1"/>
  <c r="J1687" i="2"/>
  <c r="K1687" i="2" s="1"/>
  <c r="J1688" i="2"/>
  <c r="K1688" i="2" s="1"/>
  <c r="J1689" i="2"/>
  <c r="K1689" i="2" s="1"/>
  <c r="J1690" i="2"/>
  <c r="K1690" i="2" s="1"/>
  <c r="J1691" i="2"/>
  <c r="K1691" i="2" s="1"/>
  <c r="J1692" i="2"/>
  <c r="K1692" i="2" s="1"/>
  <c r="J1693" i="2"/>
  <c r="K1693" i="2" s="1"/>
  <c r="J1694" i="2"/>
  <c r="K1694" i="2" s="1"/>
  <c r="J1695" i="2"/>
  <c r="K1695" i="2" s="1"/>
  <c r="J1696" i="2"/>
  <c r="K1696" i="2" s="1"/>
  <c r="J1697" i="2"/>
  <c r="K1697" i="2" s="1"/>
  <c r="J1698" i="2"/>
  <c r="K1698" i="2" s="1"/>
  <c r="J1699" i="2"/>
  <c r="K1699" i="2" s="1"/>
  <c r="J1700" i="2"/>
  <c r="K1700" i="2" s="1"/>
  <c r="J1701" i="2"/>
  <c r="K1701" i="2" s="1"/>
  <c r="J1702" i="2"/>
  <c r="K1702" i="2" s="1"/>
  <c r="J1703" i="2"/>
  <c r="K1703" i="2" s="1"/>
  <c r="J1704" i="2"/>
  <c r="K1704" i="2" s="1"/>
  <c r="J1705" i="2"/>
  <c r="K1705" i="2" s="1"/>
  <c r="J1706" i="2"/>
  <c r="K1706" i="2" s="1"/>
  <c r="J1707" i="2"/>
  <c r="K1707" i="2" s="1"/>
  <c r="J1708" i="2"/>
  <c r="K1708" i="2" s="1"/>
  <c r="J1709" i="2"/>
  <c r="K1709" i="2" s="1"/>
  <c r="J1710" i="2"/>
  <c r="K1710" i="2" s="1"/>
  <c r="J1711" i="2"/>
  <c r="K1711" i="2" s="1"/>
  <c r="J1712" i="2"/>
  <c r="K1712" i="2" s="1"/>
  <c r="J1713" i="2"/>
  <c r="K1713" i="2" s="1"/>
  <c r="J1714" i="2"/>
  <c r="K1714" i="2" s="1"/>
  <c r="J1715" i="2"/>
  <c r="K1715" i="2" s="1"/>
  <c r="J1716" i="2"/>
  <c r="K1716" i="2" s="1"/>
  <c r="J1717" i="2"/>
  <c r="K1717" i="2" s="1"/>
  <c r="J1718" i="2"/>
  <c r="K1718" i="2" s="1"/>
  <c r="J1719" i="2"/>
  <c r="K1719" i="2" s="1"/>
  <c r="J1720" i="2"/>
  <c r="K1720" i="2" s="1"/>
  <c r="J1721" i="2"/>
  <c r="K1721" i="2" s="1"/>
  <c r="J1722" i="2"/>
  <c r="K1722" i="2" s="1"/>
  <c r="J1723" i="2"/>
  <c r="K1723" i="2" s="1"/>
  <c r="J1724" i="2"/>
  <c r="K1724" i="2" s="1"/>
  <c r="J1725" i="2"/>
  <c r="K1725" i="2" s="1"/>
  <c r="J1726" i="2"/>
  <c r="K1726" i="2" s="1"/>
  <c r="J1727" i="2"/>
  <c r="K1727" i="2" s="1"/>
  <c r="J1728" i="2"/>
  <c r="K1728" i="2" s="1"/>
  <c r="J1729" i="2"/>
  <c r="K1729" i="2" s="1"/>
  <c r="J1730" i="2"/>
  <c r="K1730" i="2" s="1"/>
  <c r="J1731" i="2"/>
  <c r="K1731" i="2" s="1"/>
  <c r="J1732" i="2"/>
  <c r="K1732" i="2" s="1"/>
  <c r="J1733" i="2"/>
  <c r="K1733" i="2" s="1"/>
  <c r="J1734" i="2"/>
  <c r="K1734" i="2" s="1"/>
  <c r="J1735" i="2"/>
  <c r="K1735" i="2" s="1"/>
  <c r="J1736" i="2"/>
  <c r="K1736" i="2" s="1"/>
  <c r="J1737" i="2"/>
  <c r="K1737" i="2" s="1"/>
  <c r="J1738" i="2"/>
  <c r="K1738" i="2" s="1"/>
  <c r="J1739" i="2"/>
  <c r="K1739" i="2" s="1"/>
  <c r="J1740" i="2"/>
  <c r="K1740" i="2" s="1"/>
  <c r="J1741" i="2"/>
  <c r="K1741" i="2" s="1"/>
  <c r="J1742" i="2"/>
  <c r="K1742" i="2" s="1"/>
  <c r="J1743" i="2"/>
  <c r="K1743" i="2" s="1"/>
  <c r="J1744" i="2"/>
  <c r="K1744" i="2" s="1"/>
  <c r="J1745" i="2"/>
  <c r="K1745" i="2" s="1"/>
  <c r="J1746" i="2"/>
  <c r="K1746" i="2" s="1"/>
  <c r="J1747" i="2"/>
  <c r="K1747" i="2" s="1"/>
  <c r="J1748" i="2"/>
  <c r="K1748" i="2" s="1"/>
  <c r="J1749" i="2"/>
  <c r="K1749" i="2" s="1"/>
  <c r="J1750" i="2"/>
  <c r="K1750" i="2"/>
  <c r="J1751" i="2"/>
  <c r="K1751" i="2" s="1"/>
  <c r="J1752" i="2"/>
  <c r="K1752" i="2" s="1"/>
  <c r="J1753" i="2"/>
  <c r="K1753" i="2"/>
  <c r="J1754" i="2"/>
  <c r="K1754" i="2" s="1"/>
  <c r="J1755" i="2"/>
  <c r="K1755" i="2" s="1"/>
  <c r="J1756" i="2"/>
  <c r="K1756" i="2" s="1"/>
  <c r="J1757" i="2"/>
  <c r="K1757" i="2" s="1"/>
  <c r="J1758" i="2"/>
  <c r="K1758" i="2" s="1"/>
  <c r="J1759" i="2"/>
  <c r="K1759" i="2" s="1"/>
  <c r="J1760" i="2"/>
  <c r="K1760" i="2" s="1"/>
  <c r="J1761" i="2"/>
  <c r="K1761" i="2" s="1"/>
  <c r="J1762" i="2"/>
  <c r="K1762" i="2" s="1"/>
  <c r="J1763" i="2"/>
  <c r="K1763" i="2" s="1"/>
  <c r="J1764" i="2"/>
  <c r="K1764" i="2" s="1"/>
  <c r="J1765" i="2"/>
  <c r="K1765" i="2" s="1"/>
  <c r="J1766" i="2"/>
  <c r="K1766" i="2" s="1"/>
  <c r="J1767" i="2"/>
  <c r="K1767" i="2" s="1"/>
  <c r="J1768" i="2"/>
  <c r="K1768" i="2" s="1"/>
  <c r="J1769" i="2"/>
  <c r="K1769" i="2" s="1"/>
  <c r="J1770" i="2"/>
  <c r="K1770" i="2" s="1"/>
  <c r="J1771" i="2"/>
  <c r="K1771" i="2" s="1"/>
  <c r="J1772" i="2"/>
  <c r="K1772" i="2" s="1"/>
  <c r="J1773" i="2"/>
  <c r="K1773" i="2" s="1"/>
  <c r="J1774" i="2"/>
  <c r="K1774" i="2" s="1"/>
  <c r="J1775" i="2"/>
  <c r="K1775" i="2" s="1"/>
  <c r="J1776" i="2"/>
  <c r="K1776" i="2" s="1"/>
  <c r="J1777" i="2"/>
  <c r="K1777" i="2" s="1"/>
  <c r="J1778" i="2"/>
  <c r="K1778" i="2" s="1"/>
  <c r="J1779" i="2"/>
  <c r="K1779" i="2" s="1"/>
  <c r="J1780" i="2"/>
  <c r="K1780" i="2" s="1"/>
  <c r="J1781" i="2"/>
  <c r="K1781" i="2" s="1"/>
  <c r="J1782" i="2"/>
  <c r="K1782" i="2" s="1"/>
  <c r="J1783" i="2"/>
  <c r="K1783" i="2" s="1"/>
  <c r="J1784" i="2"/>
  <c r="K1784" i="2" s="1"/>
  <c r="J1785" i="2"/>
  <c r="K1785" i="2" s="1"/>
  <c r="J1786" i="2"/>
  <c r="K1786" i="2" s="1"/>
  <c r="J1787" i="2"/>
  <c r="K1787" i="2" s="1"/>
  <c r="J1788" i="2"/>
  <c r="K1788" i="2" s="1"/>
  <c r="J1789" i="2"/>
  <c r="K1789" i="2" s="1"/>
  <c r="J1790" i="2"/>
  <c r="K1790" i="2" s="1"/>
  <c r="J1791" i="2"/>
  <c r="K1791" i="2" s="1"/>
  <c r="J1792" i="2"/>
  <c r="K1792" i="2" s="1"/>
  <c r="J1793" i="2"/>
  <c r="K1793" i="2" s="1"/>
  <c r="J1794" i="2"/>
  <c r="K1794" i="2" s="1"/>
  <c r="J1795" i="2"/>
  <c r="K1795" i="2" s="1"/>
  <c r="J1796" i="2"/>
  <c r="K1796" i="2" s="1"/>
  <c r="J1797" i="2"/>
  <c r="K1797" i="2" s="1"/>
  <c r="J1798" i="2"/>
  <c r="K1798" i="2" s="1"/>
  <c r="J1799" i="2"/>
  <c r="K1799" i="2" s="1"/>
  <c r="J1800" i="2"/>
  <c r="K1800" i="2" s="1"/>
  <c r="J1801" i="2"/>
  <c r="K1801" i="2" s="1"/>
  <c r="J1802" i="2"/>
  <c r="K1802" i="2" s="1"/>
  <c r="J1803" i="2"/>
  <c r="K1803" i="2" s="1"/>
  <c r="J1804" i="2"/>
  <c r="K1804" i="2" s="1"/>
  <c r="J1805" i="2"/>
  <c r="K1805" i="2" s="1"/>
  <c r="J1806" i="2"/>
  <c r="K1806" i="2" s="1"/>
  <c r="J1807" i="2"/>
  <c r="K1807" i="2" s="1"/>
  <c r="J1808" i="2"/>
  <c r="K1808" i="2" s="1"/>
  <c r="J1809" i="2"/>
  <c r="K1809" i="2" s="1"/>
  <c r="J1810" i="2"/>
  <c r="K1810" i="2" s="1"/>
  <c r="J1811" i="2"/>
  <c r="K1811" i="2" s="1"/>
  <c r="J1812" i="2"/>
  <c r="K1812" i="2" s="1"/>
  <c r="J1813" i="2"/>
  <c r="K1813" i="2" s="1"/>
  <c r="J1814" i="2"/>
  <c r="K1814" i="2" s="1"/>
  <c r="J1815" i="2"/>
  <c r="K1815" i="2" s="1"/>
  <c r="J1816" i="2"/>
  <c r="K1816" i="2" s="1"/>
  <c r="J1817" i="2"/>
  <c r="K1817" i="2" s="1"/>
  <c r="J1818" i="2"/>
  <c r="K1818" i="2" s="1"/>
  <c r="J1819" i="2"/>
  <c r="K1819" i="2" s="1"/>
  <c r="J1820" i="2"/>
  <c r="K1820" i="2" s="1"/>
  <c r="J1821" i="2"/>
  <c r="K1821" i="2" s="1"/>
  <c r="J1822" i="2"/>
  <c r="K1822" i="2" s="1"/>
  <c r="J1823" i="2"/>
  <c r="K1823" i="2" s="1"/>
  <c r="J1824" i="2"/>
  <c r="K1824" i="2" s="1"/>
  <c r="J1825" i="2"/>
  <c r="K1825" i="2" s="1"/>
  <c r="J1826" i="2"/>
  <c r="K1826" i="2" s="1"/>
  <c r="J1827" i="2"/>
  <c r="K1827" i="2" s="1"/>
  <c r="J1828" i="2"/>
  <c r="K1828" i="2" s="1"/>
  <c r="J1829" i="2"/>
  <c r="K1829" i="2" s="1"/>
  <c r="J1830" i="2"/>
  <c r="K1830" i="2" s="1"/>
  <c r="J1831" i="2"/>
  <c r="K1831" i="2" s="1"/>
  <c r="J1832" i="2"/>
  <c r="K1832" i="2" s="1"/>
  <c r="J1833" i="2"/>
  <c r="K1833" i="2" s="1"/>
  <c r="J1834" i="2"/>
  <c r="K1834" i="2" s="1"/>
  <c r="J1835" i="2"/>
  <c r="K1835" i="2" s="1"/>
  <c r="J1836" i="2"/>
  <c r="K1836" i="2" s="1"/>
  <c r="J1837" i="2"/>
  <c r="K1837" i="2" s="1"/>
  <c r="J1838" i="2"/>
  <c r="K1838" i="2" s="1"/>
  <c r="J1839" i="2"/>
  <c r="K1839" i="2" s="1"/>
  <c r="J1840" i="2"/>
  <c r="K1840" i="2" s="1"/>
  <c r="J1841" i="2"/>
  <c r="K1841" i="2" s="1"/>
  <c r="J1842" i="2"/>
  <c r="K1842" i="2" s="1"/>
  <c r="J1843" i="2"/>
  <c r="K1843" i="2" s="1"/>
  <c r="J1844" i="2"/>
  <c r="K1844" i="2" s="1"/>
  <c r="J1845" i="2"/>
  <c r="K1845" i="2" s="1"/>
  <c r="J1846" i="2"/>
  <c r="K1846" i="2" s="1"/>
  <c r="J1847" i="2"/>
  <c r="K1847" i="2" s="1"/>
  <c r="J1848" i="2"/>
  <c r="K1848" i="2" s="1"/>
  <c r="J1849" i="2"/>
  <c r="K1849" i="2" s="1"/>
  <c r="J1850" i="2"/>
  <c r="K1850" i="2" s="1"/>
  <c r="J1851" i="2"/>
  <c r="K1851" i="2" s="1"/>
  <c r="J1852" i="2"/>
  <c r="K1852" i="2" s="1"/>
  <c r="J1853" i="2"/>
  <c r="K1853" i="2" s="1"/>
  <c r="J1854" i="2"/>
  <c r="K1854" i="2" s="1"/>
  <c r="J1855" i="2"/>
  <c r="K1855" i="2" s="1"/>
  <c r="J1856" i="2"/>
  <c r="K1856" i="2" s="1"/>
  <c r="J1857" i="2"/>
  <c r="K1857" i="2" s="1"/>
  <c r="J1858" i="2"/>
  <c r="K1858" i="2" s="1"/>
  <c r="J1859" i="2"/>
  <c r="K1859" i="2" s="1"/>
  <c r="J1860" i="2"/>
  <c r="K1860" i="2" s="1"/>
  <c r="J1861" i="2"/>
  <c r="K1861" i="2" s="1"/>
  <c r="J1862" i="2"/>
  <c r="K1862" i="2" s="1"/>
  <c r="J1863" i="2"/>
  <c r="K1863" i="2" s="1"/>
  <c r="J1864" i="2"/>
  <c r="K1864" i="2" s="1"/>
  <c r="J1865" i="2"/>
  <c r="K1865" i="2" s="1"/>
  <c r="J1866" i="2"/>
  <c r="K1866" i="2" s="1"/>
  <c r="J1867" i="2"/>
  <c r="K1867" i="2" s="1"/>
  <c r="J1868" i="2"/>
  <c r="K1868" i="2" s="1"/>
  <c r="J1869" i="2"/>
  <c r="K1869" i="2" s="1"/>
  <c r="J1870" i="2"/>
  <c r="K1870" i="2" s="1"/>
  <c r="J1871" i="2"/>
  <c r="K1871" i="2" s="1"/>
  <c r="J1872" i="2"/>
  <c r="K1872" i="2" s="1"/>
  <c r="J1873" i="2"/>
  <c r="K1873" i="2" s="1"/>
  <c r="J1874" i="2"/>
  <c r="K1874" i="2" s="1"/>
  <c r="J1875" i="2"/>
  <c r="K1875" i="2" s="1"/>
  <c r="J1876" i="2"/>
  <c r="K1876" i="2" s="1"/>
  <c r="J1877" i="2"/>
  <c r="K1877" i="2" s="1"/>
  <c r="J1878" i="2"/>
  <c r="K1878" i="2" s="1"/>
  <c r="J1879" i="2"/>
  <c r="K1879" i="2" s="1"/>
  <c r="J1880" i="2"/>
  <c r="K1880" i="2" s="1"/>
  <c r="J1881" i="2"/>
  <c r="K1881" i="2" s="1"/>
  <c r="J1882" i="2"/>
  <c r="K1882" i="2" s="1"/>
  <c r="J1883" i="2"/>
  <c r="K1883" i="2" s="1"/>
  <c r="J1884" i="2"/>
  <c r="K1884" i="2" s="1"/>
  <c r="J1885" i="2"/>
  <c r="K1885" i="2" s="1"/>
  <c r="J1886" i="2"/>
  <c r="K1886" i="2" s="1"/>
  <c r="J1887" i="2"/>
  <c r="K1887" i="2" s="1"/>
  <c r="J1888" i="2"/>
  <c r="K1888" i="2" s="1"/>
  <c r="J1889" i="2"/>
  <c r="K1889" i="2" s="1"/>
  <c r="J1890" i="2"/>
  <c r="K1890" i="2" s="1"/>
  <c r="J1891" i="2"/>
  <c r="K1891" i="2" s="1"/>
  <c r="J1892" i="2"/>
  <c r="K1892" i="2" s="1"/>
  <c r="J1893" i="2"/>
  <c r="K1893" i="2" s="1"/>
  <c r="J1894" i="2"/>
  <c r="K1894" i="2" s="1"/>
  <c r="J1895" i="2"/>
  <c r="K1895" i="2" s="1"/>
  <c r="J1896" i="2"/>
  <c r="K1896" i="2" s="1"/>
  <c r="J1897" i="2"/>
  <c r="K1897" i="2" s="1"/>
  <c r="J1898" i="2"/>
  <c r="K1898" i="2" s="1"/>
  <c r="J1899" i="2"/>
  <c r="K1899" i="2" s="1"/>
  <c r="J1900" i="2"/>
  <c r="K1900" i="2" s="1"/>
  <c r="J1901" i="2"/>
  <c r="K1901" i="2" s="1"/>
  <c r="J1902" i="2"/>
  <c r="K1902" i="2" s="1"/>
  <c r="J1903" i="2"/>
  <c r="K1903" i="2" s="1"/>
  <c r="J1904" i="2"/>
  <c r="K1904" i="2" s="1"/>
  <c r="J1905" i="2"/>
  <c r="K1905" i="2" s="1"/>
  <c r="J1906" i="2"/>
  <c r="K1906" i="2" s="1"/>
  <c r="J1907" i="2"/>
  <c r="K1907" i="2" s="1"/>
  <c r="J1908" i="2"/>
  <c r="K1908" i="2" s="1"/>
  <c r="J1909" i="2"/>
  <c r="K1909" i="2" s="1"/>
  <c r="J1910" i="2"/>
  <c r="K1910" i="2" s="1"/>
  <c r="J1911" i="2"/>
  <c r="K1911" i="2" s="1"/>
  <c r="J1912" i="2"/>
  <c r="K1912" i="2" s="1"/>
  <c r="J1913" i="2"/>
  <c r="K1913" i="2" s="1"/>
  <c r="J1914" i="2"/>
  <c r="K1914" i="2" s="1"/>
  <c r="J1915" i="2"/>
  <c r="K1915" i="2" s="1"/>
  <c r="J1916" i="2"/>
  <c r="K1916" i="2" s="1"/>
  <c r="J1917" i="2"/>
  <c r="K1917" i="2" s="1"/>
  <c r="J1918" i="2"/>
  <c r="K1918" i="2" s="1"/>
  <c r="J1919" i="2"/>
  <c r="K1919" i="2" s="1"/>
  <c r="J1920" i="2"/>
  <c r="K1920" i="2" s="1"/>
  <c r="J1921" i="2"/>
  <c r="K1921" i="2" s="1"/>
  <c r="J1922" i="2"/>
  <c r="K1922" i="2" s="1"/>
  <c r="J1923" i="2"/>
  <c r="K1923" i="2" s="1"/>
  <c r="J1924" i="2"/>
  <c r="K1924" i="2" s="1"/>
  <c r="J1925" i="2"/>
  <c r="K1925" i="2" s="1"/>
  <c r="J1926" i="2"/>
  <c r="K1926" i="2" s="1"/>
  <c r="J1927" i="2"/>
  <c r="K1927" i="2" s="1"/>
  <c r="J1928" i="2"/>
  <c r="K1928" i="2" s="1"/>
  <c r="J1929" i="2"/>
  <c r="K1929" i="2" s="1"/>
  <c r="J1930" i="2"/>
  <c r="K1930" i="2" s="1"/>
  <c r="J1931" i="2"/>
  <c r="K1931" i="2" s="1"/>
  <c r="J1932" i="2"/>
  <c r="K1932" i="2" s="1"/>
  <c r="J1933" i="2"/>
  <c r="K1933" i="2" s="1"/>
  <c r="J1934" i="2"/>
  <c r="K1934" i="2" s="1"/>
  <c r="J1935" i="2"/>
  <c r="K1935" i="2" s="1"/>
  <c r="J1936" i="2"/>
  <c r="K1936" i="2" s="1"/>
  <c r="J1937" i="2"/>
  <c r="K1937" i="2" s="1"/>
  <c r="J1938" i="2"/>
  <c r="K1938" i="2" s="1"/>
  <c r="J1939" i="2"/>
  <c r="K1939" i="2" s="1"/>
  <c r="J1940" i="2"/>
  <c r="K1940" i="2" s="1"/>
  <c r="J1941" i="2"/>
  <c r="K1941" i="2" s="1"/>
  <c r="J1942" i="2"/>
  <c r="K1942" i="2" s="1"/>
  <c r="J1943" i="2"/>
  <c r="K1943" i="2" s="1"/>
  <c r="J1944" i="2"/>
  <c r="K1944" i="2" s="1"/>
  <c r="J1945" i="2"/>
  <c r="K1945" i="2" s="1"/>
  <c r="J1946" i="2"/>
  <c r="K1946" i="2" s="1"/>
  <c r="J1947" i="2"/>
  <c r="K1947" i="2" s="1"/>
  <c r="J1948" i="2"/>
  <c r="K1948" i="2" s="1"/>
  <c r="J1949" i="2"/>
  <c r="K1949" i="2" s="1"/>
  <c r="J1950" i="2"/>
  <c r="K1950" i="2" s="1"/>
  <c r="J1951" i="2"/>
  <c r="K1951" i="2" s="1"/>
  <c r="J1952" i="2"/>
  <c r="K1952" i="2" s="1"/>
  <c r="J1953" i="2"/>
  <c r="K1953" i="2" s="1"/>
  <c r="J1954" i="2"/>
  <c r="K1954" i="2" s="1"/>
  <c r="J1955" i="2"/>
  <c r="K1955" i="2" s="1"/>
  <c r="J1956" i="2"/>
  <c r="K1956" i="2" s="1"/>
  <c r="J1957" i="2"/>
  <c r="K1957" i="2" s="1"/>
  <c r="J1958" i="2"/>
  <c r="K1958" i="2" s="1"/>
  <c r="J1959" i="2"/>
  <c r="K1959" i="2" s="1"/>
  <c r="J1960" i="2"/>
  <c r="K1960" i="2" s="1"/>
  <c r="J1961" i="2"/>
  <c r="K1961" i="2" s="1"/>
  <c r="J1962" i="2"/>
  <c r="K1962" i="2" s="1"/>
  <c r="J1963" i="2"/>
  <c r="K1963" i="2" s="1"/>
  <c r="J1964" i="2"/>
  <c r="K1964" i="2" s="1"/>
  <c r="J1965" i="2"/>
  <c r="K1965" i="2" s="1"/>
  <c r="J1966" i="2"/>
  <c r="K1966" i="2" s="1"/>
  <c r="J1967" i="2"/>
  <c r="K1967" i="2" s="1"/>
  <c r="J1968" i="2"/>
  <c r="K1968" i="2" s="1"/>
  <c r="J1969" i="2"/>
  <c r="K1969" i="2" s="1"/>
  <c r="J1970" i="2"/>
  <c r="K1970" i="2" s="1"/>
  <c r="J1971" i="2"/>
  <c r="K1971" i="2" s="1"/>
  <c r="J1972" i="2"/>
  <c r="K1972" i="2" s="1"/>
  <c r="J1973" i="2"/>
  <c r="K1973" i="2" s="1"/>
  <c r="J1974" i="2"/>
  <c r="K1974" i="2" s="1"/>
  <c r="J1975" i="2"/>
  <c r="K1975" i="2" s="1"/>
  <c r="J1976" i="2"/>
  <c r="K1976" i="2" s="1"/>
  <c r="J1977" i="2"/>
  <c r="K1977" i="2" s="1"/>
  <c r="J1978" i="2"/>
  <c r="K1978" i="2" s="1"/>
  <c r="J1979" i="2"/>
  <c r="K1979" i="2" s="1"/>
  <c r="J1980" i="2"/>
  <c r="K1980" i="2" s="1"/>
  <c r="J1981" i="2"/>
  <c r="K1981" i="2" s="1"/>
  <c r="J1982" i="2"/>
  <c r="K1982" i="2" s="1"/>
  <c r="J1983" i="2"/>
  <c r="K1983" i="2" s="1"/>
  <c r="J1984" i="2"/>
  <c r="K1984" i="2" s="1"/>
  <c r="J1985" i="2"/>
  <c r="K1985" i="2" s="1"/>
  <c r="J1986" i="2"/>
  <c r="K1986" i="2" s="1"/>
  <c r="J1987" i="2"/>
  <c r="K1987" i="2" s="1"/>
  <c r="J1988" i="2"/>
  <c r="K1988" i="2" s="1"/>
  <c r="J1989" i="2"/>
  <c r="K1989" i="2" s="1"/>
  <c r="J1990" i="2"/>
  <c r="K1990" i="2" s="1"/>
  <c r="J1991" i="2"/>
  <c r="K1991" i="2" s="1"/>
  <c r="J1992" i="2"/>
  <c r="K1992" i="2" s="1"/>
  <c r="J1993" i="2"/>
  <c r="K1993" i="2" s="1"/>
  <c r="J1994" i="2"/>
  <c r="K1994" i="2" s="1"/>
  <c r="J1995" i="2"/>
  <c r="K1995" i="2" s="1"/>
  <c r="J1996" i="2"/>
  <c r="K1996" i="2" s="1"/>
  <c r="J1997" i="2"/>
  <c r="K1997" i="2" s="1"/>
  <c r="J1998" i="2"/>
  <c r="K1998" i="2" s="1"/>
  <c r="J1999" i="2"/>
  <c r="K1999" i="2" s="1"/>
  <c r="J2000" i="2"/>
  <c r="K2000" i="2" s="1"/>
  <c r="J2001" i="2"/>
  <c r="K2001" i="2" s="1"/>
  <c r="J2002" i="2"/>
  <c r="K2002" i="2" s="1"/>
  <c r="J2003" i="2"/>
  <c r="K2003" i="2" s="1"/>
  <c r="J2004" i="2"/>
  <c r="K2004" i="2" s="1"/>
  <c r="J2005" i="2"/>
  <c r="K2005" i="2" s="1"/>
  <c r="J2006" i="2"/>
  <c r="K2006" i="2" s="1"/>
  <c r="J2007" i="2"/>
  <c r="K2007" i="2" s="1"/>
  <c r="J2008" i="2"/>
  <c r="K2008" i="2" s="1"/>
  <c r="J2009" i="2"/>
  <c r="K2009" i="2" s="1"/>
  <c r="J2010" i="2"/>
  <c r="K2010" i="2" s="1"/>
  <c r="J2011" i="2"/>
  <c r="K2011" i="2" s="1"/>
  <c r="J2012" i="2"/>
  <c r="K2012" i="2" s="1"/>
  <c r="J2013" i="2"/>
  <c r="K2013" i="2" s="1"/>
  <c r="J2014" i="2"/>
  <c r="K2014" i="2" s="1"/>
  <c r="J2015" i="2"/>
  <c r="K2015" i="2" s="1"/>
  <c r="J2016" i="2"/>
  <c r="K2016" i="2" s="1"/>
  <c r="J2017" i="2"/>
  <c r="K2017" i="2" s="1"/>
  <c r="J2018" i="2"/>
  <c r="K2018" i="2" s="1"/>
  <c r="J2019" i="2"/>
  <c r="K2019" i="2" s="1"/>
  <c r="J2020" i="2"/>
  <c r="K2020" i="2" s="1"/>
  <c r="J2021" i="2"/>
  <c r="K2021" i="2" s="1"/>
  <c r="J2022" i="2"/>
  <c r="K2022" i="2" s="1"/>
  <c r="J2023" i="2"/>
  <c r="K2023" i="2" s="1"/>
  <c r="J2024" i="2"/>
  <c r="K2024" i="2" s="1"/>
  <c r="J2025" i="2"/>
  <c r="K2025" i="2" s="1"/>
  <c r="J2026" i="2"/>
  <c r="K2026" i="2" s="1"/>
  <c r="J2027" i="2"/>
  <c r="K2027" i="2" s="1"/>
  <c r="J2028" i="2"/>
  <c r="K2028" i="2" s="1"/>
  <c r="J2029" i="2"/>
  <c r="K2029" i="2" s="1"/>
  <c r="J2030" i="2"/>
  <c r="K2030" i="2" s="1"/>
  <c r="J2031" i="2"/>
  <c r="K2031" i="2" s="1"/>
  <c r="J2032" i="2"/>
  <c r="K2032" i="2" s="1"/>
  <c r="J2033" i="2"/>
  <c r="K2033" i="2" s="1"/>
  <c r="J2034" i="2"/>
  <c r="K2034" i="2" s="1"/>
  <c r="J2035" i="2"/>
  <c r="K2035" i="2" s="1"/>
  <c r="J2036" i="2"/>
  <c r="K2036" i="2" s="1"/>
  <c r="J2037" i="2"/>
  <c r="K2037" i="2" s="1"/>
  <c r="J2038" i="2"/>
  <c r="K2038" i="2" s="1"/>
  <c r="J2039" i="2"/>
  <c r="K2039" i="2" s="1"/>
  <c r="J2040" i="2"/>
  <c r="K2040" i="2" s="1"/>
  <c r="J2041" i="2"/>
  <c r="K2041" i="2" s="1"/>
  <c r="J2042" i="2"/>
  <c r="K2042" i="2" s="1"/>
  <c r="J2043" i="2"/>
  <c r="K2043" i="2" s="1"/>
  <c r="J2044" i="2"/>
  <c r="K2044" i="2" s="1"/>
  <c r="J2045" i="2"/>
  <c r="K2045" i="2" s="1"/>
  <c r="J2046" i="2"/>
  <c r="K2046" i="2" s="1"/>
  <c r="J2047" i="2"/>
  <c r="K2047" i="2" s="1"/>
  <c r="J2048" i="2"/>
  <c r="K2048" i="2" s="1"/>
  <c r="J2049" i="2"/>
  <c r="K2049" i="2" s="1"/>
  <c r="J2050" i="2"/>
  <c r="K2050" i="2" s="1"/>
  <c r="J2051" i="2"/>
  <c r="K2051" i="2" s="1"/>
  <c r="J2052" i="2"/>
  <c r="K2052" i="2" s="1"/>
  <c r="J2053" i="2"/>
  <c r="K2053" i="2" s="1"/>
  <c r="J2054" i="2"/>
  <c r="K2054" i="2" s="1"/>
  <c r="J2055" i="2"/>
  <c r="K2055" i="2" s="1"/>
  <c r="J2056" i="2"/>
  <c r="K2056" i="2" s="1"/>
  <c r="J2057" i="2"/>
  <c r="K2057" i="2" s="1"/>
  <c r="J2058" i="2"/>
  <c r="K2058" i="2" s="1"/>
  <c r="J2059" i="2"/>
  <c r="K2059" i="2" s="1"/>
  <c r="J2060" i="2"/>
  <c r="K2060" i="2" s="1"/>
  <c r="J2061" i="2"/>
  <c r="K2061" i="2" s="1"/>
  <c r="J2062" i="2"/>
  <c r="K2062" i="2" s="1"/>
  <c r="J2063" i="2"/>
  <c r="K2063" i="2" s="1"/>
  <c r="J2064" i="2"/>
  <c r="K2064" i="2" s="1"/>
  <c r="J2065" i="2"/>
  <c r="K2065" i="2" s="1"/>
  <c r="J2066" i="2"/>
  <c r="K2066" i="2" s="1"/>
  <c r="J2067" i="2"/>
  <c r="K2067" i="2" s="1"/>
  <c r="J2068" i="2"/>
  <c r="K2068" i="2" s="1"/>
  <c r="J2069" i="2"/>
  <c r="K2069" i="2" s="1"/>
  <c r="J2070" i="2"/>
  <c r="K2070" i="2" s="1"/>
  <c r="J2071" i="2"/>
  <c r="K2071" i="2" s="1"/>
  <c r="J2072" i="2"/>
  <c r="K2072" i="2" s="1"/>
  <c r="J2073" i="2"/>
  <c r="K2073" i="2" s="1"/>
  <c r="J2074" i="2"/>
  <c r="K2074" i="2" s="1"/>
  <c r="J2075" i="2"/>
  <c r="K2075" i="2" s="1"/>
  <c r="J2076" i="2"/>
  <c r="K2076" i="2" s="1"/>
  <c r="J2077" i="2"/>
  <c r="K2077" i="2" s="1"/>
  <c r="J2078" i="2"/>
  <c r="K2078" i="2" s="1"/>
  <c r="J2079" i="2"/>
  <c r="K2079" i="2" s="1"/>
  <c r="J2080" i="2"/>
  <c r="K2080" i="2" s="1"/>
  <c r="J2081" i="2"/>
  <c r="K2081" i="2" s="1"/>
  <c r="J2082" i="2"/>
  <c r="K2082" i="2" s="1"/>
  <c r="J2083" i="2"/>
  <c r="K2083" i="2" s="1"/>
  <c r="J2084" i="2"/>
  <c r="K2084" i="2" s="1"/>
  <c r="J2085" i="2"/>
  <c r="K2085" i="2" s="1"/>
  <c r="J2086" i="2"/>
  <c r="K2086" i="2" s="1"/>
  <c r="J2087" i="2"/>
  <c r="K2087" i="2" s="1"/>
  <c r="J2088" i="2"/>
  <c r="K2088" i="2" s="1"/>
  <c r="J2089" i="2"/>
  <c r="K2089" i="2" s="1"/>
  <c r="J2090" i="2"/>
  <c r="K2090" i="2" s="1"/>
  <c r="J2091" i="2"/>
  <c r="K2091" i="2" s="1"/>
  <c r="J2092" i="2"/>
  <c r="K2092" i="2" s="1"/>
  <c r="J2093" i="2"/>
  <c r="K2093" i="2" s="1"/>
  <c r="J2094" i="2"/>
  <c r="K2094" i="2" s="1"/>
  <c r="J2095" i="2"/>
  <c r="K2095" i="2" s="1"/>
  <c r="J2096" i="2"/>
  <c r="K2096" i="2" s="1"/>
  <c r="J2097" i="2"/>
  <c r="K2097" i="2" s="1"/>
  <c r="J2098" i="2"/>
  <c r="K2098" i="2" s="1"/>
  <c r="J2099" i="2"/>
  <c r="K2099" i="2" s="1"/>
  <c r="J2100" i="2"/>
  <c r="K2100" i="2" s="1"/>
  <c r="J2101" i="2"/>
  <c r="K2101" i="2" s="1"/>
  <c r="J2102" i="2"/>
  <c r="K2102" i="2" s="1"/>
  <c r="J2103" i="2"/>
  <c r="K2103" i="2" s="1"/>
  <c r="J2104" i="2"/>
  <c r="K2104" i="2" s="1"/>
  <c r="J2105" i="2"/>
  <c r="K2105" i="2" s="1"/>
  <c r="J2106" i="2"/>
  <c r="K2106" i="2" s="1"/>
  <c r="J2107" i="2"/>
  <c r="K2107" i="2" s="1"/>
  <c r="J2108" i="2"/>
  <c r="K2108" i="2" s="1"/>
  <c r="J2109" i="2"/>
  <c r="K2109" i="2" s="1"/>
  <c r="J2110" i="2"/>
  <c r="K2110" i="2" s="1"/>
  <c r="J2111" i="2"/>
  <c r="K2111" i="2" s="1"/>
  <c r="J2112" i="2"/>
  <c r="K2112" i="2" s="1"/>
  <c r="J2113" i="2"/>
  <c r="K2113" i="2" s="1"/>
  <c r="J2114" i="2"/>
  <c r="K2114" i="2" s="1"/>
  <c r="J2115" i="2"/>
  <c r="K2115" i="2" s="1"/>
  <c r="J2116" i="2"/>
  <c r="K2116" i="2" s="1"/>
  <c r="J2117" i="2"/>
  <c r="K2117" i="2" s="1"/>
  <c r="J2118" i="2"/>
  <c r="K2118" i="2" s="1"/>
  <c r="J2119" i="2"/>
  <c r="K2119" i="2" s="1"/>
  <c r="J2120" i="2"/>
  <c r="K2120" i="2" s="1"/>
  <c r="J2121" i="2"/>
  <c r="K2121" i="2" s="1"/>
  <c r="J2122" i="2"/>
  <c r="K2122" i="2" s="1"/>
  <c r="J2123" i="2"/>
  <c r="K2123" i="2" s="1"/>
  <c r="J2124" i="2"/>
  <c r="K2124" i="2" s="1"/>
  <c r="J2125" i="2"/>
  <c r="K2125" i="2" s="1"/>
  <c r="J2126" i="2"/>
  <c r="K2126" i="2" s="1"/>
  <c r="J2127" i="2"/>
  <c r="K2127" i="2" s="1"/>
  <c r="J2128" i="2"/>
  <c r="K2128" i="2" s="1"/>
  <c r="J2129" i="2"/>
  <c r="K2129" i="2" s="1"/>
  <c r="J2130" i="2"/>
  <c r="K2130" i="2" s="1"/>
  <c r="J2131" i="2"/>
  <c r="K2131" i="2" s="1"/>
  <c r="J2132" i="2"/>
  <c r="K2132" i="2" s="1"/>
  <c r="J2133" i="2"/>
  <c r="K2133" i="2" s="1"/>
  <c r="J2134" i="2"/>
  <c r="K2134" i="2" s="1"/>
  <c r="J2135" i="2"/>
  <c r="K2135" i="2" s="1"/>
  <c r="J2136" i="2"/>
  <c r="K2136" i="2" s="1"/>
  <c r="J2137" i="2"/>
  <c r="K2137" i="2" s="1"/>
  <c r="J2138" i="2"/>
  <c r="K2138" i="2" s="1"/>
  <c r="J2139" i="2"/>
  <c r="K2139" i="2" s="1"/>
  <c r="J2140" i="2"/>
  <c r="K2140" i="2" s="1"/>
  <c r="J2141" i="2"/>
  <c r="K2141" i="2" s="1"/>
  <c r="J2142" i="2"/>
  <c r="K2142" i="2" s="1"/>
  <c r="J2143" i="2"/>
  <c r="K2143" i="2" s="1"/>
  <c r="J2144" i="2"/>
  <c r="K2144" i="2" s="1"/>
  <c r="J2145" i="2"/>
  <c r="K2145" i="2" s="1"/>
  <c r="J2146" i="2"/>
  <c r="K2146" i="2" s="1"/>
  <c r="J2147" i="2"/>
  <c r="K2147" i="2" s="1"/>
  <c r="J2148" i="2"/>
  <c r="K2148" i="2" s="1"/>
  <c r="J2149" i="2"/>
  <c r="K2149" i="2" s="1"/>
  <c r="J2150" i="2"/>
  <c r="K2150" i="2" s="1"/>
  <c r="J2151" i="2"/>
  <c r="K2151" i="2" s="1"/>
  <c r="J2152" i="2"/>
  <c r="K2152" i="2" s="1"/>
  <c r="J2153" i="2"/>
  <c r="K2153" i="2" s="1"/>
  <c r="J2154" i="2"/>
  <c r="K2154" i="2" s="1"/>
  <c r="J2155" i="2"/>
  <c r="K2155" i="2" s="1"/>
  <c r="J2156" i="2"/>
  <c r="K2156" i="2" s="1"/>
  <c r="J2157" i="2"/>
  <c r="K2157" i="2" s="1"/>
  <c r="J2158" i="2"/>
  <c r="K2158" i="2" s="1"/>
  <c r="J2159" i="2"/>
  <c r="K2159" i="2" s="1"/>
  <c r="J2160" i="2"/>
  <c r="K2160" i="2" s="1"/>
  <c r="J2161" i="2"/>
  <c r="K2161" i="2" s="1"/>
  <c r="J2162" i="2"/>
  <c r="K2162" i="2" s="1"/>
  <c r="J2163" i="2"/>
  <c r="K2163" i="2" s="1"/>
  <c r="J2164" i="2"/>
  <c r="K2164" i="2" s="1"/>
  <c r="J2165" i="2"/>
  <c r="K2165" i="2" s="1"/>
  <c r="J2166" i="2"/>
  <c r="K2166" i="2" s="1"/>
  <c r="J2167" i="2"/>
  <c r="K2167" i="2" s="1"/>
  <c r="J2168" i="2"/>
  <c r="K2168" i="2" s="1"/>
  <c r="J2169" i="2"/>
  <c r="K2169" i="2" s="1"/>
  <c r="J2170" i="2"/>
  <c r="K2170" i="2" s="1"/>
  <c r="J2171" i="2"/>
  <c r="K2171" i="2" s="1"/>
  <c r="J2172" i="2"/>
  <c r="K2172" i="2" s="1"/>
  <c r="J2173" i="2"/>
  <c r="K2173" i="2" s="1"/>
  <c r="J2174" i="2"/>
  <c r="K2174" i="2" s="1"/>
  <c r="J2175" i="2"/>
  <c r="K2175" i="2" s="1"/>
  <c r="J2176" i="2"/>
  <c r="K2176" i="2" s="1"/>
  <c r="J2177" i="2"/>
  <c r="K2177" i="2" s="1"/>
  <c r="J2178" i="2"/>
  <c r="K2178" i="2" s="1"/>
  <c r="J2179" i="2"/>
  <c r="K2179" i="2" s="1"/>
  <c r="J2180" i="2"/>
  <c r="K2180" i="2" s="1"/>
  <c r="J2181" i="2"/>
  <c r="K2181" i="2" s="1"/>
  <c r="J2182" i="2"/>
  <c r="K2182" i="2" s="1"/>
  <c r="J2183" i="2"/>
  <c r="K2183" i="2" s="1"/>
  <c r="J2184" i="2"/>
  <c r="K2184" i="2" s="1"/>
  <c r="J2185" i="2"/>
  <c r="K2185" i="2" s="1"/>
  <c r="J2186" i="2"/>
  <c r="K2186" i="2" s="1"/>
  <c r="J2187" i="2"/>
  <c r="K2187" i="2" s="1"/>
  <c r="J2188" i="2"/>
  <c r="K2188" i="2" s="1"/>
  <c r="J2189" i="2"/>
  <c r="K2189" i="2" s="1"/>
  <c r="J2190" i="2"/>
  <c r="K2190" i="2" s="1"/>
  <c r="J2191" i="2"/>
  <c r="K2191" i="2" s="1"/>
  <c r="J2192" i="2"/>
  <c r="K2192" i="2" s="1"/>
  <c r="J2193" i="2"/>
  <c r="K2193" i="2" s="1"/>
  <c r="J2194" i="2"/>
  <c r="K2194" i="2" s="1"/>
  <c r="J2195" i="2"/>
  <c r="K2195" i="2" s="1"/>
  <c r="J2196" i="2"/>
  <c r="K2196" i="2" s="1"/>
  <c r="J2197" i="2"/>
  <c r="K2197" i="2" s="1"/>
  <c r="J2198" i="2"/>
  <c r="K2198" i="2" s="1"/>
  <c r="J2199" i="2"/>
  <c r="K2199" i="2" s="1"/>
  <c r="J2200" i="2"/>
  <c r="K2200" i="2" s="1"/>
  <c r="J2201" i="2"/>
  <c r="K2201" i="2" s="1"/>
  <c r="J2202" i="2"/>
  <c r="K2202" i="2" s="1"/>
  <c r="J2203" i="2"/>
  <c r="K2203" i="2" s="1"/>
  <c r="J2204" i="2"/>
  <c r="K2204" i="2" s="1"/>
  <c r="J2205" i="2"/>
  <c r="K2205" i="2" s="1"/>
  <c r="J2206" i="2"/>
  <c r="K2206" i="2" s="1"/>
  <c r="J2207" i="2"/>
  <c r="K2207" i="2" s="1"/>
  <c r="J2208" i="2"/>
  <c r="K2208" i="2" s="1"/>
  <c r="J2209" i="2"/>
  <c r="K2209" i="2" s="1"/>
  <c r="J2210" i="2"/>
  <c r="K2210" i="2" s="1"/>
  <c r="J2211" i="2"/>
  <c r="K2211" i="2" s="1"/>
  <c r="J2212" i="2"/>
  <c r="K2212" i="2" s="1"/>
  <c r="J2213" i="2"/>
  <c r="K2213" i="2" s="1"/>
  <c r="J2214" i="2"/>
  <c r="K2214" i="2" s="1"/>
  <c r="J2215" i="2"/>
  <c r="K2215" i="2" s="1"/>
  <c r="J2216" i="2"/>
  <c r="K2216" i="2" s="1"/>
  <c r="J2217" i="2"/>
  <c r="K2217" i="2" s="1"/>
  <c r="J2218" i="2"/>
  <c r="K2218" i="2" s="1"/>
  <c r="J2219" i="2"/>
  <c r="K2219" i="2" s="1"/>
  <c r="J2220" i="2"/>
  <c r="K2220" i="2" s="1"/>
  <c r="J2221" i="2"/>
  <c r="K2221" i="2" s="1"/>
  <c r="J2222" i="2"/>
  <c r="K2222" i="2" s="1"/>
  <c r="J2223" i="2"/>
  <c r="K2223" i="2" s="1"/>
  <c r="J2224" i="2"/>
  <c r="K2224" i="2" s="1"/>
  <c r="J2225" i="2"/>
  <c r="K2225" i="2" s="1"/>
  <c r="J2226" i="2"/>
  <c r="K2226" i="2" s="1"/>
  <c r="J2227" i="2"/>
  <c r="K2227" i="2" s="1"/>
  <c r="J2228" i="2"/>
  <c r="K2228" i="2" s="1"/>
  <c r="J2229" i="2"/>
  <c r="K2229" i="2" s="1"/>
  <c r="J2230" i="2"/>
  <c r="K2230" i="2" s="1"/>
  <c r="J2231" i="2"/>
  <c r="K2231" i="2" s="1"/>
  <c r="J2232" i="2"/>
  <c r="K2232" i="2" s="1"/>
  <c r="J2233" i="2"/>
  <c r="K2233" i="2" s="1"/>
  <c r="J2234" i="2"/>
  <c r="K2234" i="2" s="1"/>
  <c r="J2235" i="2"/>
  <c r="K2235" i="2" s="1"/>
  <c r="J2236" i="2"/>
  <c r="K2236" i="2" s="1"/>
  <c r="J2237" i="2"/>
  <c r="K2237" i="2" s="1"/>
  <c r="J2238" i="2"/>
  <c r="K2238" i="2" s="1"/>
  <c r="J2239" i="2"/>
  <c r="K2239" i="2" s="1"/>
  <c r="J2240" i="2"/>
  <c r="K2240" i="2" s="1"/>
  <c r="J2241" i="2"/>
  <c r="K2241" i="2" s="1"/>
  <c r="J2242" i="2"/>
  <c r="K2242" i="2" s="1"/>
  <c r="J2243" i="2"/>
  <c r="K2243" i="2" s="1"/>
  <c r="J2244" i="2"/>
  <c r="K2244" i="2" s="1"/>
  <c r="J2245" i="2"/>
  <c r="K2245" i="2" s="1"/>
  <c r="J2246" i="2"/>
  <c r="K2246" i="2" s="1"/>
  <c r="J2247" i="2"/>
  <c r="K2247" i="2" s="1"/>
  <c r="J2248" i="2"/>
  <c r="K2248" i="2" s="1"/>
  <c r="J2249" i="2"/>
  <c r="K2249" i="2" s="1"/>
  <c r="J2250" i="2"/>
  <c r="K2250" i="2" s="1"/>
  <c r="J2251" i="2"/>
  <c r="K2251" i="2" s="1"/>
  <c r="J2252" i="2"/>
  <c r="K2252" i="2" s="1"/>
  <c r="J2253" i="2"/>
  <c r="K2253" i="2" s="1"/>
  <c r="J2254" i="2"/>
  <c r="K2254" i="2" s="1"/>
  <c r="J2255" i="2"/>
  <c r="K2255" i="2" s="1"/>
  <c r="J2256" i="2"/>
  <c r="K2256" i="2" s="1"/>
  <c r="J2257" i="2"/>
  <c r="K2257" i="2" s="1"/>
  <c r="J2258" i="2"/>
  <c r="K2258" i="2" s="1"/>
  <c r="J2259" i="2"/>
  <c r="K2259" i="2" s="1"/>
  <c r="J2260" i="2"/>
  <c r="K2260" i="2" s="1"/>
  <c r="J2261" i="2"/>
  <c r="K2261" i="2" s="1"/>
  <c r="J2262" i="2"/>
  <c r="K2262" i="2" s="1"/>
  <c r="J2263" i="2"/>
  <c r="K2263" i="2" s="1"/>
  <c r="J2264" i="2"/>
  <c r="K2264" i="2" s="1"/>
  <c r="J2265" i="2"/>
  <c r="K2265" i="2" s="1"/>
  <c r="J2266" i="2"/>
  <c r="K2266" i="2" s="1"/>
  <c r="J2267" i="2"/>
  <c r="K2267" i="2" s="1"/>
  <c r="J2268" i="2"/>
  <c r="K2268" i="2" s="1"/>
  <c r="J2269" i="2"/>
  <c r="K2269" i="2" s="1"/>
  <c r="J2270" i="2"/>
  <c r="K2270" i="2" s="1"/>
  <c r="J2271" i="2"/>
  <c r="K2271" i="2" s="1"/>
  <c r="J2272" i="2"/>
  <c r="K2272" i="2" s="1"/>
  <c r="J2273" i="2"/>
  <c r="K2273" i="2" s="1"/>
  <c r="J2274" i="2"/>
  <c r="K2274" i="2" s="1"/>
  <c r="J2275" i="2"/>
  <c r="K2275" i="2" s="1"/>
  <c r="J2276" i="2"/>
  <c r="K2276" i="2" s="1"/>
  <c r="J2277" i="2"/>
  <c r="K2277" i="2" s="1"/>
  <c r="J2278" i="2"/>
  <c r="K2278" i="2" s="1"/>
  <c r="J2279" i="2"/>
  <c r="K2279" i="2" s="1"/>
  <c r="J2280" i="2"/>
  <c r="K2280" i="2" s="1"/>
  <c r="J2281" i="2"/>
  <c r="K2281" i="2" s="1"/>
  <c r="J2282" i="2"/>
  <c r="K2282" i="2" s="1"/>
  <c r="J2283" i="2"/>
  <c r="K2283" i="2" s="1"/>
  <c r="J2284" i="2"/>
  <c r="K2284" i="2" s="1"/>
  <c r="J2285" i="2"/>
  <c r="K2285" i="2" s="1"/>
  <c r="J2286" i="2"/>
  <c r="K2286" i="2" s="1"/>
  <c r="J2287" i="2"/>
  <c r="K2287" i="2" s="1"/>
  <c r="J2288" i="2"/>
  <c r="K2288" i="2" s="1"/>
  <c r="J2289" i="2"/>
  <c r="K2289" i="2" s="1"/>
  <c r="J2290" i="2"/>
  <c r="K2290" i="2" s="1"/>
  <c r="J2291" i="2"/>
  <c r="K2291" i="2" s="1"/>
  <c r="J2292" i="2"/>
  <c r="K2292" i="2" s="1"/>
  <c r="J2293" i="2"/>
  <c r="K2293" i="2" s="1"/>
  <c r="J2294" i="2"/>
  <c r="K2294" i="2" s="1"/>
  <c r="J2295" i="2"/>
  <c r="K2295" i="2" s="1"/>
  <c r="J2296" i="2"/>
  <c r="K2296" i="2" s="1"/>
  <c r="J2297" i="2"/>
  <c r="K2297" i="2" s="1"/>
  <c r="J2298" i="2"/>
  <c r="K2298" i="2" s="1"/>
  <c r="J2299" i="2"/>
  <c r="K2299" i="2" s="1"/>
  <c r="J2300" i="2"/>
  <c r="K2300" i="2" s="1"/>
  <c r="J2301" i="2"/>
  <c r="K2301" i="2" s="1"/>
  <c r="J2302" i="2"/>
  <c r="K2302" i="2" s="1"/>
  <c r="J2303" i="2"/>
  <c r="K2303" i="2" s="1"/>
  <c r="J2304" i="2"/>
  <c r="K2304" i="2" s="1"/>
  <c r="J2305" i="2"/>
  <c r="K2305" i="2" s="1"/>
  <c r="J2306" i="2"/>
  <c r="K2306" i="2" s="1"/>
  <c r="J2307" i="2"/>
  <c r="K2307" i="2" s="1"/>
  <c r="J2308" i="2"/>
  <c r="K2308" i="2" s="1"/>
  <c r="J2309" i="2"/>
  <c r="K2309" i="2" s="1"/>
  <c r="J2310" i="2"/>
  <c r="K2310" i="2" s="1"/>
  <c r="J2311" i="2"/>
  <c r="K2311" i="2" s="1"/>
  <c r="J2312" i="2"/>
  <c r="K2312" i="2" s="1"/>
  <c r="J2313" i="2"/>
  <c r="K2313" i="2" s="1"/>
  <c r="J2314" i="2"/>
  <c r="K2314" i="2" s="1"/>
  <c r="J2315" i="2"/>
  <c r="K2315" i="2" s="1"/>
  <c r="J2316" i="2"/>
  <c r="K2316" i="2" s="1"/>
  <c r="J2317" i="2"/>
  <c r="K2317" i="2" s="1"/>
  <c r="J2318" i="2"/>
  <c r="K2318" i="2" s="1"/>
  <c r="J2319" i="2"/>
  <c r="K2319" i="2" s="1"/>
  <c r="J2320" i="2"/>
  <c r="K2320" i="2" s="1"/>
  <c r="J2321" i="2"/>
  <c r="K2321" i="2" s="1"/>
  <c r="J2322" i="2"/>
  <c r="K2322" i="2" s="1"/>
  <c r="J2323" i="2"/>
  <c r="K2323" i="2" s="1"/>
  <c r="J2324" i="2"/>
  <c r="K2324" i="2" s="1"/>
  <c r="J2325" i="2"/>
  <c r="K2325" i="2" s="1"/>
  <c r="J2326" i="2"/>
  <c r="K2326" i="2" s="1"/>
  <c r="J2327" i="2"/>
  <c r="K2327" i="2"/>
  <c r="J2328" i="2"/>
  <c r="K2328" i="2" s="1"/>
  <c r="J2329" i="2"/>
  <c r="K2329" i="2" s="1"/>
  <c r="J2330" i="2"/>
  <c r="K2330" i="2" s="1"/>
  <c r="J2331" i="2"/>
  <c r="K2331" i="2" s="1"/>
  <c r="J2332" i="2"/>
  <c r="K2332" i="2" s="1"/>
  <c r="J2333" i="2"/>
  <c r="K2333" i="2" s="1"/>
  <c r="J2334" i="2"/>
  <c r="K2334" i="2" s="1"/>
  <c r="J2335" i="2"/>
  <c r="K2335" i="2" s="1"/>
  <c r="J2336" i="2"/>
  <c r="K2336" i="2" s="1"/>
  <c r="J2337" i="2"/>
  <c r="K2337" i="2" s="1"/>
  <c r="J2338" i="2"/>
  <c r="K2338" i="2" s="1"/>
  <c r="J2339" i="2"/>
  <c r="K2339" i="2" s="1"/>
  <c r="J2340" i="2"/>
  <c r="K2340" i="2" s="1"/>
  <c r="J2341" i="2"/>
  <c r="K2341" i="2" s="1"/>
  <c r="J2342" i="2"/>
  <c r="K2342" i="2"/>
  <c r="J2343" i="2"/>
  <c r="K2343" i="2" s="1"/>
  <c r="J2344" i="2"/>
  <c r="K2344" i="2" s="1"/>
  <c r="J2345" i="2"/>
  <c r="K2345" i="2" s="1"/>
  <c r="J2346" i="2"/>
  <c r="K2346" i="2" s="1"/>
  <c r="J2347" i="2"/>
  <c r="K2347" i="2" s="1"/>
  <c r="J2348" i="2"/>
  <c r="K2348" i="2" s="1"/>
  <c r="J2349" i="2"/>
  <c r="K2349" i="2" s="1"/>
  <c r="J2350" i="2"/>
  <c r="K2350" i="2" s="1"/>
  <c r="J2351" i="2"/>
  <c r="K2351" i="2" s="1"/>
  <c r="J2352" i="2"/>
  <c r="K2352" i="2" s="1"/>
  <c r="J2353" i="2"/>
  <c r="K2353" i="2" s="1"/>
  <c r="J2354" i="2"/>
  <c r="K2354" i="2" s="1"/>
  <c r="J2355" i="2"/>
  <c r="K2355" i="2" s="1"/>
  <c r="J2356" i="2"/>
  <c r="K2356" i="2" s="1"/>
  <c r="J2357" i="2"/>
  <c r="K2357" i="2" s="1"/>
  <c r="J2358" i="2"/>
  <c r="K2358" i="2" s="1"/>
  <c r="J2359" i="2"/>
  <c r="K2359" i="2" s="1"/>
  <c r="J2360" i="2"/>
  <c r="K2360" i="2" s="1"/>
  <c r="J2361" i="2"/>
  <c r="K2361" i="2" s="1"/>
  <c r="J2362" i="2"/>
  <c r="K2362" i="2" s="1"/>
  <c r="J2363" i="2"/>
  <c r="K2363" i="2" s="1"/>
  <c r="J2364" i="2"/>
  <c r="K2364" i="2" s="1"/>
  <c r="J2365" i="2"/>
  <c r="K2365" i="2" s="1"/>
  <c r="J2366" i="2"/>
  <c r="K2366" i="2" s="1"/>
  <c r="J2367" i="2"/>
  <c r="K2367" i="2" s="1"/>
  <c r="J2368" i="2"/>
  <c r="K2368" i="2" s="1"/>
  <c r="J2369" i="2"/>
  <c r="K2369" i="2" s="1"/>
  <c r="J2370" i="2"/>
  <c r="K2370" i="2" s="1"/>
  <c r="J2371" i="2"/>
  <c r="K2371" i="2" s="1"/>
  <c r="J2372" i="2"/>
  <c r="K2372" i="2" s="1"/>
  <c r="J2373" i="2"/>
  <c r="K2373" i="2" s="1"/>
  <c r="J2374" i="2"/>
  <c r="K2374" i="2" s="1"/>
  <c r="J2375" i="2"/>
  <c r="K2375" i="2" s="1"/>
  <c r="J2376" i="2"/>
  <c r="K2376" i="2" s="1"/>
  <c r="J2377" i="2"/>
  <c r="K2377" i="2" s="1"/>
  <c r="J2378" i="2"/>
  <c r="K2378" i="2" s="1"/>
  <c r="J2379" i="2"/>
  <c r="K2379" i="2" s="1"/>
  <c r="J2380" i="2"/>
  <c r="K2380" i="2" s="1"/>
  <c r="J2381" i="2"/>
  <c r="K2381" i="2" s="1"/>
  <c r="J2382" i="2"/>
  <c r="K2382" i="2" s="1"/>
  <c r="J2383" i="2"/>
  <c r="K2383" i="2" s="1"/>
  <c r="J2384" i="2"/>
  <c r="K2384" i="2" s="1"/>
  <c r="J2385" i="2"/>
  <c r="K2385" i="2" s="1"/>
  <c r="J2386" i="2"/>
  <c r="K2386" i="2" s="1"/>
  <c r="J2387" i="2"/>
  <c r="K2387" i="2" s="1"/>
  <c r="J2388" i="2"/>
  <c r="K2388" i="2" s="1"/>
  <c r="J2389" i="2"/>
  <c r="K2389" i="2" s="1"/>
  <c r="J2390" i="2"/>
  <c r="K2390" i="2" s="1"/>
  <c r="J2391" i="2"/>
  <c r="K2391" i="2" s="1"/>
  <c r="J2392" i="2"/>
  <c r="K2392" i="2" s="1"/>
  <c r="J2393" i="2"/>
  <c r="K2393" i="2" s="1"/>
  <c r="J2394" i="2"/>
  <c r="K2394" i="2" s="1"/>
  <c r="J2395" i="2"/>
  <c r="K2395" i="2" s="1"/>
  <c r="J2396" i="2"/>
  <c r="K2396" i="2" s="1"/>
  <c r="J2397" i="2"/>
  <c r="K2397" i="2" s="1"/>
  <c r="J2398" i="2"/>
  <c r="K2398" i="2" s="1"/>
  <c r="J2399" i="2"/>
  <c r="K2399" i="2" s="1"/>
  <c r="J2400" i="2"/>
  <c r="K2400" i="2" s="1"/>
  <c r="J2401" i="2"/>
  <c r="K2401" i="2" s="1"/>
  <c r="J2402" i="2"/>
  <c r="K2402" i="2" s="1"/>
  <c r="J2403" i="2"/>
  <c r="K2403" i="2" s="1"/>
  <c r="J2404" i="2"/>
  <c r="K2404" i="2" s="1"/>
  <c r="J2405" i="2"/>
  <c r="K2405" i="2" s="1"/>
  <c r="J2406" i="2"/>
  <c r="K2406" i="2" s="1"/>
  <c r="J2407" i="2"/>
  <c r="K2407" i="2" s="1"/>
  <c r="J2408" i="2"/>
  <c r="K2408" i="2" s="1"/>
  <c r="J2409" i="2"/>
  <c r="K2409" i="2" s="1"/>
  <c r="J2410" i="2"/>
  <c r="K2410" i="2" s="1"/>
  <c r="J2411" i="2"/>
  <c r="K2411" i="2" s="1"/>
  <c r="J2412" i="2"/>
  <c r="K2412" i="2" s="1"/>
  <c r="J2413" i="2"/>
  <c r="K2413" i="2" s="1"/>
  <c r="J2414" i="2"/>
  <c r="K2414" i="2" s="1"/>
  <c r="J2415" i="2"/>
  <c r="K2415" i="2" s="1"/>
  <c r="J2416" i="2"/>
  <c r="K2416" i="2" s="1"/>
  <c r="J2417" i="2"/>
  <c r="K2417" i="2" s="1"/>
  <c r="J2418" i="2"/>
  <c r="K2418" i="2" s="1"/>
  <c r="J2419" i="2"/>
  <c r="K2419" i="2" s="1"/>
  <c r="J2420" i="2"/>
  <c r="K2420" i="2" s="1"/>
  <c r="J2421" i="2"/>
  <c r="K2421" i="2" s="1"/>
  <c r="J2422" i="2"/>
  <c r="K2422" i="2" s="1"/>
  <c r="J2423" i="2"/>
  <c r="K2423" i="2" s="1"/>
  <c r="J2424" i="2"/>
  <c r="K2424" i="2" s="1"/>
  <c r="J2425" i="2"/>
  <c r="K2425" i="2" s="1"/>
  <c r="J2426" i="2"/>
  <c r="K2426" i="2" s="1"/>
  <c r="J2427" i="2"/>
  <c r="K2427" i="2" s="1"/>
  <c r="J2428" i="2"/>
  <c r="K2428" i="2" s="1"/>
  <c r="J2429" i="2"/>
  <c r="K2429" i="2" s="1"/>
  <c r="J2430" i="2"/>
  <c r="K2430" i="2" s="1"/>
  <c r="J2431" i="2"/>
  <c r="K2431" i="2" s="1"/>
  <c r="J2432" i="2"/>
  <c r="K2432" i="2" s="1"/>
  <c r="J2433" i="2"/>
  <c r="K2433" i="2" s="1"/>
  <c r="J2434" i="2"/>
  <c r="K2434" i="2" s="1"/>
  <c r="J2435" i="2"/>
  <c r="K2435" i="2" s="1"/>
  <c r="J2436" i="2"/>
  <c r="K2436" i="2" s="1"/>
  <c r="J2437" i="2"/>
  <c r="K2437" i="2" s="1"/>
  <c r="J2438" i="2"/>
  <c r="K2438" i="2" s="1"/>
  <c r="J2439" i="2"/>
  <c r="K2439" i="2" s="1"/>
  <c r="J2440" i="2"/>
  <c r="K2440" i="2" s="1"/>
  <c r="J2441" i="2"/>
  <c r="K2441" i="2" s="1"/>
  <c r="J2442" i="2"/>
  <c r="K2442" i="2" s="1"/>
  <c r="J2443" i="2"/>
  <c r="K2443" i="2" s="1"/>
  <c r="J2444" i="2"/>
  <c r="K2444" i="2" s="1"/>
  <c r="J2445" i="2"/>
  <c r="K2445" i="2" s="1"/>
  <c r="J2446" i="2"/>
  <c r="K2446" i="2" s="1"/>
  <c r="J2447" i="2"/>
  <c r="K2447" i="2" s="1"/>
  <c r="J2448" i="2"/>
  <c r="K2448" i="2" s="1"/>
  <c r="J2449" i="2"/>
  <c r="K2449" i="2" s="1"/>
  <c r="J2450" i="2"/>
  <c r="K2450" i="2" s="1"/>
  <c r="J2451" i="2"/>
  <c r="K2451" i="2" s="1"/>
  <c r="J2452" i="2"/>
  <c r="K2452" i="2" s="1"/>
  <c r="J2453" i="2"/>
  <c r="K2453" i="2" s="1"/>
  <c r="J2454" i="2"/>
  <c r="K2454" i="2" s="1"/>
  <c r="J2455" i="2"/>
  <c r="K2455" i="2" s="1"/>
  <c r="J2456" i="2"/>
  <c r="K2456" i="2" s="1"/>
  <c r="J2457" i="2"/>
  <c r="K2457" i="2" s="1"/>
  <c r="J2458" i="2"/>
  <c r="K2458" i="2" s="1"/>
  <c r="J2459" i="2"/>
  <c r="K2459" i="2" s="1"/>
  <c r="J2460" i="2"/>
  <c r="K2460" i="2" s="1"/>
  <c r="J2461" i="2"/>
  <c r="K2461" i="2" s="1"/>
  <c r="J2462" i="2"/>
  <c r="K2462" i="2" s="1"/>
  <c r="J2463" i="2"/>
  <c r="K2463" i="2" s="1"/>
  <c r="J2464" i="2"/>
  <c r="K2464" i="2" s="1"/>
  <c r="J2465" i="2"/>
  <c r="K2465" i="2" s="1"/>
  <c r="J2466" i="2"/>
  <c r="K2466" i="2" s="1"/>
  <c r="J2467" i="2"/>
  <c r="K2467" i="2" s="1"/>
  <c r="J2468" i="2"/>
  <c r="K2468" i="2" s="1"/>
  <c r="J2469" i="2"/>
  <c r="K2469" i="2" s="1"/>
  <c r="J2470" i="2"/>
  <c r="K2470" i="2" s="1"/>
  <c r="J2471" i="2"/>
  <c r="K2471" i="2" s="1"/>
  <c r="J2472" i="2"/>
  <c r="K2472" i="2" s="1"/>
  <c r="J2473" i="2"/>
  <c r="K2473" i="2" s="1"/>
  <c r="J2474" i="2"/>
  <c r="K2474" i="2" s="1"/>
  <c r="J2475" i="2"/>
  <c r="K2475" i="2" s="1"/>
  <c r="J2476" i="2"/>
  <c r="K2476" i="2" s="1"/>
  <c r="J2477" i="2"/>
  <c r="K2477" i="2" s="1"/>
  <c r="J2478" i="2"/>
  <c r="K2478" i="2" s="1"/>
  <c r="J2479" i="2"/>
  <c r="K2479" i="2" s="1"/>
  <c r="J2480" i="2"/>
  <c r="K2480" i="2" s="1"/>
  <c r="J2481" i="2"/>
  <c r="K2481" i="2" s="1"/>
  <c r="J2482" i="2"/>
  <c r="K2482" i="2" s="1"/>
  <c r="J2483" i="2"/>
  <c r="K2483" i="2" s="1"/>
  <c r="J2484" i="2"/>
  <c r="K2484" i="2" s="1"/>
  <c r="J2485" i="2"/>
  <c r="K2485" i="2" s="1"/>
  <c r="J2486" i="2"/>
  <c r="K2486" i="2" s="1"/>
  <c r="J2487" i="2"/>
  <c r="K2487" i="2" s="1"/>
  <c r="J2488" i="2"/>
  <c r="K2488" i="2" s="1"/>
  <c r="J2489" i="2"/>
  <c r="K2489" i="2" s="1"/>
  <c r="J2490" i="2"/>
  <c r="K2490" i="2" s="1"/>
  <c r="J2491" i="2"/>
  <c r="K2491" i="2" s="1"/>
  <c r="J2492" i="2"/>
  <c r="K2492" i="2" s="1"/>
  <c r="J2493" i="2"/>
  <c r="K2493" i="2" s="1"/>
  <c r="J2494" i="2"/>
  <c r="K2494" i="2" s="1"/>
  <c r="J2495" i="2"/>
  <c r="K2495" i="2" s="1"/>
  <c r="J2496" i="2"/>
  <c r="K2496" i="2" s="1"/>
  <c r="J2497" i="2"/>
  <c r="K2497" i="2" s="1"/>
  <c r="J2498" i="2"/>
  <c r="K2498" i="2" s="1"/>
  <c r="J2499" i="2"/>
  <c r="K2499" i="2" s="1"/>
  <c r="J2500" i="2"/>
  <c r="K2500" i="2" s="1"/>
  <c r="J2501" i="2"/>
  <c r="K2501" i="2" s="1"/>
  <c r="J2502" i="2"/>
  <c r="K2502" i="2" s="1"/>
  <c r="J2503" i="2"/>
  <c r="K2503" i="2" s="1"/>
  <c r="J2504" i="2"/>
  <c r="K2504" i="2" s="1"/>
  <c r="J2505" i="2"/>
  <c r="K2505" i="2" s="1"/>
  <c r="J2506" i="2"/>
  <c r="K2506" i="2" s="1"/>
  <c r="J2507" i="2"/>
  <c r="K2507" i="2" s="1"/>
  <c r="J2508" i="2"/>
  <c r="K2508" i="2" s="1"/>
  <c r="J2509" i="2"/>
  <c r="K2509" i="2"/>
  <c r="J2510" i="2"/>
  <c r="K2510" i="2" s="1"/>
  <c r="J2511" i="2"/>
  <c r="K2511" i="2" s="1"/>
  <c r="J2512" i="2"/>
  <c r="K2512" i="2" s="1"/>
  <c r="J2513" i="2"/>
  <c r="K2513" i="2" s="1"/>
  <c r="J2514" i="2"/>
  <c r="K2514" i="2" s="1"/>
  <c r="J2515" i="2"/>
  <c r="K2515" i="2" s="1"/>
  <c r="J2516" i="2"/>
  <c r="K2516" i="2" s="1"/>
  <c r="J2517" i="2"/>
  <c r="K2517" i="2" s="1"/>
  <c r="J2518" i="2"/>
  <c r="K2518" i="2" s="1"/>
  <c r="J2519" i="2"/>
  <c r="K2519" i="2" s="1"/>
  <c r="J2520" i="2"/>
  <c r="K2520" i="2" s="1"/>
  <c r="J2521" i="2"/>
  <c r="K2521" i="2" s="1"/>
  <c r="J2522" i="2"/>
  <c r="K2522" i="2" s="1"/>
  <c r="J2523" i="2"/>
  <c r="K2523" i="2" s="1"/>
  <c r="J2524" i="2"/>
  <c r="K2524" i="2" s="1"/>
  <c r="J2525" i="2"/>
  <c r="K2525" i="2" s="1"/>
  <c r="J2526" i="2"/>
  <c r="K2526" i="2" s="1"/>
  <c r="J2527" i="2"/>
  <c r="K2527" i="2" s="1"/>
  <c r="J2528" i="2"/>
  <c r="K2528" i="2" s="1"/>
  <c r="J2529" i="2"/>
  <c r="K2529" i="2" s="1"/>
  <c r="J2530" i="2"/>
  <c r="K2530" i="2" s="1"/>
  <c r="J2531" i="2"/>
  <c r="K2531" i="2" s="1"/>
  <c r="J2532" i="2"/>
  <c r="K2532" i="2" s="1"/>
  <c r="J2533" i="2"/>
  <c r="K2533" i="2" s="1"/>
  <c r="J2534" i="2"/>
  <c r="K2534" i="2" s="1"/>
  <c r="J2535" i="2"/>
  <c r="K2535" i="2" s="1"/>
  <c r="J2536" i="2"/>
  <c r="K2536" i="2" s="1"/>
  <c r="J2537" i="2"/>
  <c r="K2537" i="2" s="1"/>
  <c r="J2538" i="2"/>
  <c r="K2538" i="2" s="1"/>
  <c r="J2539" i="2"/>
  <c r="K2539" i="2" s="1"/>
  <c r="J2540" i="2"/>
  <c r="K2540" i="2" s="1"/>
  <c r="J2541" i="2"/>
  <c r="K2541" i="2" s="1"/>
  <c r="J2542" i="2"/>
  <c r="K2542" i="2" s="1"/>
  <c r="J2543" i="2"/>
  <c r="K2543" i="2" s="1"/>
  <c r="J2544" i="2"/>
  <c r="K2544" i="2" s="1"/>
  <c r="J2545" i="2"/>
  <c r="K2545" i="2" s="1"/>
  <c r="J2546" i="2"/>
  <c r="K2546" i="2" s="1"/>
  <c r="J2547" i="2"/>
  <c r="K2547" i="2" s="1"/>
  <c r="J2548" i="2"/>
  <c r="K2548" i="2" s="1"/>
  <c r="J2549" i="2"/>
  <c r="K2549" i="2" s="1"/>
  <c r="J2550" i="2"/>
  <c r="K2550" i="2" s="1"/>
  <c r="J2551" i="2"/>
  <c r="K2551" i="2" s="1"/>
  <c r="J2552" i="2"/>
  <c r="K2552" i="2" s="1"/>
  <c r="J2553" i="2"/>
  <c r="K2553" i="2" s="1"/>
  <c r="J2554" i="2"/>
  <c r="K2554" i="2" s="1"/>
  <c r="J2555" i="2"/>
  <c r="K2555" i="2" s="1"/>
  <c r="J2556" i="2"/>
  <c r="K2556" i="2" s="1"/>
  <c r="J2557" i="2"/>
  <c r="K2557" i="2" s="1"/>
  <c r="J2558" i="2"/>
  <c r="K2558" i="2" s="1"/>
  <c r="J2559" i="2"/>
  <c r="K2559" i="2" s="1"/>
  <c r="J2560" i="2"/>
  <c r="K2560" i="2" s="1"/>
  <c r="J2561" i="2"/>
  <c r="K2561" i="2" s="1"/>
  <c r="J2562" i="2"/>
  <c r="K2562" i="2" s="1"/>
  <c r="J2563" i="2"/>
  <c r="K2563" i="2" s="1"/>
  <c r="J2564" i="2"/>
  <c r="K2564" i="2" s="1"/>
  <c r="J2565" i="2"/>
  <c r="K2565" i="2" s="1"/>
  <c r="J2566" i="2"/>
  <c r="K2566" i="2" s="1"/>
  <c r="J2567" i="2"/>
  <c r="K2567" i="2" s="1"/>
  <c r="J2568" i="2"/>
  <c r="K2568" i="2" s="1"/>
  <c r="J2569" i="2"/>
  <c r="K2569" i="2"/>
  <c r="J2570" i="2"/>
  <c r="K2570" i="2" s="1"/>
  <c r="J2571" i="2"/>
  <c r="K2571" i="2" s="1"/>
  <c r="J2572" i="2"/>
  <c r="K2572" i="2" s="1"/>
  <c r="J2573" i="2"/>
  <c r="K2573" i="2" s="1"/>
  <c r="J2574" i="2"/>
  <c r="K2574" i="2" s="1"/>
  <c r="J2575" i="2"/>
  <c r="K2575" i="2" s="1"/>
  <c r="J2576" i="2"/>
  <c r="K2576" i="2" s="1"/>
  <c r="J2577" i="2"/>
  <c r="K2577" i="2" s="1"/>
  <c r="J2578" i="2"/>
  <c r="K2578" i="2" s="1"/>
  <c r="J2579" i="2"/>
  <c r="K2579" i="2" s="1"/>
  <c r="J2580" i="2"/>
  <c r="K2580" i="2" s="1"/>
  <c r="J2581" i="2"/>
  <c r="K2581" i="2" s="1"/>
  <c r="J2582" i="2"/>
  <c r="K2582" i="2" s="1"/>
  <c r="J2583" i="2"/>
  <c r="K2583" i="2" s="1"/>
  <c r="J2584" i="2"/>
  <c r="K2584" i="2" s="1"/>
  <c r="J2585" i="2"/>
  <c r="K2585" i="2" s="1"/>
  <c r="J2586" i="2"/>
  <c r="K2586" i="2" s="1"/>
  <c r="J2587" i="2"/>
  <c r="K2587" i="2" s="1"/>
  <c r="J2588" i="2"/>
  <c r="K2588" i="2" s="1"/>
  <c r="J2589" i="2"/>
  <c r="K2589" i="2" s="1"/>
  <c r="J2590" i="2"/>
  <c r="K2590" i="2" s="1"/>
  <c r="J2591" i="2"/>
  <c r="K2591" i="2" s="1"/>
  <c r="J2592" i="2"/>
  <c r="K2592" i="2" s="1"/>
  <c r="J2593" i="2"/>
  <c r="K2593" i="2" s="1"/>
  <c r="J2594" i="2"/>
  <c r="K2594" i="2" s="1"/>
  <c r="J2595" i="2"/>
  <c r="K2595" i="2" s="1"/>
  <c r="J2596" i="2"/>
  <c r="K2596" i="2" s="1"/>
  <c r="J2597" i="2"/>
  <c r="K2597" i="2" s="1"/>
  <c r="J2598" i="2"/>
  <c r="K2598" i="2" s="1"/>
  <c r="J2599" i="2"/>
  <c r="K2599" i="2" s="1"/>
  <c r="J2600" i="2"/>
  <c r="K2600" i="2" s="1"/>
  <c r="J2601" i="2"/>
  <c r="K2601" i="2" s="1"/>
  <c r="J2602" i="2"/>
  <c r="K2602" i="2" s="1"/>
  <c r="J2603" i="2"/>
  <c r="K2603" i="2" s="1"/>
  <c r="J2604" i="2"/>
  <c r="K2604" i="2" s="1"/>
  <c r="J2605" i="2"/>
  <c r="K2605" i="2" s="1"/>
  <c r="J2606" i="2"/>
  <c r="K2606" i="2" s="1"/>
  <c r="J2607" i="2"/>
  <c r="K2607" i="2" s="1"/>
  <c r="J2608" i="2"/>
  <c r="K2608" i="2" s="1"/>
  <c r="J2609" i="2"/>
  <c r="K2609" i="2" s="1"/>
  <c r="J2610" i="2"/>
  <c r="K2610" i="2" s="1"/>
  <c r="J2611" i="2"/>
  <c r="K2611" i="2" s="1"/>
  <c r="J2612" i="2"/>
  <c r="K2612" i="2" s="1"/>
  <c r="J2613" i="2"/>
  <c r="K2613" i="2" s="1"/>
  <c r="J2614" i="2"/>
  <c r="K2614" i="2" s="1"/>
  <c r="J2615" i="2"/>
  <c r="K2615" i="2" s="1"/>
  <c r="J2616" i="2"/>
  <c r="K2616" i="2" s="1"/>
  <c r="J2617" i="2"/>
  <c r="K2617" i="2" s="1"/>
  <c r="J2618" i="2"/>
  <c r="K2618" i="2" s="1"/>
  <c r="J2619" i="2"/>
  <c r="K2619" i="2" s="1"/>
  <c r="J2620" i="2"/>
  <c r="K2620" i="2" s="1"/>
  <c r="J2621" i="2"/>
  <c r="K2621" i="2" s="1"/>
  <c r="J2622" i="2"/>
  <c r="K2622" i="2" s="1"/>
  <c r="J2623" i="2"/>
  <c r="K2623" i="2" s="1"/>
  <c r="J2624" i="2"/>
  <c r="K2624" i="2" s="1"/>
  <c r="J2625" i="2"/>
  <c r="K2625" i="2" s="1"/>
  <c r="J2626" i="2"/>
  <c r="K2626" i="2" s="1"/>
  <c r="J2627" i="2"/>
  <c r="K2627" i="2" s="1"/>
  <c r="J2628" i="2"/>
  <c r="K2628" i="2" s="1"/>
  <c r="J2629" i="2"/>
  <c r="K2629" i="2" s="1"/>
  <c r="J2630" i="2"/>
  <c r="K2630" i="2" s="1"/>
  <c r="J2631" i="2"/>
  <c r="K2631" i="2" s="1"/>
  <c r="J2632" i="2"/>
  <c r="K2632" i="2" s="1"/>
  <c r="J2633" i="2"/>
  <c r="K2633" i="2" s="1"/>
  <c r="J2634" i="2"/>
  <c r="K2634" i="2" s="1"/>
  <c r="J2635" i="2"/>
  <c r="K2635" i="2" s="1"/>
  <c r="J2636" i="2"/>
  <c r="K2636" i="2" s="1"/>
  <c r="J2637" i="2"/>
  <c r="K2637" i="2"/>
  <c r="J2638" i="2"/>
  <c r="K2638" i="2" s="1"/>
  <c r="J2639" i="2"/>
  <c r="K2639" i="2" s="1"/>
  <c r="J2640" i="2"/>
  <c r="K2640" i="2" s="1"/>
  <c r="J2641" i="2"/>
  <c r="K2641" i="2" s="1"/>
  <c r="J2642" i="2"/>
  <c r="K2642" i="2" s="1"/>
  <c r="J2643" i="2"/>
  <c r="K2643" i="2" s="1"/>
  <c r="J2644" i="2"/>
  <c r="K2644" i="2" s="1"/>
  <c r="J2645" i="2"/>
  <c r="K2645" i="2" s="1"/>
  <c r="J2646" i="2"/>
  <c r="K2646" i="2" s="1"/>
  <c r="J2647" i="2"/>
  <c r="K2647" i="2" s="1"/>
  <c r="J2648" i="2"/>
  <c r="K2648" i="2" s="1"/>
  <c r="J2649" i="2"/>
  <c r="K2649" i="2" s="1"/>
  <c r="J2650" i="2"/>
  <c r="K2650" i="2" s="1"/>
  <c r="J2651" i="2"/>
  <c r="K2651" i="2" s="1"/>
  <c r="J2652" i="2"/>
  <c r="K2652" i="2" s="1"/>
  <c r="J2653" i="2"/>
  <c r="K2653" i="2" s="1"/>
  <c r="J2654" i="2"/>
  <c r="K2654" i="2" s="1"/>
  <c r="J2655" i="2"/>
  <c r="K2655" i="2" s="1"/>
  <c r="J2656" i="2"/>
  <c r="K2656" i="2" s="1"/>
  <c r="J2657" i="2"/>
  <c r="K2657" i="2" s="1"/>
  <c r="J2658" i="2"/>
  <c r="K2658" i="2" s="1"/>
  <c r="J2659" i="2"/>
  <c r="K2659" i="2" s="1"/>
  <c r="J2660" i="2"/>
  <c r="K2660" i="2" s="1"/>
  <c r="J2661" i="2"/>
  <c r="K2661" i="2" s="1"/>
  <c r="J2662" i="2"/>
  <c r="K2662" i="2"/>
  <c r="J2663" i="2"/>
  <c r="K2663" i="2" s="1"/>
  <c r="J2664" i="2"/>
  <c r="K2664" i="2" s="1"/>
  <c r="J2665" i="2"/>
  <c r="K2665" i="2" s="1"/>
  <c r="J2666" i="2"/>
  <c r="K2666" i="2" s="1"/>
  <c r="J2667" i="2"/>
  <c r="K2667" i="2" s="1"/>
  <c r="J2668" i="2"/>
  <c r="K2668" i="2" s="1"/>
  <c r="J2669" i="2"/>
  <c r="K2669" i="2" s="1"/>
  <c r="J2670" i="2"/>
  <c r="K2670" i="2" s="1"/>
  <c r="J2671" i="2"/>
  <c r="K2671" i="2" s="1"/>
  <c r="J2672" i="2"/>
  <c r="K2672" i="2" s="1"/>
  <c r="J2673" i="2"/>
  <c r="K2673" i="2" s="1"/>
  <c r="J2674" i="2"/>
  <c r="K2674" i="2" s="1"/>
  <c r="J2675" i="2"/>
  <c r="K2675" i="2" s="1"/>
  <c r="J2676" i="2"/>
  <c r="K2676" i="2" s="1"/>
  <c r="J2677" i="2"/>
  <c r="K2677" i="2" s="1"/>
  <c r="J2678" i="2"/>
  <c r="K2678" i="2" s="1"/>
  <c r="J2679" i="2"/>
  <c r="K2679" i="2" s="1"/>
  <c r="J2680" i="2"/>
  <c r="K2680" i="2" s="1"/>
  <c r="J2681" i="2"/>
  <c r="K2681" i="2" s="1"/>
  <c r="J2682" i="2"/>
  <c r="K2682" i="2" s="1"/>
  <c r="J2683" i="2"/>
  <c r="K2683" i="2" s="1"/>
  <c r="J2684" i="2"/>
  <c r="K2684" i="2" s="1"/>
  <c r="J2685" i="2"/>
  <c r="K2685" i="2" s="1"/>
  <c r="J2686" i="2"/>
  <c r="K2686" i="2" s="1"/>
  <c r="J2687" i="2"/>
  <c r="K2687" i="2" s="1"/>
  <c r="J2688" i="2"/>
  <c r="K2688" i="2" s="1"/>
  <c r="J2689" i="2"/>
  <c r="K2689" i="2" s="1"/>
  <c r="J2690" i="2"/>
  <c r="K2690" i="2" s="1"/>
  <c r="J2691" i="2"/>
  <c r="K2691" i="2" s="1"/>
  <c r="J2692" i="2"/>
  <c r="K2692" i="2" s="1"/>
  <c r="J2693" i="2"/>
  <c r="K2693" i="2" s="1"/>
  <c r="J2694" i="2"/>
  <c r="K2694" i="2" s="1"/>
  <c r="J2695" i="2"/>
  <c r="K2695" i="2" s="1"/>
  <c r="J2696" i="2"/>
  <c r="K2696" i="2" s="1"/>
  <c r="J2697" i="2"/>
  <c r="K2697" i="2" s="1"/>
  <c r="J2698" i="2"/>
  <c r="K2698" i="2" s="1"/>
  <c r="J2699" i="2"/>
  <c r="K2699" i="2" s="1"/>
  <c r="J2700" i="2"/>
  <c r="K2700" i="2" s="1"/>
  <c r="J2701" i="2"/>
  <c r="K2701" i="2" s="1"/>
  <c r="J2702" i="2"/>
  <c r="K2702" i="2" s="1"/>
  <c r="J2703" i="2"/>
  <c r="K2703" i="2" s="1"/>
  <c r="J2704" i="2"/>
  <c r="K2704" i="2" s="1"/>
  <c r="J2705" i="2"/>
  <c r="K2705" i="2" s="1"/>
  <c r="J2706" i="2"/>
  <c r="K2706" i="2" s="1"/>
  <c r="J2707" i="2"/>
  <c r="K2707" i="2" s="1"/>
  <c r="J2708" i="2"/>
  <c r="K2708" i="2" s="1"/>
  <c r="J2709" i="2"/>
  <c r="K2709" i="2" s="1"/>
  <c r="J2710" i="2"/>
  <c r="K2710" i="2" s="1"/>
  <c r="J2711" i="2"/>
  <c r="K2711" i="2" s="1"/>
  <c r="J2712" i="2"/>
  <c r="K2712" i="2" s="1"/>
  <c r="J2713" i="2"/>
  <c r="K2713" i="2" s="1"/>
  <c r="J2714" i="2"/>
  <c r="K2714" i="2" s="1"/>
  <c r="J2715" i="2"/>
  <c r="K2715" i="2" s="1"/>
  <c r="J2716" i="2"/>
  <c r="K2716" i="2" s="1"/>
  <c r="J2717" i="2"/>
  <c r="K2717" i="2" s="1"/>
  <c r="J2718" i="2"/>
  <c r="K2718" i="2" s="1"/>
  <c r="J2719" i="2"/>
  <c r="K2719" i="2" s="1"/>
  <c r="J2720" i="2"/>
  <c r="K2720" i="2" s="1"/>
  <c r="J2721" i="2"/>
  <c r="K2721" i="2" s="1"/>
  <c r="J2722" i="2"/>
  <c r="K2722" i="2" s="1"/>
  <c r="J2723" i="2"/>
  <c r="K2723" i="2" s="1"/>
  <c r="J2724" i="2"/>
  <c r="K2724" i="2" s="1"/>
  <c r="J2725" i="2"/>
  <c r="K2725" i="2" s="1"/>
  <c r="J2726" i="2"/>
  <c r="K2726" i="2" s="1"/>
  <c r="J2727" i="2"/>
  <c r="K2727" i="2" s="1"/>
  <c r="J2728" i="2"/>
  <c r="K2728" i="2" s="1"/>
  <c r="J2729" i="2"/>
  <c r="K2729" i="2" s="1"/>
  <c r="J2730" i="2"/>
  <c r="K2730" i="2" s="1"/>
  <c r="J2731" i="2"/>
  <c r="K2731" i="2" s="1"/>
  <c r="J2732" i="2"/>
  <c r="K2732" i="2" s="1"/>
  <c r="J2733" i="2"/>
  <c r="K2733" i="2" s="1"/>
  <c r="J2734" i="2"/>
  <c r="K2734" i="2" s="1"/>
  <c r="J2735" i="2"/>
  <c r="K2735" i="2" s="1"/>
  <c r="J2736" i="2"/>
  <c r="K2736" i="2" s="1"/>
  <c r="J2737" i="2"/>
  <c r="K2737" i="2" s="1"/>
  <c r="J2738" i="2"/>
  <c r="K2738" i="2" s="1"/>
  <c r="J2739" i="2"/>
  <c r="K2739" i="2" s="1"/>
  <c r="J2740" i="2"/>
  <c r="K2740" i="2" s="1"/>
  <c r="J2741" i="2"/>
  <c r="K2741" i="2" s="1"/>
  <c r="J2742" i="2"/>
  <c r="K2742" i="2" s="1"/>
  <c r="J2743" i="2"/>
  <c r="K2743" i="2" s="1"/>
  <c r="J2744" i="2"/>
  <c r="K2744" i="2" s="1"/>
  <c r="J2745" i="2"/>
  <c r="K2745" i="2" s="1"/>
  <c r="J2746" i="2"/>
  <c r="K2746" i="2" s="1"/>
  <c r="J2747" i="2"/>
  <c r="K2747" i="2" s="1"/>
  <c r="J2748" i="2"/>
  <c r="K2748" i="2" s="1"/>
  <c r="J2749" i="2"/>
  <c r="K2749" i="2" s="1"/>
  <c r="J2750" i="2"/>
  <c r="K2750" i="2" s="1"/>
  <c r="J2751" i="2"/>
  <c r="K2751" i="2" s="1"/>
  <c r="J2752" i="2"/>
  <c r="K2752" i="2" s="1"/>
  <c r="J2753" i="2"/>
  <c r="K2753" i="2" s="1"/>
  <c r="J2754" i="2"/>
  <c r="K2754" i="2" s="1"/>
  <c r="J2755" i="2"/>
  <c r="K2755" i="2" s="1"/>
  <c r="J2756" i="2"/>
  <c r="K2756" i="2" s="1"/>
  <c r="J2757" i="2"/>
  <c r="K2757" i="2" s="1"/>
  <c r="J2758" i="2"/>
  <c r="K2758" i="2" s="1"/>
  <c r="J2759" i="2"/>
  <c r="K2759" i="2" s="1"/>
  <c r="J2760" i="2"/>
  <c r="K2760" i="2" s="1"/>
  <c r="J2761" i="2"/>
  <c r="K2761" i="2"/>
  <c r="J2762" i="2"/>
  <c r="K2762" i="2" s="1"/>
  <c r="J2763" i="2"/>
  <c r="K2763" i="2" s="1"/>
  <c r="J2764" i="2"/>
  <c r="K2764" i="2" s="1"/>
  <c r="J2765" i="2"/>
  <c r="K2765" i="2" s="1"/>
  <c r="J2766" i="2"/>
  <c r="K2766" i="2" s="1"/>
  <c r="J2767" i="2"/>
  <c r="K2767" i="2" s="1"/>
  <c r="J2768" i="2"/>
  <c r="K2768" i="2" s="1"/>
  <c r="J2769" i="2"/>
  <c r="K2769" i="2" s="1"/>
  <c r="J2770" i="2"/>
  <c r="K2770" i="2" s="1"/>
  <c r="J2771" i="2"/>
  <c r="K2771" i="2" s="1"/>
  <c r="J2772" i="2"/>
  <c r="K2772" i="2" s="1"/>
  <c r="J2773" i="2"/>
  <c r="K2773" i="2" s="1"/>
  <c r="J2774" i="2"/>
  <c r="K2774" i="2" s="1"/>
  <c r="J2775" i="2"/>
  <c r="K2775" i="2" s="1"/>
  <c r="J2776" i="2"/>
  <c r="K2776" i="2" s="1"/>
  <c r="J2777" i="2"/>
  <c r="K2777" i="2" s="1"/>
  <c r="J2778" i="2"/>
  <c r="K2778" i="2" s="1"/>
  <c r="J2779" i="2"/>
  <c r="K2779" i="2" s="1"/>
  <c r="J2780" i="2"/>
  <c r="K2780" i="2" s="1"/>
  <c r="J2781" i="2"/>
  <c r="K2781" i="2" s="1"/>
  <c r="J2782" i="2"/>
  <c r="K2782" i="2" s="1"/>
  <c r="J2783" i="2"/>
  <c r="K2783" i="2" s="1"/>
  <c r="J2784" i="2"/>
  <c r="K2784" i="2" s="1"/>
  <c r="J2785" i="2"/>
  <c r="K2785" i="2" s="1"/>
  <c r="J2786" i="2"/>
  <c r="K2786" i="2" s="1"/>
  <c r="J2787" i="2"/>
  <c r="K2787" i="2" s="1"/>
  <c r="J2788" i="2"/>
  <c r="K2788" i="2" s="1"/>
  <c r="J2789" i="2"/>
  <c r="K2789" i="2" s="1"/>
  <c r="J2790" i="2"/>
  <c r="K2790" i="2" s="1"/>
  <c r="J2791" i="2"/>
  <c r="K2791" i="2" s="1"/>
  <c r="J2792" i="2"/>
  <c r="K2792" i="2" s="1"/>
  <c r="J2793" i="2"/>
  <c r="K2793" i="2" s="1"/>
  <c r="J2794" i="2"/>
  <c r="K2794" i="2" s="1"/>
  <c r="J2795" i="2"/>
  <c r="K2795" i="2" s="1"/>
  <c r="J2796" i="2"/>
  <c r="K2796" i="2" s="1"/>
  <c r="J2797" i="2"/>
  <c r="K2797" i="2" s="1"/>
  <c r="J2798" i="2"/>
  <c r="K2798" i="2" s="1"/>
  <c r="J2799" i="2"/>
  <c r="K2799" i="2" s="1"/>
  <c r="J2800" i="2"/>
  <c r="K2800" i="2" s="1"/>
  <c r="J2801" i="2"/>
  <c r="K2801" i="2" s="1"/>
  <c r="J2802" i="2"/>
  <c r="K2802" i="2" s="1"/>
  <c r="J2803" i="2"/>
  <c r="K2803" i="2" s="1"/>
  <c r="J2804" i="2"/>
  <c r="K2804" i="2" s="1"/>
  <c r="J2805" i="2"/>
  <c r="K2805" i="2" s="1"/>
  <c r="J2806" i="2"/>
  <c r="K2806" i="2" s="1"/>
  <c r="J2807" i="2"/>
  <c r="K2807" i="2" s="1"/>
  <c r="J2808" i="2"/>
  <c r="K2808" i="2" s="1"/>
  <c r="J2809" i="2"/>
  <c r="K2809" i="2" s="1"/>
  <c r="J2810" i="2"/>
  <c r="K2810" i="2" s="1"/>
  <c r="J2811" i="2"/>
  <c r="K2811" i="2" s="1"/>
  <c r="J2812" i="2"/>
  <c r="K2812" i="2" s="1"/>
  <c r="J2813" i="2"/>
  <c r="K2813" i="2" s="1"/>
  <c r="J2814" i="2"/>
  <c r="K2814" i="2" s="1"/>
  <c r="J2815" i="2"/>
  <c r="K2815" i="2" s="1"/>
  <c r="J2816" i="2"/>
  <c r="K2816" i="2" s="1"/>
  <c r="J2817" i="2"/>
  <c r="K2817" i="2" s="1"/>
  <c r="J2818" i="2"/>
  <c r="K2818" i="2" s="1"/>
  <c r="J2819" i="2"/>
  <c r="K2819" i="2" s="1"/>
  <c r="J2820" i="2"/>
  <c r="K2820" i="2" s="1"/>
  <c r="J2821" i="2"/>
  <c r="K2821" i="2" s="1"/>
  <c r="J2822" i="2"/>
  <c r="K2822" i="2" s="1"/>
  <c r="J2823" i="2"/>
  <c r="K2823" i="2" s="1"/>
  <c r="J2824" i="2"/>
  <c r="K2824" i="2" s="1"/>
  <c r="J2825" i="2"/>
  <c r="K2825" i="2" s="1"/>
  <c r="J2826" i="2"/>
  <c r="K2826" i="2" s="1"/>
  <c r="J2827" i="2"/>
  <c r="K2827" i="2" s="1"/>
  <c r="J2828" i="2"/>
  <c r="K2828" i="2" s="1"/>
  <c r="J2829" i="2"/>
  <c r="K2829" i="2" s="1"/>
  <c r="J2830" i="2"/>
  <c r="K2830" i="2" s="1"/>
  <c r="J2831" i="2"/>
  <c r="K2831" i="2" s="1"/>
  <c r="J2832" i="2"/>
  <c r="K2832" i="2" s="1"/>
  <c r="J2833" i="2"/>
  <c r="K2833" i="2" s="1"/>
  <c r="J2834" i="2"/>
  <c r="K2834" i="2" s="1"/>
  <c r="J2835" i="2"/>
  <c r="K2835" i="2" s="1"/>
  <c r="J2836" i="2"/>
  <c r="K2836" i="2" s="1"/>
  <c r="J2837" i="2"/>
  <c r="K2837" i="2" s="1"/>
  <c r="J2838" i="2"/>
  <c r="K2838" i="2" s="1"/>
  <c r="J2839" i="2"/>
  <c r="K2839" i="2" s="1"/>
  <c r="J2840" i="2"/>
  <c r="K2840" i="2" s="1"/>
  <c r="J2841" i="2"/>
  <c r="K2841" i="2" s="1"/>
  <c r="J2842" i="2"/>
  <c r="K2842" i="2" s="1"/>
  <c r="J2843" i="2"/>
  <c r="K2843" i="2" s="1"/>
  <c r="J2844" i="2"/>
  <c r="K2844" i="2" s="1"/>
  <c r="J2845" i="2"/>
  <c r="K2845" i="2" s="1"/>
  <c r="J2846" i="2"/>
  <c r="K2846" i="2" s="1"/>
  <c r="J2847" i="2"/>
  <c r="K2847" i="2" s="1"/>
  <c r="J2848" i="2"/>
  <c r="K2848" i="2" s="1"/>
  <c r="J2849" i="2"/>
  <c r="K2849" i="2" s="1"/>
  <c r="J2850" i="2"/>
  <c r="K2850" i="2" s="1"/>
  <c r="J2851" i="2"/>
  <c r="K2851" i="2" s="1"/>
  <c r="J2852" i="2"/>
  <c r="K2852" i="2" s="1"/>
  <c r="J2853" i="2"/>
  <c r="K2853" i="2" s="1"/>
  <c r="J2854" i="2"/>
  <c r="K2854" i="2" s="1"/>
  <c r="J2855" i="2"/>
  <c r="K2855" i="2" s="1"/>
  <c r="J2856" i="2"/>
  <c r="K2856" i="2" s="1"/>
  <c r="J2857" i="2"/>
  <c r="K2857" i="2" s="1"/>
  <c r="J2858" i="2"/>
  <c r="K2858" i="2" s="1"/>
  <c r="J2859" i="2"/>
  <c r="K2859" i="2" s="1"/>
  <c r="J2860" i="2"/>
  <c r="K2860" i="2" s="1"/>
  <c r="J2861" i="2"/>
  <c r="K2861" i="2" s="1"/>
  <c r="J2862" i="2"/>
  <c r="K2862" i="2" s="1"/>
  <c r="J2863" i="2"/>
  <c r="K2863" i="2" s="1"/>
  <c r="J2864" i="2"/>
  <c r="K2864" i="2" s="1"/>
  <c r="J2865" i="2"/>
  <c r="K2865" i="2" s="1"/>
  <c r="J2866" i="2"/>
  <c r="K2866" i="2" s="1"/>
  <c r="J2867" i="2"/>
  <c r="K2867" i="2" s="1"/>
  <c r="J2868" i="2"/>
  <c r="K2868" i="2" s="1"/>
  <c r="J2869" i="2"/>
  <c r="K2869" i="2" s="1"/>
  <c r="J2870" i="2"/>
  <c r="K2870" i="2" s="1"/>
  <c r="J2871" i="2"/>
  <c r="K2871" i="2" s="1"/>
  <c r="J2872" i="2"/>
  <c r="K2872" i="2" s="1"/>
  <c r="J2873" i="2"/>
  <c r="K2873" i="2" s="1"/>
  <c r="J2874" i="2"/>
  <c r="K2874" i="2" s="1"/>
  <c r="J2875" i="2"/>
  <c r="K2875" i="2" s="1"/>
  <c r="J2876" i="2"/>
  <c r="K2876" i="2" s="1"/>
  <c r="J2877" i="2"/>
  <c r="K2877" i="2" s="1"/>
  <c r="J2878" i="2"/>
  <c r="K2878" i="2" s="1"/>
  <c r="J2879" i="2"/>
  <c r="K2879" i="2" s="1"/>
  <c r="J2880" i="2"/>
  <c r="K2880" i="2" s="1"/>
  <c r="J2881" i="2"/>
  <c r="K2881" i="2" s="1"/>
  <c r="J2882" i="2"/>
  <c r="K2882" i="2" s="1"/>
  <c r="J2883" i="2"/>
  <c r="K2883" i="2" s="1"/>
  <c r="J2884" i="2"/>
  <c r="K2884" i="2" s="1"/>
  <c r="J2885" i="2"/>
  <c r="K2885" i="2" s="1"/>
  <c r="J2886" i="2"/>
  <c r="K2886" i="2" s="1"/>
  <c r="J2887" i="2"/>
  <c r="K2887" i="2" s="1"/>
  <c r="J2888" i="2"/>
  <c r="K2888" i="2" s="1"/>
  <c r="J2889" i="2"/>
  <c r="K2889" i="2" s="1"/>
  <c r="J2890" i="2"/>
  <c r="K2890" i="2" s="1"/>
  <c r="J2891" i="2"/>
  <c r="K2891" i="2" s="1"/>
  <c r="J2892" i="2"/>
  <c r="K2892" i="2" s="1"/>
  <c r="J2893" i="2"/>
  <c r="K2893" i="2" s="1"/>
  <c r="J2894" i="2"/>
  <c r="K2894" i="2" s="1"/>
  <c r="J2895" i="2"/>
  <c r="K2895" i="2" s="1"/>
  <c r="J2896" i="2"/>
  <c r="K2896" i="2" s="1"/>
  <c r="J2897" i="2"/>
  <c r="K2897" i="2" s="1"/>
  <c r="J2898" i="2"/>
  <c r="K2898" i="2" s="1"/>
  <c r="J2899" i="2"/>
  <c r="K2899" i="2" s="1"/>
  <c r="J2900" i="2"/>
  <c r="K2900" i="2" s="1"/>
  <c r="J2901" i="2"/>
  <c r="K2901" i="2" s="1"/>
  <c r="J2902" i="2"/>
  <c r="K2902" i="2" s="1"/>
  <c r="J2903" i="2"/>
  <c r="K2903" i="2" s="1"/>
  <c r="J2904" i="2"/>
  <c r="K2904" i="2" s="1"/>
  <c r="J2905" i="2"/>
  <c r="K2905" i="2" s="1"/>
  <c r="J2906" i="2"/>
  <c r="K2906" i="2" s="1"/>
  <c r="J2907" i="2"/>
  <c r="K2907" i="2" s="1"/>
  <c r="J2908" i="2"/>
  <c r="K2908" i="2" s="1"/>
  <c r="J2909" i="2"/>
  <c r="K2909" i="2" s="1"/>
  <c r="J2910" i="2"/>
  <c r="K2910" i="2" s="1"/>
  <c r="J2911" i="2"/>
  <c r="K2911" i="2" s="1"/>
  <c r="J2912" i="2"/>
  <c r="K2912" i="2" s="1"/>
  <c r="J2913" i="2"/>
  <c r="K2913" i="2" s="1"/>
  <c r="J2914" i="2"/>
  <c r="K2914" i="2" s="1"/>
  <c r="J2915" i="2"/>
  <c r="K2915" i="2" s="1"/>
  <c r="J2916" i="2"/>
  <c r="K2916" i="2" s="1"/>
  <c r="J2917" i="2"/>
  <c r="K2917" i="2" s="1"/>
  <c r="J2918" i="2"/>
  <c r="K2918" i="2" s="1"/>
  <c r="J2919" i="2"/>
  <c r="K2919" i="2" s="1"/>
  <c r="J2920" i="2"/>
  <c r="K2920" i="2" s="1"/>
  <c r="J2921" i="2"/>
  <c r="K2921" i="2" s="1"/>
  <c r="J2922" i="2"/>
  <c r="K2922" i="2" s="1"/>
  <c r="J2923" i="2"/>
  <c r="K2923" i="2" s="1"/>
  <c r="J2924" i="2"/>
  <c r="K2924" i="2" s="1"/>
  <c r="J2925" i="2"/>
  <c r="K2925" i="2" s="1"/>
  <c r="J2926" i="2"/>
  <c r="K2926" i="2" s="1"/>
  <c r="J2927" i="2"/>
  <c r="K2927" i="2" s="1"/>
  <c r="J2928" i="2"/>
  <c r="K2928" i="2" s="1"/>
  <c r="J2929" i="2"/>
  <c r="K2929" i="2" s="1"/>
  <c r="J2930" i="2"/>
  <c r="K2930" i="2" s="1"/>
  <c r="J2931" i="2"/>
  <c r="K2931" i="2" s="1"/>
  <c r="J2932" i="2"/>
  <c r="K2932" i="2"/>
  <c r="J2933" i="2"/>
  <c r="K2933" i="2" s="1"/>
  <c r="J2934" i="2"/>
  <c r="K2934" i="2" s="1"/>
  <c r="J2935" i="2"/>
  <c r="K2935" i="2" s="1"/>
  <c r="J2936" i="2"/>
  <c r="K2936" i="2" s="1"/>
  <c r="J2937" i="2"/>
  <c r="K2937" i="2" s="1"/>
  <c r="J2938" i="2"/>
  <c r="K2938" i="2" s="1"/>
  <c r="J2939" i="2"/>
  <c r="K2939" i="2" s="1"/>
  <c r="J2940" i="2"/>
  <c r="K2940" i="2" s="1"/>
  <c r="J2941" i="2"/>
  <c r="K2941" i="2" s="1"/>
  <c r="J2942" i="2"/>
  <c r="K2942" i="2" s="1"/>
  <c r="J2943" i="2"/>
  <c r="K2943" i="2" s="1"/>
  <c r="J2944" i="2"/>
  <c r="K2944" i="2" s="1"/>
  <c r="J2945" i="2"/>
  <c r="K2945" i="2" s="1"/>
  <c r="J2946" i="2"/>
  <c r="K2946" i="2" s="1"/>
  <c r="J2947" i="2"/>
  <c r="K2947" i="2" s="1"/>
  <c r="J2948" i="2"/>
  <c r="K2948" i="2" s="1"/>
  <c r="J2949" i="2"/>
  <c r="K2949" i="2" s="1"/>
  <c r="J2950" i="2"/>
  <c r="K2950" i="2" s="1"/>
  <c r="J2951" i="2"/>
  <c r="K2951" i="2" s="1"/>
  <c r="J2952" i="2"/>
  <c r="K2952" i="2" s="1"/>
  <c r="J2953" i="2"/>
  <c r="K2953" i="2" s="1"/>
  <c r="J2954" i="2"/>
  <c r="K2954" i="2" s="1"/>
  <c r="J2955" i="2"/>
  <c r="K2955" i="2" s="1"/>
  <c r="J2956" i="2"/>
  <c r="K2956" i="2" s="1"/>
  <c r="J2957" i="2"/>
  <c r="K2957" i="2" s="1"/>
  <c r="J2958" i="2"/>
  <c r="K2958" i="2" s="1"/>
  <c r="J2959" i="2"/>
  <c r="K2959" i="2" s="1"/>
  <c r="J2960" i="2"/>
  <c r="K2960" i="2" s="1"/>
  <c r="J2961" i="2"/>
  <c r="K2961" i="2" s="1"/>
  <c r="J2962" i="2"/>
  <c r="K2962" i="2" s="1"/>
  <c r="J2963" i="2"/>
  <c r="K2963" i="2" s="1"/>
  <c r="J2964" i="2"/>
  <c r="K2964" i="2" s="1"/>
  <c r="J2965" i="2"/>
  <c r="K2965" i="2" s="1"/>
  <c r="J2966" i="2"/>
  <c r="K2966" i="2" s="1"/>
  <c r="J2967" i="2"/>
  <c r="K2967" i="2" s="1"/>
  <c r="J2968" i="2"/>
  <c r="K2968" i="2" s="1"/>
  <c r="J2969" i="2"/>
  <c r="K2969" i="2" s="1"/>
  <c r="J2970" i="2"/>
  <c r="K2970" i="2" s="1"/>
  <c r="J2971" i="2"/>
  <c r="K2971" i="2" s="1"/>
  <c r="J2972" i="2"/>
  <c r="K2972" i="2" s="1"/>
  <c r="J2973" i="2"/>
  <c r="K2973" i="2" s="1"/>
  <c r="J2974" i="2"/>
  <c r="K2974" i="2" s="1"/>
  <c r="J2975" i="2"/>
  <c r="K2975" i="2" s="1"/>
  <c r="J2976" i="2"/>
  <c r="K2976" i="2" s="1"/>
  <c r="J2977" i="2"/>
  <c r="K2977" i="2" s="1"/>
  <c r="J2978" i="2"/>
  <c r="K2978" i="2" s="1"/>
  <c r="J2979" i="2"/>
  <c r="K2979" i="2" s="1"/>
  <c r="J2980" i="2"/>
  <c r="K2980" i="2" s="1"/>
  <c r="J2981" i="2"/>
  <c r="K2981" i="2" s="1"/>
  <c r="J2982" i="2"/>
  <c r="K2982" i="2" s="1"/>
  <c r="J2983" i="2"/>
  <c r="K2983" i="2" s="1"/>
  <c r="J2984" i="2"/>
  <c r="K2984" i="2" s="1"/>
  <c r="J2985" i="2"/>
  <c r="K2985" i="2" s="1"/>
  <c r="J2986" i="2"/>
  <c r="K2986" i="2" s="1"/>
  <c r="J2987" i="2"/>
  <c r="K2987" i="2" s="1"/>
  <c r="J2988" i="2"/>
  <c r="K2988" i="2" s="1"/>
  <c r="J2989" i="2"/>
  <c r="K2989" i="2" s="1"/>
  <c r="J2990" i="2"/>
  <c r="K2990" i="2" s="1"/>
  <c r="J2991" i="2"/>
  <c r="K2991" i="2" s="1"/>
  <c r="J2992" i="2"/>
  <c r="K2992" i="2" s="1"/>
  <c r="J2993" i="2"/>
  <c r="K2993" i="2" s="1"/>
  <c r="J2994" i="2"/>
  <c r="K2994" i="2" s="1"/>
  <c r="J2995" i="2"/>
  <c r="K2995" i="2" s="1"/>
  <c r="J2996" i="2"/>
  <c r="K2996" i="2" s="1"/>
  <c r="J2997" i="2"/>
  <c r="K2997" i="2" s="1"/>
  <c r="J2998" i="2"/>
  <c r="K2998" i="2" s="1"/>
  <c r="J2999" i="2"/>
  <c r="K2999" i="2" s="1"/>
  <c r="J3000" i="2"/>
  <c r="K3000" i="2" s="1"/>
  <c r="J3001" i="2"/>
  <c r="K3001" i="2" s="1"/>
  <c r="J3002" i="2"/>
  <c r="K3002" i="2" s="1"/>
  <c r="J3003" i="2"/>
  <c r="K3003" i="2" s="1"/>
  <c r="J3004" i="2"/>
  <c r="K3004" i="2" s="1"/>
  <c r="J3005" i="2"/>
  <c r="K3005" i="2" s="1"/>
  <c r="J3006" i="2"/>
  <c r="K3006" i="2" s="1"/>
  <c r="J3007" i="2"/>
  <c r="K3007" i="2" s="1"/>
  <c r="J3008" i="2"/>
  <c r="K3008" i="2" s="1"/>
  <c r="J3009" i="2"/>
  <c r="K3009" i="2" s="1"/>
  <c r="J3010" i="2"/>
  <c r="K3010" i="2" s="1"/>
  <c r="J3011" i="2"/>
  <c r="K3011" i="2" s="1"/>
  <c r="J3012" i="2"/>
  <c r="K3012" i="2" s="1"/>
  <c r="J3013" i="2"/>
  <c r="K3013" i="2" s="1"/>
  <c r="J3014" i="2"/>
  <c r="K3014" i="2" s="1"/>
  <c r="J3015" i="2"/>
  <c r="K3015" i="2" s="1"/>
  <c r="J3016" i="2"/>
  <c r="K3016" i="2" s="1"/>
  <c r="J3017" i="2"/>
  <c r="K3017" i="2" s="1"/>
  <c r="J3018" i="2"/>
  <c r="K3018" i="2" s="1"/>
  <c r="J3019" i="2"/>
  <c r="K3019" i="2" s="1"/>
  <c r="J3020" i="2"/>
  <c r="K3020" i="2" s="1"/>
  <c r="J3021" i="2"/>
  <c r="K3021" i="2" s="1"/>
  <c r="J3022" i="2"/>
  <c r="K3022" i="2" s="1"/>
  <c r="J3023" i="2"/>
  <c r="K3023" i="2" s="1"/>
  <c r="J3024" i="2"/>
  <c r="K3024" i="2" s="1"/>
  <c r="J3025" i="2"/>
  <c r="K3025" i="2" s="1"/>
  <c r="J3026" i="2"/>
  <c r="K3026" i="2" s="1"/>
  <c r="J3027" i="2"/>
  <c r="K3027" i="2" s="1"/>
  <c r="J3028" i="2"/>
  <c r="K3028" i="2" s="1"/>
  <c r="J3029" i="2"/>
  <c r="K3029" i="2" s="1"/>
  <c r="J3030" i="2"/>
  <c r="K3030" i="2" s="1"/>
  <c r="J3031" i="2"/>
  <c r="K3031" i="2" s="1"/>
  <c r="J3032" i="2"/>
  <c r="K3032" i="2" s="1"/>
  <c r="J3033" i="2"/>
  <c r="K3033" i="2" s="1"/>
  <c r="J3034" i="2"/>
  <c r="K3034" i="2" s="1"/>
  <c r="J3035" i="2"/>
  <c r="K3035" i="2" s="1"/>
  <c r="J3036" i="2"/>
  <c r="K3036" i="2" s="1"/>
  <c r="J3037" i="2"/>
  <c r="K3037" i="2" s="1"/>
  <c r="J3038" i="2"/>
  <c r="K3038" i="2" s="1"/>
  <c r="J3039" i="2"/>
  <c r="K3039" i="2" s="1"/>
  <c r="J3040" i="2"/>
  <c r="K3040" i="2" s="1"/>
  <c r="J3041" i="2"/>
  <c r="K3041" i="2" s="1"/>
  <c r="J3042" i="2"/>
  <c r="K3042" i="2" s="1"/>
  <c r="J3043" i="2"/>
  <c r="K3043" i="2" s="1"/>
  <c r="J3044" i="2"/>
  <c r="K3044" i="2" s="1"/>
  <c r="J3045" i="2"/>
  <c r="K3045" i="2" s="1"/>
  <c r="J3046" i="2"/>
  <c r="K3046" i="2" s="1"/>
  <c r="J3047" i="2"/>
  <c r="K3047" i="2" s="1"/>
  <c r="J3048" i="2"/>
  <c r="K3048" i="2" s="1"/>
  <c r="J3049" i="2"/>
  <c r="K3049" i="2" s="1"/>
  <c r="J3050" i="2"/>
  <c r="K3050" i="2" s="1"/>
  <c r="J3051" i="2"/>
  <c r="K3051" i="2" s="1"/>
  <c r="J3052" i="2"/>
  <c r="K3052" i="2" s="1"/>
  <c r="J3053" i="2"/>
  <c r="K3053" i="2" s="1"/>
  <c r="J3054" i="2"/>
  <c r="K3054" i="2" s="1"/>
  <c r="J3055" i="2"/>
  <c r="K3055" i="2" s="1"/>
  <c r="J3056" i="2"/>
  <c r="K3056" i="2" s="1"/>
  <c r="J3057" i="2"/>
  <c r="K3057" i="2" s="1"/>
  <c r="J3058" i="2"/>
  <c r="K3058" i="2" s="1"/>
  <c r="J3059" i="2"/>
  <c r="K3059" i="2" s="1"/>
  <c r="J3060" i="2"/>
  <c r="K3060" i="2" s="1"/>
  <c r="J3061" i="2"/>
  <c r="K3061" i="2" s="1"/>
  <c r="J3062" i="2"/>
  <c r="K3062" i="2" s="1"/>
  <c r="J3063" i="2"/>
  <c r="K3063" i="2" s="1"/>
  <c r="J3064" i="2"/>
  <c r="K3064" i="2" s="1"/>
  <c r="J3065" i="2"/>
  <c r="K3065" i="2" s="1"/>
  <c r="J3066" i="2"/>
  <c r="K3066" i="2" s="1"/>
  <c r="J3067" i="2"/>
  <c r="K3067" i="2" s="1"/>
  <c r="J3068" i="2"/>
  <c r="K3068" i="2" s="1"/>
  <c r="J3069" i="2"/>
  <c r="K3069" i="2" s="1"/>
  <c r="J3070" i="2"/>
  <c r="K3070" i="2" s="1"/>
  <c r="J3071" i="2"/>
  <c r="K3071" i="2" s="1"/>
  <c r="J3072" i="2"/>
  <c r="K3072" i="2" s="1"/>
  <c r="J3073" i="2"/>
  <c r="K3073" i="2" s="1"/>
  <c r="J3074" i="2"/>
  <c r="K3074" i="2" s="1"/>
  <c r="J3075" i="2"/>
  <c r="K3075" i="2" s="1"/>
  <c r="J3076" i="2"/>
  <c r="K3076" i="2" s="1"/>
  <c r="J3077" i="2"/>
  <c r="K3077" i="2" s="1"/>
  <c r="J3078" i="2"/>
  <c r="K3078" i="2" s="1"/>
  <c r="J3079" i="2"/>
  <c r="K3079" i="2" s="1"/>
  <c r="J3080" i="2"/>
  <c r="K3080" i="2" s="1"/>
  <c r="J3081" i="2"/>
  <c r="K3081" i="2" s="1"/>
  <c r="J3082" i="2"/>
  <c r="K3082" i="2" s="1"/>
  <c r="J3083" i="2"/>
  <c r="K3083" i="2"/>
  <c r="J3084" i="2"/>
  <c r="K3084" i="2" s="1"/>
  <c r="J3085" i="2"/>
  <c r="K3085" i="2" s="1"/>
  <c r="J3086" i="2"/>
  <c r="K3086" i="2" s="1"/>
  <c r="J3087" i="2"/>
  <c r="K3087" i="2" s="1"/>
  <c r="J3088" i="2"/>
  <c r="K3088" i="2"/>
  <c r="J3089" i="2"/>
  <c r="K3089" i="2" s="1"/>
  <c r="J3090" i="2"/>
  <c r="K3090" i="2" s="1"/>
  <c r="J3091" i="2"/>
  <c r="K3091" i="2" s="1"/>
  <c r="J3092" i="2"/>
  <c r="K3092" i="2" s="1"/>
  <c r="J3093" i="2"/>
  <c r="K3093" i="2" s="1"/>
  <c r="J3094" i="2"/>
  <c r="K3094" i="2" s="1"/>
  <c r="J3095" i="2"/>
  <c r="K3095" i="2"/>
  <c r="J3096" i="2"/>
  <c r="K3096" i="2" s="1"/>
  <c r="J3097" i="2"/>
  <c r="K3097" i="2" s="1"/>
  <c r="J3098" i="2"/>
  <c r="K3098" i="2" s="1"/>
  <c r="J3099" i="2"/>
  <c r="K3099" i="2" s="1"/>
  <c r="J3100" i="2"/>
  <c r="K3100" i="2" s="1"/>
  <c r="J3101" i="2"/>
  <c r="K3101" i="2" s="1"/>
  <c r="J3102" i="2"/>
  <c r="K3102" i="2" s="1"/>
  <c r="J3103" i="2"/>
  <c r="K3103" i="2" s="1"/>
  <c r="J3104" i="2"/>
  <c r="K3104" i="2" s="1"/>
  <c r="J3105" i="2"/>
  <c r="K3105" i="2" s="1"/>
  <c r="J3106" i="2"/>
  <c r="K3106" i="2" s="1"/>
  <c r="J3107" i="2"/>
  <c r="K3107" i="2" s="1"/>
  <c r="J3108" i="2"/>
  <c r="K3108" i="2" s="1"/>
  <c r="J3109" i="2"/>
  <c r="K3109" i="2" s="1"/>
  <c r="J3110" i="2"/>
  <c r="K3110" i="2" s="1"/>
  <c r="J3111" i="2"/>
  <c r="K3111" i="2" s="1"/>
  <c r="J3112" i="2"/>
  <c r="K3112" i="2" s="1"/>
  <c r="J3113" i="2"/>
  <c r="K3113" i="2" s="1"/>
  <c r="J3114" i="2"/>
  <c r="K3114" i="2" s="1"/>
  <c r="J3115" i="2"/>
  <c r="K3115" i="2" s="1"/>
  <c r="J3116" i="2"/>
  <c r="K3116" i="2" s="1"/>
  <c r="J3117" i="2"/>
  <c r="K3117" i="2" s="1"/>
  <c r="J3118" i="2"/>
  <c r="K3118" i="2" s="1"/>
  <c r="J3119" i="2"/>
  <c r="K3119" i="2" s="1"/>
  <c r="J3120" i="2"/>
  <c r="K3120" i="2" s="1"/>
  <c r="J3121" i="2"/>
  <c r="K3121" i="2" s="1"/>
  <c r="J3122" i="2"/>
  <c r="K3122" i="2" s="1"/>
  <c r="J3123" i="2"/>
  <c r="K3123" i="2" s="1"/>
  <c r="J3124" i="2"/>
  <c r="K3124" i="2" s="1"/>
  <c r="J3125" i="2"/>
  <c r="K3125" i="2" s="1"/>
  <c r="J3126" i="2"/>
  <c r="K3126" i="2" s="1"/>
  <c r="J3127" i="2"/>
  <c r="K3127" i="2" s="1"/>
  <c r="J3128" i="2"/>
  <c r="K3128" i="2" s="1"/>
  <c r="J3129" i="2"/>
  <c r="K3129" i="2" s="1"/>
  <c r="J3130" i="2"/>
  <c r="K3130" i="2" s="1"/>
  <c r="J3131" i="2"/>
  <c r="K3131" i="2" s="1"/>
  <c r="J3132" i="2"/>
  <c r="K3132" i="2" s="1"/>
  <c r="J3133" i="2"/>
  <c r="K3133" i="2" s="1"/>
  <c r="J3134" i="2"/>
  <c r="K3134" i="2" s="1"/>
  <c r="J3135" i="2"/>
  <c r="K3135" i="2" s="1"/>
  <c r="J3136" i="2"/>
  <c r="K3136" i="2" s="1"/>
  <c r="J3137" i="2"/>
  <c r="K3137" i="2" s="1"/>
  <c r="J3138" i="2"/>
  <c r="K3138" i="2" s="1"/>
  <c r="J3139" i="2"/>
  <c r="K3139" i="2" s="1"/>
  <c r="J3140" i="2"/>
  <c r="K3140" i="2" s="1"/>
  <c r="J3141" i="2"/>
  <c r="K3141" i="2" s="1"/>
  <c r="J3142" i="2"/>
  <c r="K3142" i="2" s="1"/>
  <c r="J3143" i="2"/>
  <c r="K3143" i="2" s="1"/>
  <c r="J3144" i="2"/>
  <c r="K3144" i="2" s="1"/>
  <c r="J3145" i="2"/>
  <c r="K3145" i="2" s="1"/>
  <c r="J3146" i="2"/>
  <c r="K3146" i="2" s="1"/>
  <c r="J3147" i="2"/>
  <c r="K3147" i="2" s="1"/>
  <c r="J3148" i="2"/>
  <c r="K3148" i="2" s="1"/>
  <c r="J3149" i="2"/>
  <c r="K3149" i="2" s="1"/>
  <c r="J3150" i="2"/>
  <c r="K3150" i="2" s="1"/>
  <c r="J3151" i="2"/>
  <c r="K3151" i="2" s="1"/>
  <c r="J3152" i="2"/>
  <c r="K3152" i="2" s="1"/>
  <c r="J3153" i="2"/>
  <c r="K3153" i="2" s="1"/>
  <c r="J3154" i="2"/>
  <c r="K3154" i="2" s="1"/>
  <c r="J3155" i="2"/>
  <c r="K3155" i="2" s="1"/>
  <c r="J3156" i="2"/>
  <c r="K3156" i="2" s="1"/>
  <c r="J3157" i="2"/>
  <c r="K3157" i="2" s="1"/>
  <c r="J3158" i="2"/>
  <c r="K3158" i="2" s="1"/>
  <c r="J3159" i="2"/>
  <c r="K3159" i="2" s="1"/>
  <c r="J3160" i="2"/>
  <c r="K3160" i="2" s="1"/>
  <c r="J3161" i="2"/>
  <c r="K3161" i="2" s="1"/>
  <c r="J3162" i="2"/>
  <c r="K3162" i="2" s="1"/>
  <c r="J3163" i="2"/>
  <c r="K3163" i="2" s="1"/>
  <c r="J3164" i="2"/>
  <c r="K3164" i="2" s="1"/>
  <c r="J3165" i="2"/>
  <c r="K3165" i="2" s="1"/>
  <c r="J3166" i="2"/>
  <c r="K3166" i="2" s="1"/>
  <c r="J3167" i="2"/>
  <c r="K3167" i="2" s="1"/>
  <c r="J3168" i="2"/>
  <c r="K3168" i="2" s="1"/>
  <c r="J3169" i="2"/>
  <c r="K3169" i="2" s="1"/>
  <c r="J3170" i="2"/>
  <c r="K3170" i="2" s="1"/>
  <c r="J3171" i="2"/>
  <c r="K3171" i="2" s="1"/>
  <c r="J3172" i="2"/>
  <c r="K3172" i="2" s="1"/>
  <c r="J3173" i="2"/>
  <c r="K3173" i="2" s="1"/>
  <c r="J3174" i="2"/>
  <c r="K3174" i="2" s="1"/>
  <c r="J3175" i="2"/>
  <c r="K3175" i="2" s="1"/>
  <c r="J3176" i="2"/>
  <c r="K3176" i="2" s="1"/>
  <c r="J3177" i="2"/>
  <c r="K3177" i="2" s="1"/>
  <c r="J3178" i="2"/>
  <c r="K3178" i="2" s="1"/>
  <c r="J3179" i="2"/>
  <c r="K3179" i="2" s="1"/>
  <c r="J3180" i="2"/>
  <c r="K3180" i="2" s="1"/>
  <c r="J3181" i="2"/>
  <c r="K3181" i="2" s="1"/>
  <c r="J3182" i="2"/>
  <c r="K3182" i="2" s="1"/>
  <c r="J3183" i="2"/>
  <c r="K3183" i="2" s="1"/>
  <c r="J3184" i="2"/>
  <c r="K3184" i="2" s="1"/>
  <c r="J3185" i="2"/>
  <c r="K3185" i="2" s="1"/>
  <c r="J3186" i="2"/>
  <c r="K3186" i="2" s="1"/>
  <c r="J3187" i="2"/>
  <c r="K3187" i="2" s="1"/>
  <c r="J3188" i="2"/>
  <c r="K3188" i="2" s="1"/>
  <c r="J3189" i="2"/>
  <c r="K3189" i="2" s="1"/>
  <c r="J3190" i="2"/>
  <c r="K3190" i="2" s="1"/>
  <c r="J3191" i="2"/>
  <c r="K3191" i="2" s="1"/>
  <c r="J3192" i="2"/>
  <c r="K3192" i="2" s="1"/>
  <c r="J3193" i="2"/>
  <c r="K3193" i="2" s="1"/>
  <c r="J3194" i="2"/>
  <c r="K3194" i="2" s="1"/>
  <c r="J3195" i="2"/>
  <c r="K3195" i="2" s="1"/>
  <c r="J3196" i="2"/>
  <c r="K3196" i="2" s="1"/>
  <c r="J3197" i="2"/>
  <c r="K3197" i="2" s="1"/>
  <c r="J3198" i="2"/>
  <c r="K3198" i="2" s="1"/>
  <c r="J3199" i="2"/>
  <c r="K3199" i="2" s="1"/>
  <c r="J3200" i="2"/>
  <c r="K3200" i="2" s="1"/>
  <c r="J3201" i="2"/>
  <c r="K3201" i="2" s="1"/>
  <c r="J3202" i="2"/>
  <c r="K3202" i="2" s="1"/>
  <c r="J3203" i="2"/>
  <c r="K3203" i="2" s="1"/>
  <c r="J3204" i="2"/>
  <c r="K3204" i="2" s="1"/>
  <c r="J3205" i="2"/>
  <c r="K3205" i="2" s="1"/>
  <c r="J3206" i="2"/>
  <c r="K3206" i="2" s="1"/>
  <c r="J3207" i="2"/>
  <c r="K3207" i="2" s="1"/>
  <c r="J3208" i="2"/>
  <c r="K3208" i="2" s="1"/>
  <c r="J3209" i="2"/>
  <c r="K3209" i="2" s="1"/>
  <c r="J3210" i="2"/>
  <c r="K3210" i="2" s="1"/>
  <c r="J3211" i="2"/>
  <c r="K3211" i="2" s="1"/>
  <c r="J3212" i="2"/>
  <c r="K3212" i="2" s="1"/>
  <c r="J3213" i="2"/>
  <c r="K3213" i="2" s="1"/>
  <c r="J3214" i="2"/>
  <c r="K3214" i="2" s="1"/>
  <c r="J3215" i="2"/>
  <c r="K3215" i="2" s="1"/>
  <c r="J3216" i="2"/>
  <c r="K3216" i="2" s="1"/>
  <c r="J3217" i="2"/>
  <c r="K3217" i="2" s="1"/>
  <c r="J3218" i="2"/>
  <c r="K3218" i="2" s="1"/>
  <c r="J3219" i="2"/>
  <c r="K3219" i="2" s="1"/>
  <c r="J3220" i="2"/>
  <c r="K3220" i="2" s="1"/>
  <c r="J3221" i="2"/>
  <c r="K3221" i="2" s="1"/>
  <c r="J3222" i="2"/>
  <c r="K3222" i="2" s="1"/>
  <c r="J3223" i="2"/>
  <c r="K3223" i="2" s="1"/>
  <c r="J3224" i="2"/>
  <c r="K3224" i="2" s="1"/>
  <c r="J3225" i="2"/>
  <c r="K3225" i="2" s="1"/>
  <c r="J3226" i="2"/>
  <c r="K3226" i="2" s="1"/>
  <c r="J3227" i="2"/>
  <c r="K3227" i="2" s="1"/>
  <c r="J3228" i="2"/>
  <c r="K3228" i="2" s="1"/>
  <c r="J3229" i="2"/>
  <c r="K3229" i="2" s="1"/>
  <c r="J3230" i="2"/>
  <c r="K3230" i="2" s="1"/>
  <c r="J3231" i="2"/>
  <c r="K3231" i="2" s="1"/>
  <c r="J3232" i="2"/>
  <c r="K3232" i="2" s="1"/>
  <c r="J3233" i="2"/>
  <c r="K3233" i="2" s="1"/>
  <c r="J3234" i="2"/>
  <c r="K3234" i="2" s="1"/>
  <c r="J3235" i="2"/>
  <c r="K3235" i="2" s="1"/>
  <c r="J3236" i="2"/>
  <c r="K3236" i="2" s="1"/>
  <c r="J3237" i="2"/>
  <c r="K3237" i="2" s="1"/>
  <c r="J3238" i="2"/>
  <c r="K3238" i="2" s="1"/>
  <c r="J3239" i="2"/>
  <c r="K3239" i="2" s="1"/>
  <c r="J3240" i="2"/>
  <c r="K3240" i="2" s="1"/>
  <c r="J3241" i="2"/>
  <c r="K3241" i="2" s="1"/>
  <c r="J3242" i="2"/>
  <c r="K3242" i="2" s="1"/>
  <c r="J3243" i="2"/>
  <c r="K3243" i="2" s="1"/>
  <c r="J3244" i="2"/>
  <c r="K3244" i="2" s="1"/>
  <c r="J3245" i="2"/>
  <c r="K3245" i="2" s="1"/>
  <c r="J3246" i="2"/>
  <c r="K3246" i="2" s="1"/>
  <c r="J3247" i="2"/>
  <c r="K3247" i="2" s="1"/>
  <c r="J3248" i="2"/>
  <c r="K3248" i="2" s="1"/>
  <c r="J3249" i="2"/>
  <c r="K3249" i="2" s="1"/>
  <c r="J3250" i="2"/>
  <c r="K3250" i="2" s="1"/>
  <c r="J3251" i="2"/>
  <c r="K3251" i="2" s="1"/>
  <c r="J3252" i="2"/>
  <c r="K3252" i="2" s="1"/>
  <c r="J3253" i="2"/>
  <c r="K3253" i="2" s="1"/>
  <c r="J3254" i="2"/>
  <c r="K3254" i="2" s="1"/>
  <c r="J3255" i="2"/>
  <c r="K3255" i="2" s="1"/>
  <c r="J3256" i="2"/>
  <c r="K3256" i="2" s="1"/>
  <c r="J3257" i="2"/>
  <c r="K3257" i="2" s="1"/>
  <c r="J3258" i="2"/>
  <c r="K3258" i="2" s="1"/>
  <c r="J3259" i="2"/>
  <c r="K3259" i="2" s="1"/>
  <c r="J3260" i="2"/>
  <c r="K3260" i="2" s="1"/>
  <c r="J3261" i="2"/>
  <c r="K3261" i="2" s="1"/>
  <c r="J3262" i="2"/>
  <c r="K3262" i="2" s="1"/>
  <c r="J3263" i="2"/>
  <c r="K3263" i="2" s="1"/>
  <c r="J3264" i="2"/>
  <c r="K3264" i="2" s="1"/>
  <c r="J3265" i="2"/>
  <c r="K3265" i="2" s="1"/>
  <c r="J3266" i="2"/>
  <c r="K3266" i="2" s="1"/>
  <c r="J3267" i="2"/>
  <c r="K3267" i="2" s="1"/>
  <c r="J3268" i="2"/>
  <c r="K3268" i="2" s="1"/>
  <c r="J3269" i="2"/>
  <c r="K3269" i="2" s="1"/>
  <c r="J3270" i="2"/>
  <c r="K3270" i="2" s="1"/>
  <c r="J3271" i="2"/>
  <c r="K3271" i="2" s="1"/>
  <c r="J3272" i="2"/>
  <c r="K3272" i="2" s="1"/>
  <c r="J3273" i="2"/>
  <c r="K3273" i="2" s="1"/>
  <c r="J3274" i="2"/>
  <c r="K3274" i="2" s="1"/>
  <c r="J3275" i="2"/>
  <c r="K3275" i="2" s="1"/>
  <c r="J3276" i="2"/>
  <c r="K3276" i="2" s="1"/>
  <c r="J3277" i="2"/>
  <c r="K3277" i="2" s="1"/>
  <c r="J3278" i="2"/>
  <c r="K3278" i="2" s="1"/>
  <c r="J3279" i="2"/>
  <c r="K3279" i="2" s="1"/>
  <c r="J3280" i="2"/>
  <c r="K3280" i="2" s="1"/>
  <c r="J3281" i="2"/>
  <c r="K3281" i="2" s="1"/>
  <c r="J3282" i="2"/>
  <c r="K3282" i="2" s="1"/>
  <c r="J3283" i="2"/>
  <c r="K3283" i="2" s="1"/>
  <c r="J3284" i="2"/>
  <c r="K3284" i="2" s="1"/>
  <c r="J3285" i="2"/>
  <c r="K3285" i="2" s="1"/>
  <c r="J3286" i="2"/>
  <c r="K3286" i="2" s="1"/>
  <c r="J3287" i="2"/>
  <c r="K3287" i="2" s="1"/>
  <c r="J3288" i="2"/>
  <c r="K3288" i="2" s="1"/>
  <c r="J3289" i="2"/>
  <c r="K3289" i="2" s="1"/>
  <c r="J3290" i="2"/>
  <c r="K3290" i="2" s="1"/>
  <c r="J3291" i="2"/>
  <c r="K3291" i="2" s="1"/>
  <c r="J3292" i="2"/>
  <c r="K3292" i="2" s="1"/>
  <c r="J3293" i="2"/>
  <c r="K3293" i="2" s="1"/>
  <c r="J3294" i="2"/>
  <c r="K3294" i="2" s="1"/>
  <c r="J3295" i="2"/>
  <c r="K3295" i="2" s="1"/>
  <c r="J3296" i="2"/>
  <c r="K3296" i="2" s="1"/>
  <c r="J3297" i="2"/>
  <c r="K3297" i="2" s="1"/>
  <c r="J3298" i="2"/>
  <c r="K3298" i="2" s="1"/>
  <c r="J3299" i="2"/>
  <c r="K3299" i="2" s="1"/>
  <c r="J3300" i="2"/>
  <c r="K3300" i="2" s="1"/>
  <c r="J3301" i="2"/>
  <c r="K3301" i="2" s="1"/>
  <c r="J3302" i="2"/>
  <c r="K3302" i="2" s="1"/>
  <c r="J3303" i="2"/>
  <c r="K3303" i="2" s="1"/>
  <c r="J3304" i="2"/>
  <c r="K3304" i="2" s="1"/>
  <c r="J3305" i="2"/>
  <c r="K3305" i="2" s="1"/>
  <c r="J3306" i="2"/>
  <c r="K3306" i="2" s="1"/>
  <c r="J3307" i="2"/>
  <c r="K3307" i="2" s="1"/>
  <c r="J3308" i="2"/>
  <c r="K3308" i="2" s="1"/>
  <c r="J3309" i="2"/>
  <c r="K3309" i="2" s="1"/>
  <c r="J3310" i="2"/>
  <c r="K3310" i="2" s="1"/>
  <c r="J3311" i="2"/>
  <c r="K3311" i="2" s="1"/>
  <c r="J3312" i="2"/>
  <c r="K3312" i="2" s="1"/>
  <c r="J3313" i="2"/>
  <c r="K3313" i="2" s="1"/>
  <c r="J3314" i="2"/>
  <c r="K3314" i="2" s="1"/>
  <c r="J3315" i="2"/>
  <c r="K3315" i="2" s="1"/>
  <c r="J3316" i="2"/>
  <c r="K3316" i="2" s="1"/>
  <c r="J3317" i="2"/>
  <c r="K3317" i="2" s="1"/>
  <c r="J3318" i="2"/>
  <c r="K3318" i="2" s="1"/>
  <c r="J3319" i="2"/>
  <c r="K3319" i="2" s="1"/>
  <c r="J3320" i="2"/>
  <c r="K3320" i="2" s="1"/>
  <c r="J3321" i="2"/>
  <c r="K3321" i="2" s="1"/>
  <c r="J3322" i="2"/>
  <c r="K3322" i="2" s="1"/>
  <c r="J3323" i="2"/>
  <c r="K3323" i="2" s="1"/>
  <c r="J3324" i="2"/>
  <c r="K3324" i="2" s="1"/>
  <c r="J3325" i="2"/>
  <c r="K3325" i="2" s="1"/>
  <c r="J3326" i="2"/>
  <c r="K3326" i="2" s="1"/>
  <c r="J3327" i="2"/>
  <c r="K3327" i="2" s="1"/>
  <c r="J3328" i="2"/>
  <c r="K3328" i="2" s="1"/>
  <c r="J3329" i="2"/>
  <c r="K3329" i="2" s="1"/>
  <c r="J3330" i="2"/>
  <c r="K3330" i="2" s="1"/>
  <c r="J3331" i="2"/>
  <c r="K3331" i="2" s="1"/>
  <c r="J3332" i="2"/>
  <c r="K3332" i="2" s="1"/>
  <c r="J3333" i="2"/>
  <c r="K3333" i="2" s="1"/>
  <c r="J3334" i="2"/>
  <c r="K3334" i="2" s="1"/>
  <c r="J3335" i="2"/>
  <c r="K3335" i="2" s="1"/>
  <c r="J3336" i="2"/>
  <c r="K3336" i="2" s="1"/>
  <c r="J3337" i="2"/>
  <c r="K3337" i="2" s="1"/>
  <c r="J3338" i="2"/>
  <c r="K3338" i="2" s="1"/>
  <c r="J3339" i="2"/>
  <c r="K3339" i="2" s="1"/>
  <c r="J3340" i="2"/>
  <c r="K3340" i="2" s="1"/>
  <c r="J3341" i="2"/>
  <c r="K3341" i="2" s="1"/>
  <c r="J3342" i="2"/>
  <c r="K3342" i="2" s="1"/>
  <c r="J3343" i="2"/>
  <c r="K3343" i="2" s="1"/>
  <c r="J3344" i="2"/>
  <c r="K3344" i="2" s="1"/>
  <c r="J3345" i="2"/>
  <c r="K3345" i="2" s="1"/>
  <c r="J3346" i="2"/>
  <c r="K3346" i="2" s="1"/>
  <c r="J3347" i="2"/>
  <c r="K3347" i="2" s="1"/>
  <c r="J3348" i="2"/>
  <c r="K3348" i="2" s="1"/>
  <c r="J3349" i="2"/>
  <c r="K3349" i="2" s="1"/>
  <c r="J3350" i="2"/>
  <c r="K3350" i="2" s="1"/>
  <c r="J3351" i="2"/>
  <c r="K3351" i="2" s="1"/>
  <c r="J3352" i="2"/>
  <c r="K3352" i="2" s="1"/>
  <c r="J3353" i="2"/>
  <c r="K3353" i="2" s="1"/>
  <c r="J3354" i="2"/>
  <c r="K3354" i="2" s="1"/>
  <c r="J3355" i="2"/>
  <c r="K3355" i="2" s="1"/>
  <c r="J3356" i="2"/>
  <c r="K3356" i="2" s="1"/>
  <c r="J3357" i="2"/>
  <c r="K3357" i="2" s="1"/>
  <c r="J3358" i="2"/>
  <c r="K3358" i="2" s="1"/>
  <c r="J3359" i="2"/>
  <c r="K3359" i="2" s="1"/>
  <c r="J3360" i="2"/>
  <c r="K3360" i="2" s="1"/>
  <c r="J3361" i="2"/>
  <c r="K3361" i="2" s="1"/>
  <c r="J3362" i="2"/>
  <c r="K3362" i="2" s="1"/>
  <c r="J3363" i="2"/>
  <c r="K3363" i="2" s="1"/>
  <c r="J3364" i="2"/>
  <c r="K3364" i="2" s="1"/>
  <c r="J3365" i="2"/>
  <c r="K3365" i="2" s="1"/>
  <c r="J3366" i="2"/>
  <c r="K3366" i="2" s="1"/>
  <c r="J3367" i="2"/>
  <c r="K3367" i="2" s="1"/>
  <c r="J3368" i="2"/>
  <c r="K3368" i="2" s="1"/>
  <c r="J3369" i="2"/>
  <c r="K3369" i="2" s="1"/>
  <c r="J3370" i="2"/>
  <c r="K3370" i="2" s="1"/>
  <c r="J3371" i="2"/>
  <c r="K3371" i="2" s="1"/>
  <c r="J3372" i="2"/>
  <c r="K3372" i="2" s="1"/>
  <c r="J3373" i="2"/>
  <c r="K3373" i="2" s="1"/>
  <c r="J3374" i="2"/>
  <c r="K3374" i="2" s="1"/>
  <c r="J3375" i="2"/>
  <c r="K3375" i="2" s="1"/>
  <c r="J3376" i="2"/>
  <c r="K3376" i="2" s="1"/>
  <c r="J3377" i="2"/>
  <c r="K3377" i="2" s="1"/>
  <c r="J3378" i="2"/>
  <c r="K3378" i="2" s="1"/>
  <c r="J3379" i="2"/>
  <c r="K3379" i="2" s="1"/>
  <c r="J3380" i="2"/>
  <c r="K3380" i="2" s="1"/>
  <c r="J3381" i="2"/>
  <c r="K3381" i="2" s="1"/>
  <c r="J3382" i="2"/>
  <c r="K3382" i="2" s="1"/>
  <c r="J3383" i="2"/>
  <c r="K3383" i="2" s="1"/>
  <c r="J3384" i="2"/>
  <c r="K3384" i="2" s="1"/>
  <c r="J3385" i="2"/>
  <c r="K3385" i="2" s="1"/>
  <c r="J3386" i="2"/>
  <c r="K3386" i="2" s="1"/>
  <c r="J3387" i="2"/>
  <c r="K3387" i="2" s="1"/>
  <c r="J3388" i="2"/>
  <c r="K3388" i="2" s="1"/>
  <c r="J3389" i="2"/>
  <c r="K3389" i="2" s="1"/>
  <c r="J3390" i="2"/>
  <c r="K3390" i="2" s="1"/>
  <c r="J3391" i="2"/>
  <c r="K3391" i="2" s="1"/>
  <c r="J3392" i="2"/>
  <c r="K3392" i="2" s="1"/>
  <c r="J3393" i="2"/>
  <c r="K3393" i="2" s="1"/>
  <c r="J3394" i="2"/>
  <c r="K3394" i="2" s="1"/>
  <c r="J3395" i="2"/>
  <c r="K3395" i="2" s="1"/>
  <c r="J3396" i="2"/>
  <c r="K3396" i="2" s="1"/>
  <c r="J3397" i="2"/>
  <c r="K3397" i="2" s="1"/>
  <c r="J3398" i="2"/>
  <c r="K3398" i="2" s="1"/>
  <c r="J3399" i="2"/>
  <c r="K3399" i="2" s="1"/>
  <c r="J3400" i="2"/>
  <c r="K3400" i="2" s="1"/>
  <c r="J3401" i="2"/>
  <c r="K3401" i="2" s="1"/>
  <c r="J3402" i="2"/>
  <c r="K3402" i="2" s="1"/>
  <c r="J3403" i="2"/>
  <c r="K3403" i="2" s="1"/>
  <c r="J3404" i="2"/>
  <c r="K3404" i="2" s="1"/>
  <c r="J3405" i="2"/>
  <c r="K3405" i="2" s="1"/>
  <c r="J3406" i="2"/>
  <c r="K3406" i="2" s="1"/>
  <c r="J3407" i="2"/>
  <c r="K3407" i="2" s="1"/>
  <c r="J3408" i="2"/>
  <c r="K3408" i="2" s="1"/>
  <c r="J3409" i="2"/>
  <c r="K3409" i="2" s="1"/>
  <c r="J3410" i="2"/>
  <c r="K3410" i="2" s="1"/>
  <c r="J3411" i="2"/>
  <c r="K3411" i="2" s="1"/>
  <c r="J3412" i="2"/>
  <c r="K3412" i="2" s="1"/>
  <c r="J3413" i="2"/>
  <c r="K3413" i="2" s="1"/>
  <c r="J3414" i="2"/>
  <c r="K3414" i="2" s="1"/>
  <c r="J3415" i="2"/>
  <c r="K3415" i="2" s="1"/>
  <c r="J3416" i="2"/>
  <c r="K3416" i="2" s="1"/>
  <c r="J3417" i="2"/>
  <c r="K3417" i="2" s="1"/>
  <c r="J3418" i="2"/>
  <c r="K3418" i="2" s="1"/>
  <c r="J3419" i="2"/>
  <c r="K3419" i="2" s="1"/>
  <c r="J3420" i="2"/>
  <c r="K3420" i="2" s="1"/>
  <c r="J3421" i="2"/>
  <c r="K3421" i="2" s="1"/>
  <c r="J3422" i="2"/>
  <c r="K3422" i="2" s="1"/>
  <c r="J3423" i="2"/>
  <c r="K3423" i="2" s="1"/>
  <c r="J3424" i="2"/>
  <c r="K3424" i="2" s="1"/>
  <c r="J3425" i="2"/>
  <c r="K3425" i="2" s="1"/>
  <c r="J3426" i="2"/>
  <c r="K3426" i="2" s="1"/>
  <c r="J3427" i="2"/>
  <c r="K3427" i="2" s="1"/>
  <c r="J3428" i="2"/>
  <c r="K3428" i="2" s="1"/>
  <c r="J3429" i="2"/>
  <c r="K3429" i="2" s="1"/>
  <c r="J3430" i="2"/>
  <c r="K3430" i="2" s="1"/>
  <c r="J3431" i="2"/>
  <c r="K3431" i="2" s="1"/>
  <c r="J3432" i="2"/>
  <c r="K3432" i="2" s="1"/>
  <c r="J3433" i="2"/>
  <c r="K3433" i="2" s="1"/>
  <c r="J3434" i="2"/>
  <c r="K3434" i="2" s="1"/>
  <c r="J3435" i="2"/>
  <c r="K3435" i="2" s="1"/>
  <c r="J3436" i="2"/>
  <c r="K3436" i="2" s="1"/>
  <c r="J3437" i="2"/>
  <c r="K3437" i="2" s="1"/>
  <c r="J3438" i="2"/>
  <c r="K3438" i="2" s="1"/>
  <c r="J3439" i="2"/>
  <c r="K3439" i="2" s="1"/>
  <c r="J3440" i="2"/>
  <c r="K3440" i="2" s="1"/>
  <c r="J3441" i="2"/>
  <c r="K3441" i="2" s="1"/>
  <c r="J3442" i="2"/>
  <c r="K3442" i="2" s="1"/>
  <c r="J3443" i="2"/>
  <c r="K3443" i="2" s="1"/>
  <c r="J3444" i="2"/>
  <c r="K3444" i="2" s="1"/>
  <c r="J3445" i="2"/>
  <c r="K3445" i="2" s="1"/>
  <c r="J3446" i="2"/>
  <c r="K3446" i="2" s="1"/>
  <c r="J3447" i="2"/>
  <c r="K3447" i="2" s="1"/>
  <c r="J3448" i="2"/>
  <c r="K3448" i="2" s="1"/>
  <c r="J3449" i="2"/>
  <c r="K3449" i="2" s="1"/>
  <c r="J3450" i="2"/>
  <c r="K3450" i="2" s="1"/>
  <c r="J3451" i="2"/>
  <c r="K3451" i="2" s="1"/>
  <c r="J3452" i="2"/>
  <c r="K3452" i="2" s="1"/>
  <c r="J3453" i="2"/>
  <c r="K3453" i="2" s="1"/>
  <c r="J3454" i="2"/>
  <c r="K3454" i="2" s="1"/>
  <c r="J3455" i="2"/>
  <c r="K3455" i="2" s="1"/>
  <c r="J3456" i="2"/>
  <c r="K3456" i="2" s="1"/>
  <c r="J3457" i="2"/>
  <c r="K3457" i="2" s="1"/>
  <c r="J3458" i="2"/>
  <c r="K3458" i="2" s="1"/>
  <c r="J3459" i="2"/>
  <c r="K3459" i="2" s="1"/>
  <c r="J3460" i="2"/>
  <c r="K3460" i="2"/>
  <c r="J3461" i="2"/>
  <c r="K3461" i="2" s="1"/>
  <c r="J3462" i="2"/>
  <c r="K3462" i="2" s="1"/>
  <c r="J3463" i="2"/>
  <c r="K3463" i="2" s="1"/>
  <c r="J3464" i="2"/>
  <c r="K3464" i="2" s="1"/>
  <c r="J3465" i="2"/>
  <c r="K3465" i="2" s="1"/>
  <c r="J3466" i="2"/>
  <c r="K3466" i="2" s="1"/>
  <c r="J3467" i="2"/>
  <c r="K3467" i="2" s="1"/>
  <c r="J3468" i="2"/>
  <c r="K3468" i="2" s="1"/>
  <c r="J3469" i="2"/>
  <c r="K3469" i="2" s="1"/>
  <c r="J3470" i="2"/>
  <c r="K3470" i="2" s="1"/>
  <c r="J3471" i="2"/>
  <c r="K3471" i="2" s="1"/>
  <c r="J3472" i="2"/>
  <c r="K3472" i="2" s="1"/>
  <c r="J3473" i="2"/>
  <c r="K3473" i="2" s="1"/>
  <c r="J3474" i="2"/>
  <c r="K3474" i="2" s="1"/>
  <c r="J3475" i="2"/>
  <c r="K3475" i="2" s="1"/>
  <c r="J3476" i="2"/>
  <c r="K3476" i="2" s="1"/>
  <c r="J3477" i="2"/>
  <c r="K3477" i="2" s="1"/>
  <c r="J3478" i="2"/>
  <c r="K3478" i="2" s="1"/>
  <c r="J3479" i="2"/>
  <c r="K3479" i="2" s="1"/>
  <c r="J3480" i="2"/>
  <c r="K3480" i="2" s="1"/>
  <c r="J3481" i="2"/>
  <c r="K3481" i="2" s="1"/>
  <c r="J3482" i="2"/>
  <c r="K3482" i="2" s="1"/>
  <c r="J3483" i="2"/>
  <c r="K3483" i="2" s="1"/>
  <c r="J3484" i="2"/>
  <c r="K3484" i="2" s="1"/>
  <c r="J3485" i="2"/>
  <c r="K3485" i="2" s="1"/>
  <c r="J3486" i="2"/>
  <c r="K3486" i="2" s="1"/>
  <c r="J3487" i="2"/>
  <c r="K3487" i="2" s="1"/>
  <c r="J3488" i="2"/>
  <c r="K3488" i="2" s="1"/>
  <c r="J3489" i="2"/>
  <c r="K3489" i="2" s="1"/>
  <c r="J3490" i="2"/>
  <c r="K3490" i="2" s="1"/>
  <c r="J3491" i="2"/>
  <c r="K3491" i="2" s="1"/>
  <c r="J3492" i="2"/>
  <c r="K3492" i="2" s="1"/>
  <c r="J3493" i="2"/>
  <c r="K3493" i="2" s="1"/>
  <c r="J3494" i="2"/>
  <c r="K3494" i="2" s="1"/>
  <c r="J3495" i="2"/>
  <c r="K3495" i="2" s="1"/>
  <c r="J3496" i="2"/>
  <c r="K3496" i="2" s="1"/>
  <c r="J3497" i="2"/>
  <c r="K3497" i="2" s="1"/>
  <c r="J3498" i="2"/>
  <c r="K3498" i="2" s="1"/>
  <c r="J3499" i="2"/>
  <c r="K3499" i="2" s="1"/>
  <c r="J3500" i="2"/>
  <c r="K3500" i="2" s="1"/>
  <c r="J3501" i="2"/>
  <c r="K3501" i="2" s="1"/>
  <c r="J3502" i="2"/>
  <c r="K3502" i="2" s="1"/>
  <c r="J3503" i="2"/>
  <c r="K3503" i="2" s="1"/>
  <c r="J3504" i="2"/>
  <c r="K3504" i="2" s="1"/>
  <c r="J3505" i="2"/>
  <c r="K3505" i="2" s="1"/>
  <c r="J3506" i="2"/>
  <c r="K3506" i="2" s="1"/>
  <c r="J3507" i="2"/>
  <c r="K3507" i="2" s="1"/>
  <c r="J3508" i="2"/>
  <c r="K3508" i="2" s="1"/>
  <c r="J3509" i="2"/>
  <c r="K3509" i="2" s="1"/>
  <c r="J3510" i="2"/>
  <c r="K3510" i="2" s="1"/>
  <c r="J3511" i="2"/>
  <c r="K3511" i="2" s="1"/>
  <c r="J3512" i="2"/>
  <c r="K3512" i="2" s="1"/>
  <c r="J3513" i="2"/>
  <c r="K3513" i="2" s="1"/>
  <c r="J3514" i="2"/>
  <c r="K3514" i="2" s="1"/>
  <c r="J3515" i="2"/>
  <c r="K3515" i="2" s="1"/>
  <c r="J3516" i="2"/>
  <c r="K3516" i="2" s="1"/>
  <c r="J3517" i="2"/>
  <c r="K3517" i="2" s="1"/>
  <c r="J3518" i="2"/>
  <c r="K3518" i="2" s="1"/>
  <c r="J3519" i="2"/>
  <c r="K3519" i="2" s="1"/>
  <c r="J3520" i="2"/>
  <c r="K3520" i="2" s="1"/>
  <c r="J3521" i="2"/>
  <c r="K3521" i="2" s="1"/>
  <c r="J3522" i="2"/>
  <c r="K3522" i="2" s="1"/>
  <c r="J3523" i="2"/>
  <c r="K3523" i="2" s="1"/>
  <c r="J3524" i="2"/>
  <c r="K3524" i="2" s="1"/>
  <c r="J3525" i="2"/>
  <c r="K3525" i="2" s="1"/>
  <c r="J3526" i="2"/>
  <c r="K3526" i="2" s="1"/>
  <c r="J3527" i="2"/>
  <c r="K3527" i="2" s="1"/>
  <c r="J3528" i="2"/>
  <c r="K3528" i="2" s="1"/>
  <c r="J3529" i="2"/>
  <c r="K3529" i="2" s="1"/>
  <c r="J3530" i="2"/>
  <c r="K3530" i="2" s="1"/>
  <c r="J3531" i="2"/>
  <c r="K3531" i="2" s="1"/>
  <c r="J3532" i="2"/>
  <c r="K3532" i="2" s="1"/>
  <c r="J3533" i="2"/>
  <c r="K3533" i="2" s="1"/>
  <c r="J3534" i="2"/>
  <c r="K3534" i="2" s="1"/>
  <c r="J3535" i="2"/>
  <c r="K3535" i="2" s="1"/>
  <c r="J3536" i="2"/>
  <c r="K3536" i="2" s="1"/>
  <c r="J3537" i="2"/>
  <c r="K3537" i="2" s="1"/>
  <c r="J3538" i="2"/>
  <c r="K3538" i="2" s="1"/>
  <c r="J3539" i="2"/>
  <c r="K3539" i="2" s="1"/>
  <c r="J3540" i="2"/>
  <c r="K3540" i="2" s="1"/>
  <c r="J3541" i="2"/>
  <c r="K3541" i="2" s="1"/>
  <c r="J3542" i="2"/>
  <c r="K3542" i="2" s="1"/>
  <c r="J3543" i="2"/>
  <c r="K3543" i="2" s="1"/>
  <c r="J3544" i="2"/>
  <c r="K3544" i="2" s="1"/>
  <c r="J3545" i="2"/>
  <c r="K3545" i="2" s="1"/>
  <c r="J3546" i="2"/>
  <c r="K3546" i="2" s="1"/>
  <c r="J3547" i="2"/>
  <c r="K3547" i="2" s="1"/>
  <c r="J3548" i="2"/>
  <c r="K3548" i="2" s="1"/>
  <c r="J3549" i="2"/>
  <c r="K3549" i="2" s="1"/>
  <c r="J3550" i="2"/>
  <c r="K3550" i="2" s="1"/>
  <c r="J3551" i="2"/>
  <c r="K3551" i="2" s="1"/>
  <c r="J3552" i="2"/>
  <c r="K3552" i="2" s="1"/>
  <c r="J3553" i="2"/>
  <c r="K3553" i="2" s="1"/>
  <c r="J3554" i="2"/>
  <c r="K3554" i="2" s="1"/>
  <c r="J3555" i="2"/>
  <c r="K3555" i="2" s="1"/>
  <c r="J3556" i="2"/>
  <c r="K3556" i="2" s="1"/>
  <c r="J3557" i="2"/>
  <c r="K3557" i="2" s="1"/>
  <c r="J3558" i="2"/>
  <c r="K3558" i="2" s="1"/>
  <c r="J3559" i="2"/>
  <c r="K3559" i="2" s="1"/>
  <c r="J3560" i="2"/>
  <c r="K3560" i="2" s="1"/>
  <c r="J3561" i="2"/>
  <c r="K3561" i="2" s="1"/>
  <c r="J3562" i="2"/>
  <c r="K3562" i="2" s="1"/>
  <c r="J3563" i="2"/>
  <c r="K3563" i="2" s="1"/>
  <c r="J3564" i="2"/>
  <c r="K3564" i="2" s="1"/>
  <c r="J3565" i="2"/>
  <c r="K3565" i="2" s="1"/>
  <c r="J3566" i="2"/>
  <c r="K3566" i="2" s="1"/>
  <c r="J3567" i="2"/>
  <c r="K3567" i="2" s="1"/>
  <c r="J3568" i="2"/>
  <c r="K3568" i="2" s="1"/>
  <c r="J3569" i="2"/>
  <c r="K3569" i="2" s="1"/>
  <c r="J3570" i="2"/>
  <c r="K3570" i="2" s="1"/>
  <c r="J3571" i="2"/>
  <c r="K3571" i="2" s="1"/>
  <c r="J3572" i="2"/>
  <c r="K3572" i="2" s="1"/>
  <c r="J3573" i="2"/>
  <c r="K3573" i="2" s="1"/>
  <c r="J3574" i="2"/>
  <c r="K3574" i="2" s="1"/>
  <c r="J3575" i="2"/>
  <c r="K3575" i="2" s="1"/>
  <c r="J3576" i="2"/>
  <c r="K3576" i="2" s="1"/>
  <c r="J3577" i="2"/>
  <c r="K3577" i="2" s="1"/>
  <c r="J3578" i="2"/>
  <c r="K3578" i="2" s="1"/>
  <c r="J3579" i="2"/>
  <c r="K3579" i="2" s="1"/>
  <c r="J3580" i="2"/>
  <c r="K3580" i="2" s="1"/>
  <c r="J3581" i="2"/>
  <c r="K3581" i="2" s="1"/>
  <c r="J3582" i="2"/>
  <c r="K3582" i="2" s="1"/>
  <c r="J3583" i="2"/>
  <c r="K3583" i="2" s="1"/>
  <c r="J3584" i="2"/>
  <c r="K3584" i="2" s="1"/>
  <c r="J3585" i="2"/>
  <c r="K3585" i="2" s="1"/>
  <c r="J3586" i="2"/>
  <c r="K3586" i="2" s="1"/>
  <c r="J3587" i="2"/>
  <c r="K3587" i="2" s="1"/>
  <c r="J3588" i="2"/>
  <c r="K3588" i="2" s="1"/>
  <c r="J3589" i="2"/>
  <c r="K3589" i="2" s="1"/>
  <c r="J3590" i="2"/>
  <c r="K3590" i="2" s="1"/>
  <c r="J3591" i="2"/>
  <c r="K3591" i="2" s="1"/>
  <c r="J3592" i="2"/>
  <c r="K3592" i="2" s="1"/>
  <c r="J3593" i="2"/>
  <c r="K3593" i="2" s="1"/>
  <c r="J3594" i="2"/>
  <c r="K3594" i="2" s="1"/>
  <c r="J3595" i="2"/>
  <c r="K3595" i="2" s="1"/>
  <c r="J3596" i="2"/>
  <c r="K3596" i="2" s="1"/>
  <c r="J3597" i="2"/>
  <c r="K3597" i="2" s="1"/>
  <c r="J3598" i="2"/>
  <c r="K3598" i="2" s="1"/>
  <c r="J3599" i="2"/>
  <c r="K3599" i="2" s="1"/>
  <c r="J3600" i="2"/>
  <c r="K3600" i="2" s="1"/>
  <c r="J3601" i="2"/>
  <c r="K3601" i="2" s="1"/>
  <c r="J3602" i="2"/>
  <c r="K3602" i="2" s="1"/>
  <c r="J3603" i="2"/>
  <c r="K3603" i="2" s="1"/>
  <c r="J3604" i="2"/>
  <c r="K3604" i="2" s="1"/>
  <c r="J3605" i="2"/>
  <c r="K3605" i="2" s="1"/>
  <c r="J3606" i="2"/>
  <c r="K3606" i="2" s="1"/>
  <c r="J3607" i="2"/>
  <c r="K3607" i="2" s="1"/>
  <c r="J3608" i="2"/>
  <c r="K3608" i="2" s="1"/>
  <c r="J3609" i="2"/>
  <c r="K3609" i="2" s="1"/>
  <c r="J3610" i="2"/>
  <c r="K3610" i="2" s="1"/>
  <c r="J3611" i="2"/>
  <c r="K3611" i="2" s="1"/>
  <c r="J3612" i="2"/>
  <c r="K3612" i="2" s="1"/>
  <c r="J3613" i="2"/>
  <c r="K3613" i="2" s="1"/>
  <c r="J3614" i="2"/>
  <c r="K3614" i="2" s="1"/>
  <c r="J3615" i="2"/>
  <c r="K3615" i="2" s="1"/>
  <c r="J3616" i="2"/>
  <c r="K3616" i="2" s="1"/>
  <c r="J3617" i="2"/>
  <c r="K3617" i="2" s="1"/>
  <c r="J3618" i="2"/>
  <c r="K3618" i="2" s="1"/>
  <c r="J3619" i="2"/>
  <c r="K3619" i="2" s="1"/>
  <c r="J3620" i="2"/>
  <c r="K3620" i="2" s="1"/>
  <c r="J3621" i="2"/>
  <c r="K3621" i="2" s="1"/>
  <c r="J3622" i="2"/>
  <c r="K3622" i="2" s="1"/>
  <c r="J3623" i="2"/>
  <c r="K3623" i="2" s="1"/>
  <c r="J3624" i="2"/>
  <c r="K3624" i="2" s="1"/>
  <c r="J3625" i="2"/>
  <c r="K3625" i="2" s="1"/>
  <c r="J3626" i="2"/>
  <c r="K3626" i="2" s="1"/>
  <c r="J3627" i="2"/>
  <c r="K3627" i="2" s="1"/>
  <c r="J3628" i="2"/>
  <c r="K3628" i="2" s="1"/>
  <c r="J3629" i="2"/>
  <c r="K3629" i="2" s="1"/>
  <c r="J3630" i="2"/>
  <c r="K3630" i="2" s="1"/>
  <c r="J3631" i="2"/>
  <c r="K3631" i="2" s="1"/>
  <c r="J3632" i="2"/>
  <c r="K3632" i="2" s="1"/>
  <c r="J3633" i="2"/>
  <c r="K3633" i="2" s="1"/>
  <c r="J3634" i="2"/>
  <c r="K3634" i="2" s="1"/>
  <c r="J3635" i="2"/>
  <c r="K3635" i="2" s="1"/>
  <c r="J3636" i="2"/>
  <c r="K3636" i="2" s="1"/>
  <c r="J3637" i="2"/>
  <c r="K3637" i="2" s="1"/>
  <c r="J3638" i="2"/>
  <c r="K3638" i="2" s="1"/>
  <c r="J3639" i="2"/>
  <c r="K3639" i="2" s="1"/>
  <c r="J3640" i="2"/>
  <c r="K3640" i="2" s="1"/>
  <c r="J3641" i="2"/>
  <c r="K3641" i="2" s="1"/>
  <c r="J3642" i="2"/>
  <c r="K3642" i="2" s="1"/>
  <c r="J3643" i="2"/>
  <c r="K3643" i="2" s="1"/>
  <c r="J3644" i="2"/>
  <c r="K3644" i="2" s="1"/>
  <c r="J3645" i="2"/>
  <c r="K3645" i="2" s="1"/>
  <c r="J3646" i="2"/>
  <c r="K3646" i="2" s="1"/>
  <c r="J3647" i="2"/>
  <c r="K3647" i="2" s="1"/>
  <c r="J3648" i="2"/>
  <c r="K3648" i="2" s="1"/>
  <c r="J3649" i="2"/>
  <c r="K3649" i="2" s="1"/>
  <c r="J3650" i="2"/>
  <c r="K3650" i="2" s="1"/>
  <c r="J3651" i="2"/>
  <c r="K3651" i="2" s="1"/>
  <c r="J3652" i="2"/>
  <c r="K3652" i="2" s="1"/>
  <c r="J3653" i="2"/>
  <c r="K3653" i="2" s="1"/>
  <c r="J3654" i="2"/>
  <c r="K3654" i="2" s="1"/>
  <c r="J3655" i="2"/>
  <c r="K3655" i="2" s="1"/>
  <c r="J3656" i="2"/>
  <c r="K3656" i="2" s="1"/>
  <c r="J3657" i="2"/>
  <c r="K3657" i="2" s="1"/>
  <c r="J3658" i="2"/>
  <c r="K3658" i="2" s="1"/>
  <c r="J3659" i="2"/>
  <c r="K3659" i="2" s="1"/>
  <c r="J3660" i="2"/>
  <c r="K3660" i="2" s="1"/>
  <c r="J3661" i="2"/>
  <c r="K3661" i="2" s="1"/>
  <c r="J3662" i="2"/>
  <c r="K3662" i="2" s="1"/>
  <c r="J3663" i="2"/>
  <c r="K3663" i="2" s="1"/>
  <c r="J3664" i="2"/>
  <c r="K3664" i="2" s="1"/>
  <c r="J3665" i="2"/>
  <c r="K3665" i="2" s="1"/>
  <c r="J3666" i="2"/>
  <c r="K3666" i="2" s="1"/>
  <c r="J3667" i="2"/>
  <c r="K3667" i="2" s="1"/>
  <c r="J3668" i="2"/>
  <c r="K3668" i="2" s="1"/>
  <c r="J3669" i="2"/>
  <c r="K3669" i="2" s="1"/>
  <c r="J3670" i="2"/>
  <c r="K3670" i="2" s="1"/>
  <c r="J3671" i="2"/>
  <c r="K3671" i="2" s="1"/>
  <c r="J3672" i="2"/>
  <c r="K3672" i="2" s="1"/>
  <c r="J3673" i="2"/>
  <c r="K3673" i="2" s="1"/>
  <c r="J3674" i="2"/>
  <c r="K3674" i="2" s="1"/>
  <c r="J3675" i="2"/>
  <c r="K3675" i="2" s="1"/>
  <c r="J3676" i="2"/>
  <c r="K3676" i="2" s="1"/>
  <c r="J3677" i="2"/>
  <c r="K3677" i="2" s="1"/>
  <c r="J3678" i="2"/>
  <c r="K3678" i="2" s="1"/>
  <c r="J3679" i="2"/>
  <c r="K3679" i="2" s="1"/>
  <c r="J3680" i="2"/>
  <c r="K3680" i="2" s="1"/>
  <c r="J3681" i="2"/>
  <c r="K3681" i="2" s="1"/>
  <c r="J3682" i="2"/>
  <c r="K3682" i="2" s="1"/>
  <c r="J3683" i="2"/>
  <c r="K3683" i="2" s="1"/>
  <c r="J3684" i="2"/>
  <c r="K3684" i="2" s="1"/>
  <c r="J3685" i="2"/>
  <c r="K3685" i="2" s="1"/>
  <c r="J3686" i="2"/>
  <c r="K3686" i="2" s="1"/>
  <c r="J3687" i="2"/>
  <c r="K3687" i="2" s="1"/>
  <c r="J3688" i="2"/>
  <c r="K3688" i="2" s="1"/>
  <c r="J3689" i="2"/>
  <c r="K3689" i="2" s="1"/>
  <c r="J3690" i="2"/>
  <c r="K3690" i="2" s="1"/>
  <c r="J3691" i="2"/>
  <c r="K3691" i="2" s="1"/>
  <c r="J3692" i="2"/>
  <c r="K3692" i="2" s="1"/>
  <c r="J3693" i="2"/>
  <c r="K3693" i="2" s="1"/>
  <c r="J3694" i="2"/>
  <c r="K3694" i="2" s="1"/>
  <c r="J3695" i="2"/>
  <c r="K3695" i="2" s="1"/>
  <c r="J3696" i="2"/>
  <c r="K3696" i="2" s="1"/>
  <c r="J3697" i="2"/>
  <c r="K3697" i="2" s="1"/>
  <c r="J3698" i="2"/>
  <c r="K3698" i="2" s="1"/>
  <c r="J3699" i="2"/>
  <c r="K3699" i="2" s="1"/>
  <c r="J3700" i="2"/>
  <c r="K3700" i="2" s="1"/>
  <c r="J3701" i="2"/>
  <c r="K3701" i="2" s="1"/>
  <c r="J3702" i="2"/>
  <c r="K3702" i="2" s="1"/>
  <c r="J3703" i="2"/>
  <c r="K3703" i="2" s="1"/>
  <c r="J3704" i="2"/>
  <c r="K3704" i="2" s="1"/>
  <c r="J3705" i="2"/>
  <c r="K3705" i="2" s="1"/>
  <c r="J3706" i="2"/>
  <c r="K3706" i="2" s="1"/>
  <c r="J3707" i="2"/>
  <c r="K3707" i="2" s="1"/>
  <c r="J3708" i="2"/>
  <c r="K3708" i="2" s="1"/>
  <c r="J3709" i="2"/>
  <c r="K3709" i="2" s="1"/>
  <c r="J3710" i="2"/>
  <c r="K3710" i="2" s="1"/>
  <c r="J3711" i="2"/>
  <c r="K3711" i="2" s="1"/>
  <c r="J3712" i="2"/>
  <c r="K3712" i="2" s="1"/>
  <c r="J3713" i="2"/>
  <c r="K3713" i="2" s="1"/>
  <c r="J3714" i="2"/>
  <c r="K3714" i="2" s="1"/>
  <c r="J3715" i="2"/>
  <c r="K3715" i="2" s="1"/>
  <c r="J3716" i="2"/>
  <c r="K3716" i="2" s="1"/>
  <c r="J3717" i="2"/>
  <c r="K3717" i="2" s="1"/>
  <c r="J3718" i="2"/>
  <c r="K3718" i="2" s="1"/>
  <c r="J3719" i="2"/>
  <c r="K3719" i="2" s="1"/>
  <c r="J3720" i="2"/>
  <c r="K3720" i="2" s="1"/>
  <c r="J3721" i="2"/>
  <c r="K3721" i="2" s="1"/>
  <c r="J3722" i="2"/>
  <c r="K3722" i="2" s="1"/>
  <c r="J3723" i="2"/>
  <c r="K3723" i="2" s="1"/>
  <c r="J3724" i="2"/>
  <c r="K3724" i="2" s="1"/>
  <c r="J3725" i="2"/>
  <c r="K3725" i="2" s="1"/>
  <c r="J3726" i="2"/>
  <c r="K3726" i="2" s="1"/>
  <c r="J3727" i="2"/>
  <c r="K3727" i="2" s="1"/>
  <c r="J3728" i="2"/>
  <c r="K3728" i="2" s="1"/>
  <c r="J3729" i="2"/>
  <c r="K3729" i="2" s="1"/>
  <c r="J3730" i="2"/>
  <c r="K3730" i="2" s="1"/>
  <c r="J3731" i="2"/>
  <c r="K3731" i="2" s="1"/>
  <c r="J3732" i="2"/>
  <c r="K3732" i="2" s="1"/>
  <c r="J3733" i="2"/>
  <c r="K3733" i="2" s="1"/>
  <c r="J3734" i="2"/>
  <c r="K3734" i="2" s="1"/>
  <c r="J3735" i="2"/>
  <c r="K3735" i="2" s="1"/>
  <c r="J3736" i="2"/>
  <c r="K3736" i="2" s="1"/>
  <c r="J3737" i="2"/>
  <c r="K3737" i="2" s="1"/>
  <c r="J3738" i="2"/>
  <c r="K3738" i="2" s="1"/>
  <c r="J3739" i="2"/>
  <c r="K3739" i="2" s="1"/>
  <c r="J3740" i="2"/>
  <c r="K3740" i="2" s="1"/>
  <c r="J3741" i="2"/>
  <c r="K3741" i="2" s="1"/>
  <c r="J3742" i="2"/>
  <c r="K3742" i="2" s="1"/>
  <c r="J3743" i="2"/>
  <c r="K3743" i="2" s="1"/>
  <c r="J3744" i="2"/>
  <c r="K3744" i="2" s="1"/>
  <c r="J3745" i="2"/>
  <c r="K3745" i="2" s="1"/>
  <c r="J3746" i="2"/>
  <c r="K3746" i="2" s="1"/>
  <c r="J3747" i="2"/>
  <c r="K3747" i="2" s="1"/>
  <c r="J3748" i="2"/>
  <c r="K3748" i="2" s="1"/>
  <c r="J3749" i="2"/>
  <c r="K3749" i="2" s="1"/>
  <c r="J3750" i="2"/>
  <c r="K3750" i="2" s="1"/>
  <c r="J3751" i="2"/>
  <c r="K3751" i="2" s="1"/>
  <c r="J3752" i="2"/>
  <c r="K3752" i="2" s="1"/>
  <c r="J3753" i="2"/>
  <c r="K3753" i="2" s="1"/>
  <c r="J3754" i="2"/>
  <c r="K3754" i="2" s="1"/>
  <c r="J3755" i="2"/>
  <c r="K3755" i="2" s="1"/>
  <c r="J3756" i="2"/>
  <c r="K3756" i="2" s="1"/>
  <c r="J3757" i="2"/>
  <c r="K3757" i="2" s="1"/>
  <c r="J3758" i="2"/>
  <c r="K3758" i="2"/>
  <c r="J3759" i="2"/>
  <c r="K3759" i="2" s="1"/>
  <c r="J3760" i="2"/>
  <c r="K3760" i="2" s="1"/>
  <c r="J3761" i="2"/>
  <c r="K3761" i="2" s="1"/>
  <c r="J3762" i="2"/>
  <c r="K3762" i="2" s="1"/>
  <c r="J3763" i="2"/>
  <c r="K3763" i="2" s="1"/>
  <c r="J3764" i="2"/>
  <c r="K3764" i="2" s="1"/>
  <c r="J3765" i="2"/>
  <c r="K3765" i="2" s="1"/>
  <c r="J3766" i="2"/>
  <c r="K3766" i="2" s="1"/>
  <c r="J3767" i="2"/>
  <c r="K3767" i="2" s="1"/>
  <c r="J3768" i="2"/>
  <c r="K3768" i="2" s="1"/>
  <c r="J3769" i="2"/>
  <c r="K3769" i="2" s="1"/>
  <c r="J3770" i="2"/>
  <c r="K3770" i="2" s="1"/>
  <c r="J3771" i="2"/>
  <c r="K3771" i="2" s="1"/>
  <c r="J3772" i="2"/>
  <c r="K3772" i="2" s="1"/>
  <c r="J3773" i="2"/>
  <c r="K3773" i="2" s="1"/>
  <c r="J3774" i="2"/>
  <c r="K3774" i="2" s="1"/>
  <c r="J3775" i="2"/>
  <c r="K3775" i="2" s="1"/>
  <c r="J3776" i="2"/>
  <c r="K3776" i="2" s="1"/>
  <c r="J3777" i="2"/>
  <c r="K3777" i="2" s="1"/>
  <c r="J3778" i="2"/>
  <c r="K3778" i="2" s="1"/>
  <c r="J3779" i="2"/>
  <c r="K3779" i="2" s="1"/>
  <c r="J3780" i="2"/>
  <c r="K3780" i="2" s="1"/>
  <c r="J3781" i="2"/>
  <c r="K3781" i="2" s="1"/>
  <c r="J3782" i="2"/>
  <c r="K3782" i="2" s="1"/>
  <c r="J3783" i="2"/>
  <c r="K3783" i="2" s="1"/>
  <c r="J3784" i="2"/>
  <c r="K3784" i="2" s="1"/>
  <c r="J3785" i="2"/>
  <c r="K3785" i="2" s="1"/>
  <c r="J3786" i="2"/>
  <c r="K3786" i="2" s="1"/>
  <c r="J3787" i="2"/>
  <c r="K3787" i="2" s="1"/>
  <c r="J3788" i="2"/>
  <c r="K3788" i="2" s="1"/>
  <c r="J3789" i="2"/>
  <c r="K3789" i="2" s="1"/>
  <c r="J3790" i="2"/>
  <c r="K3790" i="2" s="1"/>
  <c r="J3791" i="2"/>
  <c r="K3791" i="2" s="1"/>
  <c r="J3792" i="2"/>
  <c r="K3792" i="2" s="1"/>
  <c r="J3793" i="2"/>
  <c r="K3793" i="2" s="1"/>
  <c r="J3794" i="2"/>
  <c r="K3794" i="2" s="1"/>
  <c r="J3795" i="2"/>
  <c r="K3795" i="2" s="1"/>
  <c r="J3796" i="2"/>
  <c r="K3796" i="2" s="1"/>
  <c r="J3797" i="2"/>
  <c r="K3797" i="2" s="1"/>
  <c r="J3798" i="2"/>
  <c r="K3798" i="2" s="1"/>
  <c r="J3799" i="2"/>
  <c r="K3799" i="2" s="1"/>
  <c r="J3800" i="2"/>
  <c r="K3800" i="2" s="1"/>
  <c r="J3801" i="2"/>
  <c r="K3801" i="2" s="1"/>
  <c r="J3802" i="2"/>
  <c r="K3802" i="2" s="1"/>
  <c r="J3803" i="2"/>
  <c r="K3803" i="2" s="1"/>
  <c r="J3804" i="2"/>
  <c r="K3804" i="2" s="1"/>
  <c r="J3805" i="2"/>
  <c r="K3805" i="2" s="1"/>
  <c r="J3806" i="2"/>
  <c r="K3806" i="2" s="1"/>
  <c r="J3807" i="2"/>
  <c r="K3807" i="2" s="1"/>
  <c r="J3808" i="2"/>
  <c r="K3808" i="2" s="1"/>
  <c r="J3809" i="2"/>
  <c r="K3809" i="2" s="1"/>
  <c r="J3810" i="2"/>
  <c r="K3810" i="2" s="1"/>
  <c r="J3811" i="2"/>
  <c r="K3811" i="2" s="1"/>
  <c r="J3812" i="2"/>
  <c r="K3812" i="2" s="1"/>
  <c r="J3813" i="2"/>
  <c r="K3813" i="2" s="1"/>
  <c r="J3814" i="2"/>
  <c r="K3814" i="2" s="1"/>
  <c r="J3815" i="2"/>
  <c r="K3815" i="2" s="1"/>
  <c r="J3816" i="2"/>
  <c r="K3816" i="2" s="1"/>
  <c r="J3817" i="2"/>
  <c r="K3817" i="2" s="1"/>
  <c r="J3818" i="2"/>
  <c r="K3818" i="2" s="1"/>
  <c r="O3818" i="2"/>
  <c r="P3818" i="2"/>
  <c r="Q3818" i="2"/>
  <c r="J3819" i="2"/>
  <c r="K3819" i="2" s="1"/>
  <c r="O3819" i="2"/>
  <c r="P3819" i="2"/>
  <c r="Q3819" i="2"/>
  <c r="J3820" i="2"/>
  <c r="K3820" i="2" s="1"/>
  <c r="O3820" i="2"/>
  <c r="P3820" i="2"/>
  <c r="Q3820" i="2"/>
  <c r="J3821" i="2"/>
  <c r="K3821" i="2" s="1"/>
  <c r="O3821" i="2"/>
  <c r="P3821" i="2"/>
  <c r="Q3821" i="2"/>
  <c r="J3822" i="2"/>
  <c r="K3822" i="2" s="1"/>
  <c r="O3822" i="2"/>
  <c r="P3822" i="2"/>
  <c r="Q3822" i="2"/>
  <c r="J3823" i="2"/>
  <c r="K3823" i="2" s="1"/>
  <c r="O3823" i="2"/>
  <c r="P3823" i="2"/>
  <c r="Q3823" i="2"/>
  <c r="J3824" i="2"/>
  <c r="K3824" i="2" s="1"/>
  <c r="O3824" i="2"/>
  <c r="P3824" i="2"/>
  <c r="Q3824" i="2"/>
  <c r="J3825" i="2"/>
  <c r="K3825" i="2" s="1"/>
  <c r="O3825" i="2"/>
  <c r="P3825" i="2"/>
  <c r="Q3825" i="2"/>
  <c r="J3826" i="2"/>
  <c r="K3826" i="2" s="1"/>
  <c r="O3826" i="2"/>
  <c r="P3826" i="2"/>
  <c r="Q3826" i="2"/>
  <c r="J3827" i="2"/>
  <c r="K3827" i="2" s="1"/>
  <c r="O3827" i="2"/>
  <c r="P3827" i="2"/>
  <c r="Q3827" i="2"/>
  <c r="J3828" i="2"/>
  <c r="K3828" i="2" s="1"/>
  <c r="O3828" i="2"/>
  <c r="P3828" i="2"/>
  <c r="Q3828" i="2"/>
  <c r="J3829" i="2"/>
  <c r="K3829" i="2" s="1"/>
  <c r="O3829" i="2"/>
  <c r="P3829" i="2"/>
  <c r="Q3829" i="2"/>
  <c r="J3830" i="2"/>
  <c r="K3830" i="2" s="1"/>
  <c r="O3830" i="2"/>
  <c r="P3830" i="2"/>
  <c r="Q3830" i="2"/>
  <c r="J3831" i="2"/>
  <c r="K3831" i="2" s="1"/>
  <c r="O3831" i="2"/>
  <c r="P3831" i="2"/>
  <c r="Q3831" i="2"/>
  <c r="J3832" i="2"/>
  <c r="K3832" i="2" s="1"/>
  <c r="O3832" i="2"/>
  <c r="P3832" i="2"/>
  <c r="Q3832" i="2"/>
  <c r="J3833" i="2"/>
  <c r="K3833" i="2" s="1"/>
  <c r="O3833" i="2"/>
  <c r="P3833" i="2"/>
  <c r="Q3833" i="2"/>
  <c r="J3834" i="2"/>
  <c r="K3834" i="2" s="1"/>
  <c r="O3834" i="2"/>
  <c r="P3834" i="2"/>
  <c r="Q3834" i="2"/>
  <c r="J3835" i="2"/>
  <c r="K3835" i="2" s="1"/>
  <c r="O3835" i="2"/>
  <c r="P3835" i="2"/>
  <c r="Q3835" i="2"/>
  <c r="J3836" i="2"/>
  <c r="K3836" i="2" s="1"/>
  <c r="O3836" i="2"/>
  <c r="P3836" i="2"/>
  <c r="Q3836" i="2"/>
  <c r="J3837" i="2"/>
  <c r="K3837" i="2" s="1"/>
  <c r="O3837" i="2"/>
  <c r="P3837" i="2"/>
  <c r="Q3837" i="2"/>
  <c r="J3838" i="2"/>
  <c r="K3838" i="2" s="1"/>
  <c r="O3838" i="2"/>
  <c r="P3838" i="2"/>
  <c r="Q3838" i="2"/>
  <c r="J3839" i="2"/>
  <c r="K3839" i="2" s="1"/>
  <c r="O3839" i="2"/>
  <c r="P3839" i="2"/>
  <c r="Q3839" i="2"/>
  <c r="J3840" i="2"/>
  <c r="K3840" i="2" s="1"/>
  <c r="O3840" i="2"/>
  <c r="P3840" i="2"/>
  <c r="Q3840" i="2"/>
  <c r="J3841" i="2"/>
  <c r="K3841" i="2" s="1"/>
  <c r="O3841" i="2"/>
  <c r="P3841" i="2"/>
  <c r="Q3841" i="2"/>
  <c r="J3842" i="2"/>
  <c r="K3842" i="2" s="1"/>
  <c r="O3842" i="2"/>
  <c r="P3842" i="2"/>
  <c r="Q3842" i="2"/>
  <c r="J3843" i="2"/>
  <c r="K3843" i="2" s="1"/>
  <c r="O3843" i="2"/>
  <c r="P3843" i="2"/>
  <c r="Q3843" i="2"/>
  <c r="J3844" i="2"/>
  <c r="K3844" i="2" s="1"/>
  <c r="O3844" i="2"/>
  <c r="P3844" i="2"/>
  <c r="Q3844" i="2"/>
  <c r="J3845" i="2"/>
  <c r="K3845" i="2" s="1"/>
  <c r="O3845" i="2"/>
  <c r="P3845" i="2"/>
  <c r="Q3845" i="2"/>
  <c r="J3846" i="2"/>
  <c r="K3846" i="2" s="1"/>
  <c r="O3846" i="2"/>
  <c r="P3846" i="2"/>
  <c r="Q3846" i="2"/>
  <c r="J3847" i="2"/>
  <c r="K3847" i="2" s="1"/>
  <c r="O3847" i="2"/>
  <c r="P3847" i="2"/>
  <c r="Q3847" i="2"/>
  <c r="J3848" i="2"/>
  <c r="K3848" i="2" s="1"/>
  <c r="O3848" i="2"/>
  <c r="P3848" i="2"/>
  <c r="Q3848" i="2"/>
  <c r="J3849" i="2"/>
  <c r="K3849" i="2" s="1"/>
  <c r="O3849" i="2"/>
  <c r="P3849" i="2"/>
  <c r="Q3849" i="2"/>
  <c r="J3850" i="2"/>
  <c r="K3850" i="2" s="1"/>
  <c r="O3850" i="2"/>
  <c r="P3850" i="2"/>
  <c r="Q3850" i="2"/>
  <c r="J3851" i="2"/>
  <c r="K3851" i="2" s="1"/>
  <c r="O3851" i="2"/>
  <c r="P3851" i="2"/>
  <c r="Q3851" i="2"/>
  <c r="J3852" i="2"/>
  <c r="K3852" i="2" s="1"/>
  <c r="O3852" i="2"/>
  <c r="P3852" i="2"/>
  <c r="Q3852" i="2"/>
  <c r="J3853" i="2"/>
  <c r="K3853" i="2" s="1"/>
  <c r="O3853" i="2"/>
  <c r="P3853" i="2"/>
  <c r="Q3853" i="2"/>
  <c r="J3854" i="2"/>
  <c r="K3854" i="2" s="1"/>
  <c r="O3854" i="2"/>
  <c r="P3854" i="2"/>
  <c r="Q3854" i="2"/>
  <c r="J3855" i="2"/>
  <c r="K3855" i="2" s="1"/>
  <c r="O3855" i="2"/>
  <c r="P3855" i="2"/>
  <c r="Q3855" i="2"/>
  <c r="J3856" i="2"/>
  <c r="K3856" i="2" s="1"/>
  <c r="O3856" i="2"/>
  <c r="P3856" i="2"/>
  <c r="Q3856" i="2"/>
  <c r="J3857" i="2"/>
  <c r="K3857" i="2" s="1"/>
  <c r="O3857" i="2"/>
  <c r="P3857" i="2"/>
  <c r="Q3857" i="2"/>
  <c r="J3858" i="2"/>
  <c r="K3858" i="2" s="1"/>
  <c r="O3858" i="2"/>
  <c r="P3858" i="2"/>
  <c r="Q3858" i="2"/>
  <c r="J3859" i="2"/>
  <c r="K3859" i="2" s="1"/>
  <c r="O3859" i="2"/>
  <c r="P3859" i="2"/>
  <c r="Q3859" i="2"/>
  <c r="J3860" i="2"/>
  <c r="K3860" i="2" s="1"/>
  <c r="O3860" i="2"/>
  <c r="P3860" i="2"/>
  <c r="Q3860" i="2"/>
  <c r="J3861" i="2"/>
  <c r="K3861" i="2" s="1"/>
  <c r="O3861" i="2"/>
  <c r="P3861" i="2"/>
  <c r="Q3861" i="2"/>
  <c r="J3862" i="2"/>
  <c r="K3862" i="2" s="1"/>
  <c r="O3862" i="2"/>
  <c r="P3862" i="2"/>
  <c r="Q3862" i="2"/>
  <c r="J3863" i="2"/>
  <c r="K3863" i="2" s="1"/>
  <c r="O3863" i="2"/>
  <c r="P3863" i="2"/>
  <c r="Q3863" i="2"/>
  <c r="J3864" i="2"/>
  <c r="K3864" i="2" s="1"/>
  <c r="O3864" i="2"/>
  <c r="P3864" i="2"/>
  <c r="Q3864" i="2"/>
  <c r="J3865" i="2"/>
  <c r="K3865" i="2" s="1"/>
  <c r="O3865" i="2"/>
  <c r="P3865" i="2"/>
  <c r="Q3865" i="2"/>
  <c r="J3866" i="2"/>
  <c r="K3866" i="2" s="1"/>
  <c r="O3866" i="2"/>
  <c r="P3866" i="2"/>
  <c r="Q3866" i="2"/>
  <c r="J3867" i="2"/>
  <c r="K3867" i="2" s="1"/>
  <c r="O3867" i="2"/>
  <c r="P3867" i="2"/>
  <c r="Q3867" i="2"/>
  <c r="J3868" i="2"/>
  <c r="K3868" i="2" s="1"/>
  <c r="O3868" i="2"/>
  <c r="P3868" i="2"/>
  <c r="Q3868" i="2"/>
  <c r="J3869" i="2"/>
  <c r="K3869" i="2"/>
  <c r="O3869" i="2"/>
  <c r="P3869" i="2"/>
  <c r="Q3869" i="2"/>
  <c r="J3870" i="2"/>
  <c r="K3870" i="2" s="1"/>
  <c r="O3870" i="2"/>
  <c r="P3870" i="2"/>
  <c r="Q3870" i="2"/>
  <c r="J3871" i="2"/>
  <c r="K3871" i="2" s="1"/>
  <c r="O3871" i="2"/>
  <c r="P3871" i="2"/>
  <c r="Q3871" i="2"/>
  <c r="J3872" i="2"/>
  <c r="K3872" i="2" s="1"/>
  <c r="O3872" i="2"/>
  <c r="P3872" i="2"/>
  <c r="Q3872" i="2"/>
  <c r="J3873" i="2"/>
  <c r="K3873" i="2" s="1"/>
  <c r="O3873" i="2"/>
  <c r="P3873" i="2"/>
  <c r="Q3873" i="2"/>
  <c r="J3874" i="2"/>
  <c r="K3874" i="2" s="1"/>
  <c r="O3874" i="2"/>
  <c r="P3874" i="2"/>
  <c r="Q3874" i="2"/>
  <c r="J3875" i="2"/>
  <c r="K3875" i="2" s="1"/>
  <c r="O3875" i="2"/>
  <c r="P3875" i="2"/>
  <c r="Q3875" i="2"/>
  <c r="J3876" i="2"/>
  <c r="K3876" i="2" s="1"/>
  <c r="O3876" i="2"/>
  <c r="P3876" i="2"/>
  <c r="Q3876" i="2"/>
  <c r="J3877" i="2"/>
  <c r="K3877" i="2" s="1"/>
  <c r="O3877" i="2"/>
  <c r="P3877" i="2"/>
  <c r="Q3877" i="2"/>
  <c r="J3878" i="2"/>
  <c r="K3878" i="2" s="1"/>
  <c r="O3878" i="2"/>
  <c r="P3878" i="2"/>
  <c r="Q3878" i="2"/>
  <c r="J3879" i="2"/>
  <c r="K3879" i="2" s="1"/>
  <c r="O3879" i="2"/>
  <c r="P3879" i="2"/>
  <c r="Q3879" i="2"/>
  <c r="J3880" i="2"/>
  <c r="K3880" i="2" s="1"/>
  <c r="O3880" i="2"/>
  <c r="P3880" i="2"/>
  <c r="Q3880" i="2"/>
  <c r="J3881" i="2"/>
  <c r="K3881" i="2" s="1"/>
  <c r="O3881" i="2"/>
  <c r="P3881" i="2"/>
  <c r="Q3881" i="2"/>
  <c r="J3882" i="2"/>
  <c r="K3882" i="2" s="1"/>
  <c r="O3882" i="2"/>
  <c r="P3882" i="2"/>
  <c r="Q3882" i="2"/>
  <c r="J3883" i="2"/>
  <c r="K3883" i="2" s="1"/>
  <c r="O3883" i="2"/>
  <c r="P3883" i="2"/>
  <c r="Q3883" i="2"/>
  <c r="J3884" i="2"/>
  <c r="K3884" i="2" s="1"/>
  <c r="O3884" i="2"/>
  <c r="P3884" i="2"/>
  <c r="Q3884" i="2"/>
  <c r="J3885" i="2"/>
  <c r="K3885" i="2" s="1"/>
  <c r="O3885" i="2"/>
  <c r="P3885" i="2"/>
  <c r="Q3885" i="2"/>
  <c r="J3886" i="2"/>
  <c r="K3886" i="2" s="1"/>
  <c r="O3886" i="2"/>
  <c r="P3886" i="2"/>
  <c r="Q3886" i="2"/>
  <c r="J3887" i="2"/>
  <c r="K3887" i="2" s="1"/>
  <c r="O3887" i="2"/>
  <c r="P3887" i="2"/>
  <c r="Q3887" i="2"/>
  <c r="J3888" i="2"/>
  <c r="K3888" i="2" s="1"/>
  <c r="O3888" i="2"/>
  <c r="P3888" i="2"/>
  <c r="Q3888" i="2"/>
  <c r="J3889" i="2"/>
  <c r="K3889" i="2" s="1"/>
  <c r="O3889" i="2"/>
  <c r="P3889" i="2"/>
  <c r="Q3889" i="2"/>
  <c r="N4" i="6"/>
  <c r="O4" i="6"/>
  <c r="P4" i="6"/>
  <c r="M4" i="6"/>
  <c r="D29" i="5" l="1"/>
  <c r="E29" i="5"/>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70" i="5"/>
  <c r="E70" i="5"/>
  <c r="D71" i="5"/>
  <c r="E71" i="5"/>
  <c r="D72" i="5"/>
  <c r="E72" i="5"/>
  <c r="D73" i="5"/>
  <c r="E73" i="5"/>
  <c r="D74" i="5"/>
  <c r="E74" i="5"/>
  <c r="D75" i="5"/>
  <c r="E75" i="5"/>
  <c r="D76" i="5"/>
  <c r="E76" i="5"/>
  <c r="D77" i="5"/>
  <c r="E77" i="5"/>
  <c r="E28" i="5"/>
  <c r="D28" i="5"/>
</calcChain>
</file>

<file path=xl/sharedStrings.xml><?xml version="1.0" encoding="utf-8"?>
<sst xmlns="http://schemas.openxmlformats.org/spreadsheetml/2006/main" count="19530" uniqueCount="149">
  <si>
    <t>Retailer</t>
  </si>
  <si>
    <t>Retailer ID</t>
  </si>
  <si>
    <t>State</t>
  </si>
  <si>
    <t>Region</t>
  </si>
  <si>
    <t>City</t>
  </si>
  <si>
    <t>Invoice Date</t>
  </si>
  <si>
    <t>Beverage Brand</t>
  </si>
  <si>
    <t>Price per Unit</t>
  </si>
  <si>
    <t>Units Sold</t>
  </si>
  <si>
    <t>Total Sales</t>
  </si>
  <si>
    <t>Sodapop</t>
  </si>
  <si>
    <t>New York</t>
  </si>
  <si>
    <t>Coca-Cola</t>
  </si>
  <si>
    <t>Sprite</t>
  </si>
  <si>
    <t>Fanta</t>
  </si>
  <si>
    <t>Diet Coke</t>
  </si>
  <si>
    <t>Powerade</t>
  </si>
  <si>
    <t>Dasani Water</t>
  </si>
  <si>
    <t>Operating Profit</t>
  </si>
  <si>
    <t>Operating Margin</t>
  </si>
  <si>
    <t>BevCo</t>
  </si>
  <si>
    <t>Texas</t>
  </si>
  <si>
    <t>Houston</t>
  </si>
  <si>
    <t>FizzySip</t>
  </si>
  <si>
    <t>West</t>
  </si>
  <si>
    <t>California</t>
  </si>
  <si>
    <t>Los Angeles</t>
  </si>
  <si>
    <t>DreamCo</t>
  </si>
  <si>
    <t>San Francisco</t>
  </si>
  <si>
    <t>Midwest</t>
  </si>
  <si>
    <t>Illinois</t>
  </si>
  <si>
    <t>Chicago</t>
  </si>
  <si>
    <t>Dallas</t>
  </si>
  <si>
    <t>Philadelphia</t>
  </si>
  <si>
    <t>Pennsylvania</t>
  </si>
  <si>
    <t>Las Vegas</t>
  </si>
  <si>
    <t>Nevada</t>
  </si>
  <si>
    <t>Denver</t>
  </si>
  <si>
    <t>Colorado</t>
  </si>
  <si>
    <t>Washington</t>
  </si>
  <si>
    <t>Seattle</t>
  </si>
  <si>
    <t>Florida</t>
  </si>
  <si>
    <t>Miami</t>
  </si>
  <si>
    <t>Minnesota</t>
  </si>
  <si>
    <t>Minneapolis</t>
  </si>
  <si>
    <t>Billings</t>
  </si>
  <si>
    <t>Montana</t>
  </si>
  <si>
    <t>South</t>
  </si>
  <si>
    <t>Knoxville</t>
  </si>
  <si>
    <t>Tennessee</t>
  </si>
  <si>
    <t>Nebraska</t>
  </si>
  <si>
    <t>Omaha</t>
  </si>
  <si>
    <t>Alabama</t>
  </si>
  <si>
    <t>Birmingham</t>
  </si>
  <si>
    <t>Maine</t>
  </si>
  <si>
    <t>Portland</t>
  </si>
  <si>
    <t>Anchorage</t>
  </si>
  <si>
    <t>Alaska</t>
  </si>
  <si>
    <t>Hawaii</t>
  </si>
  <si>
    <t>Honolulu</t>
  </si>
  <si>
    <t>Orlando</t>
  </si>
  <si>
    <t>Albany</t>
  </si>
  <si>
    <t>Cheyenne</t>
  </si>
  <si>
    <t>Wyoming</t>
  </si>
  <si>
    <t>Virginia</t>
  </si>
  <si>
    <t>Richmond</t>
  </si>
  <si>
    <t>Michigan</t>
  </si>
  <si>
    <t>Detroit</t>
  </si>
  <si>
    <t>St. Louis</t>
  </si>
  <si>
    <t>Missouri</t>
  </si>
  <si>
    <t>Utah</t>
  </si>
  <si>
    <t>Salt Lake City</t>
  </si>
  <si>
    <t>Oregon</t>
  </si>
  <si>
    <t>New Orleans</t>
  </si>
  <si>
    <t>Louisiana</t>
  </si>
  <si>
    <t>Idaho</t>
  </si>
  <si>
    <t>Boise</t>
  </si>
  <si>
    <t>Phoenix</t>
  </si>
  <si>
    <t>Arizona</t>
  </si>
  <si>
    <t>New Mexico</t>
  </si>
  <si>
    <t>Albuquerque</t>
  </si>
  <si>
    <t>Georgia</t>
  </si>
  <si>
    <t>Atlanta</t>
  </si>
  <si>
    <t>South Carolina</t>
  </si>
  <si>
    <t>Charleston</t>
  </si>
  <si>
    <t>North Carolina</t>
  </si>
  <si>
    <t>Charlotte</t>
  </si>
  <si>
    <t>Ohio</t>
  </si>
  <si>
    <t>Columbus</t>
  </si>
  <si>
    <t>Kentucky</t>
  </si>
  <si>
    <t>Louisville</t>
  </si>
  <si>
    <t>Mississippi</t>
  </si>
  <si>
    <t>Jackson</t>
  </si>
  <si>
    <t>Little Rock</t>
  </si>
  <si>
    <t>Arkansas</t>
  </si>
  <si>
    <t>Oklahoma</t>
  </si>
  <si>
    <t>Oklahoma City</t>
  </si>
  <si>
    <t>Kansas</t>
  </si>
  <si>
    <t>Wichita</t>
  </si>
  <si>
    <t>South Dakota</t>
  </si>
  <si>
    <t>Sioux Falls</t>
  </si>
  <si>
    <t>Fargo</t>
  </si>
  <si>
    <t>North Dakota</t>
  </si>
  <si>
    <t>Iowa</t>
  </si>
  <si>
    <t>Des Moines</t>
  </si>
  <si>
    <t>Wisconsin</t>
  </si>
  <si>
    <t>Milwaukee</t>
  </si>
  <si>
    <t>Indiana</t>
  </si>
  <si>
    <t>Indianapolis</t>
  </si>
  <si>
    <t>West Virginia</t>
  </si>
  <si>
    <t>Maryland</t>
  </si>
  <si>
    <t>Baltimore</t>
  </si>
  <si>
    <t>Delaware</t>
  </si>
  <si>
    <t>Wilmington</t>
  </si>
  <si>
    <t>New Jersey</t>
  </si>
  <si>
    <t>Newark</t>
  </si>
  <si>
    <t>Hartford</t>
  </si>
  <si>
    <t>Connecticut</t>
  </si>
  <si>
    <t>Rhode Island</t>
  </si>
  <si>
    <t>Providence</t>
  </si>
  <si>
    <t>Boston</t>
  </si>
  <si>
    <t>Massachusetts</t>
  </si>
  <si>
    <t>Vermont</t>
  </si>
  <si>
    <t>Burlington</t>
  </si>
  <si>
    <t>New Hampshire</t>
  </si>
  <si>
    <t>Manchester</t>
  </si>
  <si>
    <t>Northeast</t>
  </si>
  <si>
    <t>Southeast</t>
  </si>
  <si>
    <t>Sum of Total Sales</t>
  </si>
  <si>
    <t>Sum of Units Sold</t>
  </si>
  <si>
    <t>Sum of Operating Profit</t>
  </si>
  <si>
    <t>Average of Operating Margin</t>
  </si>
  <si>
    <t>Total Unit Solds</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</si>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</sst>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 #,##0.00_-;_-* &quot;-&quot;??_-;_-@_-"/>
    <numFmt numFmtId="165" formatCode="&quot;$&quot;#,##0_);[Red]\(&quot;$&quot;#,##0\)"/>
    <numFmt numFmtId="166" formatCode="&quot;$&quot;#,##0.00_);[Red]\(&quot;$&quot;#,##0.00\)"/>
    <numFmt numFmtId="167" formatCode="&quot;$&quot;#,##0"/>
    <numFmt numFmtId="168" formatCode="0.0%"/>
    <numFmt numFmtId="169" formatCode="_-* #,##0_-;\-* #,##0_-;_-* &quot;-&quot;??_-;_-@_-"/>
    <numFmt numFmtId="170" formatCode="[$$-409]#,##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2A3E68"/>
        <bgColor indexed="64"/>
      </patternFill>
    </fill>
  </fills>
  <borders count="5">
    <border>
      <left/>
      <right/>
      <top/>
      <bottom/>
      <diagonal/>
    </border>
    <border>
      <left style="thin">
        <color theme="1"/>
      </left>
      <right style="thin">
        <color theme="1"/>
      </right>
      <top style="thin">
        <color theme="1"/>
      </top>
      <bottom style="thin">
        <color indexed="64"/>
      </bottom>
      <diagonal/>
    </border>
    <border>
      <left style="thin">
        <color theme="1"/>
      </left>
      <right style="thin">
        <color theme="1"/>
      </right>
      <top style="thin">
        <color indexed="64"/>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2" borderId="0" xfId="0" applyFill="1"/>
    <xf numFmtId="0" fontId="2" fillId="2" borderId="0" xfId="0" applyFont="1" applyFill="1"/>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167" fontId="3" fillId="2" borderId="1" xfId="0" applyNumberFormat="1" applyFont="1" applyFill="1" applyBorder="1" applyAlignment="1">
      <alignment horizontal="center" vertical="center"/>
    </xf>
    <xf numFmtId="167" fontId="3" fillId="2" borderId="2" xfId="0" applyNumberFormat="1" applyFont="1" applyFill="1" applyBorder="1" applyAlignment="1">
      <alignment horizontal="center" vertical="center"/>
    </xf>
    <xf numFmtId="169" fontId="3" fillId="2" borderId="3" xfId="1" applyNumberFormat="1" applyFont="1" applyFill="1" applyBorder="1" applyAlignment="1">
      <alignment horizontal="center" vertical="center"/>
    </xf>
    <xf numFmtId="169" fontId="3" fillId="2" borderId="4" xfId="1" applyNumberFormat="1" applyFont="1" applyFill="1" applyBorder="1" applyAlignment="1">
      <alignment horizontal="center" vertical="center"/>
    </xf>
    <xf numFmtId="167" fontId="3" fillId="2" borderId="3" xfId="0" applyNumberFormat="1" applyFont="1" applyFill="1" applyBorder="1" applyAlignment="1">
      <alignment horizontal="center" vertical="center"/>
    </xf>
    <xf numFmtId="167" fontId="3" fillId="2" borderId="4" xfId="0" applyNumberFormat="1" applyFont="1" applyFill="1" applyBorder="1" applyAlignment="1">
      <alignment horizontal="center" vertical="center"/>
    </xf>
    <xf numFmtId="168" fontId="3" fillId="2" borderId="3" xfId="0" applyNumberFormat="1" applyFont="1" applyFill="1" applyBorder="1" applyAlignment="1">
      <alignment horizontal="center" vertical="center"/>
    </xf>
    <xf numFmtId="168" fontId="3" fillId="2" borderId="4" xfId="0" applyNumberFormat="1" applyFont="1" applyFill="1" applyBorder="1" applyAlignment="1">
      <alignment horizontal="center" vertical="center"/>
    </xf>
  </cellXfs>
  <cellStyles count="2">
    <cellStyle name="Comma" xfId="1" builtinId="3"/>
    <cellStyle name="Normal" xfId="0" builtinId="0"/>
  </cellStyles>
  <dxfs count="12">
    <dxf>
      <numFmt numFmtId="170" formatCode="[$$-409]#,##0"/>
    </dxf>
    <dxf>
      <font>
        <b/>
        <sz val="11"/>
        <color theme="1"/>
      </font>
    </dxf>
    <dxf>
      <fill>
        <patternFill patternType="none">
          <fgColor indexed="64"/>
          <bgColor auto="1"/>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font>
    </dxf>
    <dxf>
      <font>
        <color theme="0"/>
      </font>
      <fill>
        <patternFill>
          <fgColor theme="1"/>
          <bgColor theme="1"/>
        </patternFill>
      </fill>
      <border diagonalUp="0" diagonalDown="0">
        <left style="thin">
          <color theme="0"/>
        </left>
        <right style="thin">
          <color theme="0"/>
        </right>
        <top style="thin">
          <color theme="0"/>
        </top>
        <bottom style="thin">
          <color theme="0"/>
        </bottom>
        <vertical/>
        <horizontal/>
      </border>
    </dxf>
    <dxf>
      <font>
        <u val="none"/>
        <color theme="0"/>
      </font>
      <fill>
        <patternFill>
          <fgColor theme="1"/>
          <bgColor theme="1"/>
        </patternFill>
      </fill>
      <border>
        <left style="thin">
          <color theme="0"/>
        </left>
        <right style="thin">
          <color theme="0"/>
        </right>
        <top style="thin">
          <color theme="0"/>
        </top>
        <bottom style="thin">
          <color theme="0"/>
        </bottom>
      </border>
    </dxf>
    <dxf>
      <font>
        <b/>
        <i val="0"/>
        <u val="none"/>
      </font>
      <fill>
        <patternFill patternType="none">
          <bgColor auto="1"/>
        </patternFill>
      </fill>
      <border>
        <bottom style="thin">
          <color rgb="FFF40009"/>
        </bottom>
      </border>
    </dxf>
    <dxf>
      <font>
        <b/>
        <i val="0"/>
        <color theme="0"/>
      </font>
      <fill>
        <patternFill patternType="solid">
          <bgColor theme="2" tint="-9.9948118533890809E-2"/>
        </patternFill>
      </fill>
      <border>
        <left style="thin">
          <color auto="1"/>
        </left>
        <right style="thin">
          <color auto="1"/>
        </right>
        <top style="thin">
          <color auto="1"/>
        </top>
        <bottom style="thin">
          <color auto="1"/>
        </bottom>
      </border>
    </dxf>
    <dxf>
      <font>
        <b/>
        <sz val="11"/>
        <color theme="1"/>
      </font>
    </dxf>
    <dxf>
      <fill>
        <patternFill patternType="none">
          <fgColor indexed="64"/>
          <bgColor auto="1"/>
        </patternFill>
      </fill>
      <border diagonalUp="0" diagonalDown="0">
        <left style="thin">
          <color auto="1"/>
        </left>
        <right style="thin">
          <color auto="1"/>
        </right>
        <top style="thin">
          <color auto="1"/>
        </top>
        <bottom style="thin">
          <color auto="1"/>
        </bottom>
        <vertical/>
        <horizontal/>
      </border>
    </dxf>
  </dxfs>
  <tableStyles count="7" defaultTableStyle="TableStyleMedium2" defaultPivotStyle="PivotStyleLight16">
    <tableStyle name="Coca-Cola Style" pivot="0" table="0" count="8" xr9:uid="{7C3F5E89-072F-4EC8-94FC-85D3A7CA5A11}">
      <tableStyleElement type="wholeTable" dxfId="11"/>
      <tableStyleElement type="headerRow" dxfId="10"/>
    </tableStyle>
    <tableStyle name="Slicer Style 1" pivot="0" table="0" count="4" xr9:uid="{976A6B40-D2A7-4EEF-8654-E84199C0FF72}">
      <tableStyleElement type="wholeTable" dxfId="9"/>
      <tableStyleElement type="headerRow" dxfId="8"/>
    </tableStyle>
    <tableStyle name="Slicer Style 2" pivot="0" table="0" count="0" xr9:uid="{1286151D-DDAD-4726-86D9-D2073D0B01B7}"/>
    <tableStyle name="Slicer Style 3" pivot="0" table="0" count="2" xr9:uid="{BB7BA550-3271-4416-BC85-0EF319B3AAD2}">
      <tableStyleElement type="wholeTable" dxfId="7"/>
    </tableStyle>
    <tableStyle name="Slicer Style 4" pivot="0" table="0" count="3" xr9:uid="{AA0CC3C4-6B7E-470F-A784-29144963A10D}">
      <tableStyleElement type="wholeTable" dxfId="6"/>
      <tableStyleElement type="headerRow" dxfId="5"/>
    </tableStyle>
    <tableStyle name="Timeline Style 1" pivot="0" table="0" count="8" xr9:uid="{40782E34-620A-45E7-8078-0C26D91C882D}">
      <tableStyleElement type="wholeTable" dxfId="4"/>
      <tableStyleElement type="headerRow" dxfId="3"/>
    </tableStyle>
    <tableStyle name="Timeline Style 3" pivot="0" table="0" count="8" xr9:uid="{5C0BD655-BB13-4D87-AB54-50F77E6F49E6}">
      <tableStyleElement type="wholeTable" dxfId="2"/>
      <tableStyleElement type="headerRow" dxfId="1"/>
    </tableStyle>
  </tableStyles>
  <colors>
    <mruColors>
      <color rgb="FF2A3E68"/>
      <color rgb="FFF40009"/>
      <color rgb="FF0432FF"/>
      <color rgb="FF66CCFF"/>
    </mruColors>
  </colors>
  <extLst>
    <ext xmlns:x14="http://schemas.microsoft.com/office/spreadsheetml/2009/9/main" uri="{46F421CA-312F-682f-3DD2-61675219B42D}">
      <x14:dxfs count="4">
        <dxf>
          <font>
            <color theme="0"/>
          </font>
          <fill>
            <patternFill>
              <bgColor rgb="FF2A3E68"/>
            </patternFill>
          </fill>
          <border diagonalUp="0" diagonalDown="0">
            <left/>
            <right/>
            <top/>
            <bottom/>
            <vertical/>
            <horizontal/>
          </border>
        </dxf>
        <dxf>
          <border diagonalUp="0" diagonalDown="0">
            <left style="thin">
              <color theme="1"/>
            </left>
            <right style="thin">
              <color theme="1"/>
            </right>
            <top style="thin">
              <color theme="1"/>
            </top>
            <bottom style="thin">
              <color theme="1"/>
            </bottom>
            <vertical/>
            <horizontal/>
          </border>
        </dxf>
        <dxf>
          <fill>
            <patternFill>
              <bgColor rgb="FFFF0000"/>
            </patternFill>
          </fill>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 name="Slicer Style 3">
          <x14:slicerStyleElements>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40009"/>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3">
        <x15:timelineStyle name="Coca-Cola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[Built Dynamic &amp; Interactive Dashboard.xlsx]Sheet1!PivotTable2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chemeClr val="accent1"/>
            </a:solidFill>
            <a:ln>
              <a:noFill/>
            </a:ln>
            <a:effectLst/>
          </c:spPr>
          <c:invertIfNegative val="0"/>
          <c:cat>
            <c:strRef>
              <c:f>Sheet1!$A$8:$A$20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Sheet1!$B$8:$B$20</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8856-4056-8187-028142C3F9DD}"/>
            </c:ext>
          </c:extLst>
        </c:ser>
        <c:dLbls>
          <c:showLegendKey val="0"/>
          <c:showVal val="0"/>
          <c:showCatName val="0"/>
          <c:showSerName val="0"/>
          <c:showPercent val="0"/>
          <c:showBubbleSize val="0"/>
        </c:dLbls>
        <c:gapWidth val="219"/>
        <c:overlap val="-27"/>
        <c:axId val="833524639"/>
        <c:axId val="691267279"/>
      </c:barChart>
      <c:catAx>
        <c:axId val="83352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267279"/>
        <c:crosses val="autoZero"/>
        <c:auto val="1"/>
        <c:lblAlgn val="ctr"/>
        <c:lblOffset val="100"/>
        <c:noMultiLvlLbl val="0"/>
      </c:catAx>
      <c:valAx>
        <c:axId val="69126727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52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[Built Dynamic &amp; Interactive Dashboard.xlsx]Sheet1!PivotTable2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Monthly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A3E68"/>
          </a:solidFill>
          <a:ln w="127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rgbClr val="2A3E68"/>
            </a:solidFill>
            <a:ln w="12700">
              <a:solidFill>
                <a:schemeClr val="bg1"/>
              </a:solidFill>
            </a:ln>
            <a:effectLst>
              <a:outerShdw blurRad="57150" dist="19050" dir="5400000" algn="ctr" rotWithShape="0">
                <a:srgbClr val="000000">
                  <a:alpha val="63000"/>
                </a:srgbClr>
              </a:outerShdw>
            </a:effectLst>
          </c:spPr>
          <c:invertIfNegative val="0"/>
          <c:cat>
            <c:strRef>
              <c:f>Sheet1!$A$8:$A$20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Sheet1!$B$8:$B$20</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58C6-45E1-8A8A-E11E78D62DB9}"/>
            </c:ext>
          </c:extLst>
        </c:ser>
        <c:dLbls>
          <c:showLegendKey val="0"/>
          <c:showVal val="0"/>
          <c:showCatName val="0"/>
          <c:showSerName val="0"/>
          <c:showPercent val="0"/>
          <c:showBubbleSize val="0"/>
        </c:dLbls>
        <c:gapWidth val="100"/>
        <c:axId val="833524639"/>
        <c:axId val="691267279"/>
      </c:barChart>
      <c:catAx>
        <c:axId val="8335246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1267279"/>
        <c:crosses val="autoZero"/>
        <c:auto val="1"/>
        <c:lblAlgn val="ctr"/>
        <c:lblOffset val="100"/>
        <c:noMultiLvlLbl val="0"/>
      </c:catAx>
      <c:valAx>
        <c:axId val="691267279"/>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352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6020B86F-81FB-40CD-B666-15BCBDAA507A}">
          <cx:dataId val="0"/>
          <cx:layoutPr>
            <cx:geography cultureLanguage="en-US" cultureRegion="IN" attribution="Powered by Bing">
              <cx:geoCache provider="{E9337A44-BEBE-4D9F-B70C-5C5E7DAFC167}">
                <cx:binary>1H1pc5zIsvZfcfjziwaolRNnboQL6F2LZcvbF6IttaHYqWL/9Te7JVky0z7WjaN4I5qZYHorkdRT
mfnkUsy/b/t/3aa7rXrTZ2mu/3Xb//02quvyX3/9pW+jXbbVZ5m8VYUuftRnt0X2V/Hjh7zd/XWn
tp3Mw79s08J/3UZbVe/6t//zb/hr4a7YFLfbWhb5+2anhuudbtJa/4fvjn71ZnuXydyTulbytrb+
fvtx12/12ze7vJb18HEod3+//eUnb9/8Nf1D/7jomxTkqps7GIusM0wRx9yyzMNhvX2TFnn48LXh
OGcIIdthzHYOB3+89sU2g/F/FOcgzPbuTu20hps5/PfnsF8kh0+/vH1zWzR5vZ+uEGbu77c3uax3
d28+1Nt6B7ctdeHe/8At9uLffDjc71+/Tvj//HvyAczA5JNnmEyn609f/QOSd+n2+zbbPk7MK4Bi
nzFKsU1N5x4U9CsonJ5xbAIs5gMozuO170F5gUDHYfk5cALMu81JAnOx6958LVTyODv/PTLYPnOQ
YyOLs18hYeSM2qaJObHu9QS+v9fRe0heIspxTJ5GTkC5+HqSoKxhWprbZHicn/8eFMTOiM2QzfGD
uti/YsPJmc0ZMzGm99jgx2vfY/MSiY5j8zRygs36NLEB/dfJKxoyis8sjIlFnOPIWMQ+s5nDkemA
iXuuL3+W5Dgij+MmeLxbn6SufJIqlLl8RUT2umLZjskdfNS1MH5GHUZtbD/xgee4vESi48g8jZxg
8+ndSWJzmaTbqHhVt0/OCEdgpcg9NKb1qx1zADsTdMVk7N6OTdz+SyQ6js3TyAk2l6epN+9Uss31
q/JkfMYdh5tob8v2B/DgX3iyfYaRYxFC+D14ZGLPXiDRcWye7mWCzbvrk9Qbb5duu63aPc7PK/h/
58w0ORgt9IAN6MVzbICbYcopBtZ2j90Em5dIdBybp5ETbDz/JLE5l1oXjZKviA0/Q5SBUuAHfzLh
Zg7oDWOIIvKADX289j03e4lEx7F5GjnB5vzyJLFZ5ndym78mFXDOHAhWmGPea4UzURuIMm1ucZM6
D/5oQptfINBxZH4OnACzvDhJYN4pORavCgw+sx1kw+Tje2QmsaZlWWeQHiAOJfTgbIAnPOdoLxDo
ODA/B06AefftJIG5qbfR48y8ipdBNmLg3h+8zDFUGLdtm05s2J/kOA7G/agJEjcfTxIJd5vKH4V6
7UjGJphSsGH3jGvCli3LOaMWg/DSfFCjx7Vw71leJtNxbJ6PnSDkvjtJhC7VLizyxxn677UFI0iU
cWBd6CHnMnEulm2eAVe2LDQxXn8W5Dgkj+MmcFyeJkk+32q9vY0avatrSHvfW/dXQMU+A41AhFCg
wL9QZPAoJrh59EihJ2n+F8tzHJzJ8AlG56epMuvXDjH5GeYY6iyQqnx0688xcoBKcxMI2SNGkxTz
n+U5Ds7juAkqayitnGAxxi3SQm3vitdTGsTPINwnxMSQ4N8fU0djQt4GMw5BzONFHzzMC0Q5DsnT
TUxAcU8zdnGLPN/d1vK2qR+n6BWMmXVGGOSWwWYdxYVBFQ1xYNH2JN5/oTS/g+bZrUzROU12toB8
jHzFmP9AvPYJGfMhFzZVGAIKYzPsUDQJKf8syXFQHsdN8FgsT9KEzcCCybvt62mKzc+IQyDvjyYs
jEP2hTOE7X1WeX9MLNgLJDkOyM+BE0Rmp1lIPpe3kQy3r8mPIZ/MMHMYf6gXT/LJULNkUBWDRP/D
95OY8iUSHYfmaeQEm/PT1Jb5roAi2StqC7LPKAa/wR9bXiaBPkdnGGPE8KN5myjNCwQ6jszPgRNg
5u9O0oydS/CUuqhfERpMzxB2LKi0HPcsDtSb99VkSJ49Ws/HNPILZDmOyrPbmOByfpr5yvOtzHeP
0/MKNIwAJvt05LOw5HnYQp0z26IWNsHhH46Jz/+jOL+B5f4uppCcZt1leQel5FeEBEOk6JjMxsed
i2XhM0ocBC0xEz35oyDHwXgYNgFj6Z2k3VqmqcwLqV8RD/PMAiwwxJD3KjB19g60yUCqjPCnAubz
hP5LJPoNMD/vZYrNaRKxfTPcaqf0bnhddBAUwQg6XqJkoCyME2jxvQfPmRiwl8l0HJ/nYycIXaxO
U3uK7jUdvn0GfoMSho+3KzkIWmJMk1rmw/cTmrz8gzTHUbkfNcFjeZos7PNQQAN5+IrqAi2wjkNt
+ptOGMuENiWyb/szH6zd47XvqdgLBDqOys+BE2A+fz1JRdkUjdSvXNE3zxwORowTCEmeczDHgu4l
C2qT/AGSiQl7kSzHUXk2dILL5jQV5qJQdfTG2yavG7kwCBopMrmFHrzIrwgBatCktK/6P3qZX7Xm
pVIdB+nX0ROcLk6Tpp1v1ZBu87vHefrvI5l9on/fSE4mWTJGz5gJTbPIeYhgJgH/SyQ5jsvTyAkm
5yeKCfSP7f8tS/mKsEAe34Z08k9yPIGHQ52fwOYLbD/UZyYcYN8I9gKhfoPQ88FTkD6cpOM5L/L6
VRvJMDvbF44tB1Jih2PifSwTEIJdAPY/8v0vEOU3sDzewxSSjycJyXUEu9neLPXr2jMMRX2b285j
a+W0Z5lBAc3i0OAHrWSHY2LXXirVcYh+HT3B6Xp5kjhd7L6r190hAxiBy7EQg2rZ4Zj2xzpnwOj2
mejjfeUvkeg4Pk8jJ9hcnGYO7fNWRxDo1K/axQSsDVqUGIL05TF07ruYYP8slNYeHd5DlPMiaY4j
8/xOJth8PlFOvWu3r1nQRLArmVAMpYCHuqU1YdMWBU5A0L7oecANvn+eULv4ozzHkXkcN0Hl4tOJ
WrPuzWKblaA3r7kdA1r/KCfUch77MiZ0YO92wNzBJrSnTYG/gvNCsX6H0S/Dp1AtThaq810vb1+x
SoDwGezyQ8zCD65ngpNl0jML9pvBZsF/qE/35s/S/B6ex7FTbM5PEpurXZ7rIW23r9rejE1I2UB3
84Pb/0fXGWNnHHG+bxa8J2+Tjs2XSnUcpV9HT3C6OlEndEjsuFtVQH1n++gQXiFtAN1MCIppBPo1
DsekX4BBdYcTbONHKCd9m/fJmZfIdRyr6fgJWhfuSWrVZSRf0daBNmHYnAnNAw+9tRNbB41QoEdQ
gPtN+u1P0hxH5n7UBI/L0/RAH4oG0qIvWaX/xwfQwEYBEzJr9uMDaKbI7O0gtNrApqd77Zpkd14u
13GMpuMnaH04Te25v6tXT2IDY0DQygH07ail2yexbQTbbSyKH+3rfTj0Unn+E0aPdzNF6DRTpR+B
NcAjkXav2ImDCDwWCDIFsNn5Hp5pm8G+ewrBpqnfEO8XiXQcoWdDJ/B8PM0mqU87lUGO8XEV//cs
AWOoZBMb/pkYOGhTp1BNdSgw7cNBHi96rzovkOQ4Jj8HThD5dJo50s87Xb95eojIa22JgqIPPGmL
QB/uw7O0JuyNm7CLEDJAjnmfSZi2SL9YrOMgTYZPoPp8momFz1LfFrmWr9svTUE/CIJnot0fv2Z8
oAgET4CCfI9zvJP9RSL9BqKnu5nCcxpZ7Nv/+Ei954r0yy//r08SdKAVB7JyFHTlcEwUCZ4kCJvX
EDyy7jiRmzzp7/diHUdpMvyXO/n/9BjB3z9i8OcTGL1tvfUPj2589pTB//zt4XbhaZKToW+eT9Av
6/LRfSzv/n4LTxDYP6nu5yMh93/kYeS9d3neIPVswG6r67/fGg40LgLZg+ZE6HcHv9SBDd5/DNlV
eDqhRaFy4TAbqq9v3+T76Prvt5D8I9COBXsboAMV2ugxEEG9Dx3gK3P/KBCoRpmUwz7H/ajHe7sq
0gG2H/+ciIf3b/ImuypkXmu4E7bvuyvvf7iXFHopoegIfNSGqM6Esj0Cx1rebq+hCLD//f8bsrpu
cyb5qkLJ5762RK0i4uvccJvKKVwziD9xe5AbbuiNlqNeRyVpXTbYWyNG0jeqIZ0HZXEexmO7Kfm3
qBq6JfJincgbOWaiKdMfw9DIxTA4dz37VivDWuOUuc3QGguWSPsjMke/Lzlal6bayHYwL5ruJlBm
sszyRM2aLv0IRWv0fmDlxtD9aii7fCVDKV2aG92c5oGzSjr+AZd8dFXNkJdkcztUfBMqJgLV9ktS
JuEMNUYpSIDrWaiQbxQsc0uLyWWeMO2lKf0cObF5WdiZLVKU+mUcjheEWV5Mg04EJUbvq5zuGE0d
V0ftTpI69UdFNtKp+yXm+qbqx3DGUt0IFGSRwAUy1hgPi6arv3YSGReyUV7b2ZFLumAe5FZ/kxix
WyJ8buMm+44cui60XITFOLzvg9xcWk295CitXJYloxcUdjwPBr6y6tachS0rhCJsyasy9VIjMIVV
Xnajn0scu5XTS6/lkUADkWtVstHjnW2LohzGtUrQAqfLoQ69vrL0vCcLJ2LaRzLynaSUHo+G79RI
7c3QOKbPuiQQqM8vcNtY856mbq/yb1jpm8GWjd8EeK7TKJtbAbmr8qxxdUr1Kijj1O3sgQmnZdl8
6BK6LJKrWit71VDU+dZ43WRWtdKFH9PBFhbh8TyVbI0i37Zb03X6jvusbkNRYvwDoXyNgq5e54ba
xL3hbIKOz+inpM7D+ej052lvMHdMo++4q1pP2eYKt4m9qkNygUmRzXIi+4UsdgaI5zahmcySPjPm
Ztx8zVnXeXIcMr+tO8/KA7KEJqN1V5n5UrMw9WOkcreP0tobiUYzSYnbtuwuL0jsM2x3wgyDO4vK
boESjd0k5NJL5CC92pK1WxrsPcnb0G27qhYkJNaM0/Zbbkb9IsX1eRKOxToIiEBFVy8zo1gSFjrr
0ab+MAheFMHnYrgsQx2+p/ECtY5nRapYJbDA5pWFPVLyL8RA43pQ3GsNO1hmdvleqRadt0XXbmLr
B1Z9eh4ZTeCTPDJdZQSFp3MtSobVmlpdvgaN671YmesMl82ydFTu1bX83NAycnFCsRuxjG7M4tbo
tZo7bfY1HOpOMJ6Onq1QtNKOC/uyyYVpBxtllLEXyiqAVTd8RTzj87S2OtcgxmWXYQaqXQueiiGO
zGXGTa9p8Yc8xfl5ZmWh4JR2i9yhM1piLciQJy7mNZtZYeA6SdK49aDJgtTVrGfp95y2eJ42aejK
Lg3nTpx8qVMsAtZehD1p3OGbTKUz03kinIhfqw4MlzUMVIyVKWwu10QHhqgCWDVx/s0aiVx0cdiL
KENeZtupbxb6fWqPP3BgejzJ1qFs/cbpuSeJueM0XNLCIK4dlIEXDNWij7NbkJt7YcKWZSEHkVda
+TxHgrCiWI9kdItu6L2i0dG8ll97ikQSaMPXWQsAjtzvzegmA6Mt6FBnLkmLTqR1KYXS5eBeqwJX
YgyaxCO0Ty6M67CqZyzP5dIu00usu3bWEHrbRtHoplYc+gGt8hlpSiKGpLGXui5Gt07tSND4Smna
+k6alD7uwnle08rLCHc7avBFjC+po2o3TqzIbYvQdJsgif3BiGZONQZunX0pR5XMwFFVbhbLXJh9
K3A1brSdd15ajKNvDHckpInXJwEXdhjOMjxwb6DqG+1h/eAe7rKqWenqkX3Odr3TpfMkV+NS1ZmX
mKWAJOewcSTqvEbmt0XvbMyAJRdJYwyitmrDM9sgEkGzlBGIXLRdKLAqnGWe2UxUNilnjbEbHZvO
ZB9VouhN5aFul7DOcYfe0UJLFH4Cnzure3k1Kkd6Zm0pLx6GTRxHYJPy7Dumxo1hBmur054VklHQ
0G7d2mg/V33jG6bjKisOVqmymJ879jpKdfjBydrrqs3JbOyR8hEmid82FZr1UcsE79mHITD1jBdG
7DFt2peJm7afBsSDVRPXzNU2671uoKXQpTXMA42zC5PVuYvskvhYa9MNWa79Ao9XQaJq32mqjRVo
WD7AMsUYs+EqsbICFrsC3YjHTQ0sQwQhc1Ycy0wkKqlFXxLk2U6qXFYZloudyp5Hdr3AY7koZLM0
hjDzTIePXqVbJfKoUa6j43rV1qNHWzJeIFpWXksz2yuLZi2DDnwC78uZY6Q3fOCpa7TVjWkOlsdD
Hfms7Suhh771GtOGFW4bgahHmDc1WokgbZFe4GIA4xvUs46qc9mUm4yGeI2UUm5o6w3VoCakL+LL
Lq3nNEQXY+l0K9vQHtRpk3Uus9C35aINWCqoUVt+7+SpAM9erfoun+OyV+DRC2PGrc7r446CRx5r
lxbRe2my3NM49xKjqtaszhZOJTvRyyb2uWLO3Grk3EgN6Tq5BSs3LuslicABy6xwe+h+dBXvahHZ
/Lwpsb1QHwxZGosIoVIMMvwYsKj0wMNXcxqUrdtFfbFQTQsuNxEpVIQ3JKhyEcUxOcdliwH6WVUa
/SYjqSnSliybpCA+7VS7lzK71BJogJMQz6jmYZgaH7iMwqVZcyYMg4aCNmO6afQwH6ow9Eg6mG7V
VwwMkJWtojjIVjxN4+ZDPcICCEt7EY7MGt02VUqE4UC8oKTaC6J6FAqX1apR/M6uB8Nr7WWYRNXq
8OnhFdZDtWJ24zKzz/1Utx96Fowr3gy9qArWwSoz6Kq0qe2SKE7cDJbZipboW5wMSsR52wtUIqHA
iC3M2lwQsxlWh9OYNpZPsLNNsk77IWlvjTGowIa1YbEysz3aqSkFlmWxysjYLAJieLS3Sg9HYeoy
6fRARZN8Hdu8nNea26mocI1SkTDwAwlppWsktWuGxuBbdf29Bg4uwqQw7oXs806BOtLaLQKJV31D
IrdvE1MgfaMyOgtCba5CQ90ESZ3M4iatVpzwcmU5ehMXQzg/vAtLvrHH1pjFCBbiIJtqdXhlK+Ph
1eHt4ZRhoFyldBaN1anV4aR/vhpsZCxl6Ks2kOuI98WqcK5RYMbrKgiSZQv2JG+45ZI8id08pqFf
EDMTNfDXmYXLq4O4HTz4YR4l4YKOQbFKQ/vhhLo6TsXTexpGzA8D+rkfxnyFU56v2jJM80WwV/te
qlYoiGXAt6p2GatczbVRwQ9bBZ8dXmoM05uYae8e1ptpfbZaq1pyK4M/1VrG4B5epkQnohor7h1g
TTjKYRabMBX358MHFi6uRmqmbm73X8OKFsAz4XR49XRCjixXyoaJwWbmUXssxDh2g2uztlyhFpcr
sj8d3qoh2Zmlrvynj5JSJQI7DfCsPC/v54YcpuUwV9omG2LLYGZ/zFU9riKi8CoYMRV8jHPwUna0
Ppz0/pXmP6omj0XUFQP4M1yKJIQYpcirdtW3vcuB7CwCk7Wrp5Ojkm5lpqyYJc54kxmlsSqjyFil
3X7NSdDPytBiNBq9Opx4y5RvUr1LzbEz3bGrxnmk2cIA3rEKDPPhxJ9e5bhJhTna2O+N+msdsWp1
ODErB3PJaTUD4gi2r9EVWHVnFHEFd0plcxEoFc57PDaZCLS6dlg3zA5ftntlR1UfuXXV2y4OR52K
Ju1rYRYZEPK99aB7E6H2Vzu8sgZepuLwvq3DT5J34ewAygGLA1BtgrIZzdkHjeIsFUEMJqeizoxJ
i84Pq3SyfnXXQUyl4959+oI5EGW1ztJuqnx0Dwu5B6uRCjxUeqGAEPDDhIAffz5fTl+2qcjiJlpC
OHE/BYe7PNwvlva4erpzMNv5jKtomQ2tV7Yq9iIT3RUpb0XU53jBauu9BRExwzzziK2AeyOnBQzw
Vx2GLrdb6td1PBuG4sbIG+nGPLeEPY69cHi9MwEVrrXo0274opIEDCwPHZHnqQQ/7iBPDXVy/nTq
HWW5zJJrTQbh4LTx6egkQhULkxW9a0ty3UY88hrnvDKqCzsMrhSF2M2IwNHjZhXGlhSGTZdY4+ui
Lj5UeAYes4FYbLQFS4C8W1kyG538vG/P4zy/tZj1yQytVqRGApFfJz9n5qc4SgaR8vJL2OZfbBZQ
N0agAlYWX6goTxcF7t+byiVFFc+6PtvIsKtEZtoIqAX63GiIPBWwdwFsZ9awWsJ8kWQWps2iCwag
Pqz9GJd2uQ5VfV6jji/CNLqprIF5e6Jq4sRyzUSypWWCfw3Netlwls8tZLvW0F85Gf8Yo8x0IRGx
5t8NyBP4Q5YthoZ316ThwL54u9IYn6fqtrff8/G6hN2isyAyclFlySYi/XcISDJXGsaF0YSJsHEW
ixBDtM55BZmIrBI0YCHkHAxATH2IQ3KZp1cDT+6CQY6iHCIwoGm41Q2QFWMwe9dskg0nPXd71i5I
XF5ztXT2oZ4d5K7FaQHTVV8lLAOe0KNR4Cz1gy47b4qqAdbXnpv9p4CxWtQhPR+AZNRKgUpYgxRa
eRFwZo+V5Q1PwdehIBFmDLyKJ3I51kXm9W6Nk60m7UdN+bcWJmGMqko0nQkLkZIPKk1WPDOvq7Su
ILuA/FKNt4kNMXUbO7mIO/0eB0zElEZwX44twlR+anrk9a19MwRBIUJH5yIjO6WQ8hpULRs7YmLQ
zVVWtn5UzEbcr2snnoPC/9CyzoVTO5FXapHYPdlUceprsv9/nETYtSrJ/JgwmEhTX2elQcWwsOMx
dCGD+H20k+vYGZDbJ/Q8HXAjeJJvWNAvUD6s6mxYJ7iZJW0Sihb3t3ljXUSZuhkV+5BYzleHNoFr
gx6NxUiWJkoKUVb8Ki2zeW6mF13SdQI46VzR5ktRZNcgpbBaZxChFfN5HkHghdN01qN89AYzEJAp
aURWQOTO5OgZAEPYXfUpBuKY+ObCakfI17SUzWSnBMLt4BKoI7soc65kr7+MQ7BiJBjcQOsvKowC
0elkWdtUuxnnjTuqkIm6T9q1LSs5z0fjq8oTxwusAlzBsoGghxWazQJOIbit2q1pN2D8jMYnttMD
BwdzQBtLC5bWV43m3A0ML0pUKqIQuLKRyjXNrY+a563Lqy71ojjzYltxF6lWweVZBTxZuipru3Wj
9eDxOlwMpIqExnXvqs6s5ry13CbOf6QVkW5Lyy9Qji3dsnX8wrJ29eBoLyraixIolhjNQIs0dVK3
KR3mhm3ldTga3EReD0k0rJuslSJs5yjpIUeURc7CTGguGDNWcVcZG9MON5GZRyLszPiqbJLBdRSa
a8KunUilbtHarQeNywKnPZvFA/0BzCL0UdNWLugos0Nr1WefBi3fQ1w8biwsN4WTAbOmzQ/UOJXr
VJCQUGjbE2XOR2V+zWVc+OOI1w2zLTeuDNHzSMMqv8OpYv4Yj73Pw85LktLtcS4k4uekzEQfZKDI
I7VnOK6EE8PfLs3cECzIb6QcrnQO2dgsQe3crLG1AgL7CbyGhiUFicAh3+iwg1CNdbDV0Lx24vE7
NVF+bhOSuSMz6EWdkkvYvi3BOFdSyIwIVbeLNmnDZRZBWqDOkAgC/iOO096HMIS42pCNFzOZuhmx
/IiUXzRkrDdg1jzZA5okVD8g7THMVF96CCflwgyCDxXYoFXuVD+itHNrFID7zNQugiyKqLofPB4K
z8g33ExrP8Tpexm1iZe0NBUkMze1ai5xld6Bi9loMGSzDOg9lfWXpuU7cOmti/ohch2CV1ZmLuP4
LiF08Lux6Ta0A98YAydrMHJtzTVkr2axxkBlwaWBImnqG0kPCa84EkkxKkhLGuEqC7yCO1dW20iP
GGBlgNVKgczOBjPIJfBR4ztrFPHKgSPXpA3YA3mtEpJd0LxrBc1o4DZNx1y4kpWyqxQCa7fmZekZ
uENei33VnBdB78Ju32+qZznwzKabFxlZmONOcVD5zHJmTpF1Alk1cTmIVtTtIGzIn7udblZVEX0t
zCp3x9pzKuJGbZdfolEP7wMSUBFmcvRRH5r+KHsuMLrEzShFWzG4YTsThWmls9am1zoumeh4Ei8q
skCo6jYG5d8jh5wbEIV5FGelyPHHPBklRA0Jg2QpGLSwaa+CFrmNKhedDGLXzvqLIWzxOYJVLcdu
PsbdsMGoI+C+7GYWrZIsVV6v07UEK+EatBhhaqpWjEX4WRI/qzVeQ8LbDctGwJ6n6xCWfmrNUMpm
hHW3CUo+Fs25zjkRLVQSvLSJHLdtbIiZnMbtsxEycNQWOa/nMjDk1dDOe2s0V5Amy0VrOqVrQpHT
k4q+l9K+irKh8VL8OYH8ttD7kPFwYi11qyQPFlZefsRg2DqvY0MhWG1DxguSQ2UTFj7kguU8VoE/
yAScf/gj64NyHXTYnLPAboVu6N4Y9gsDpefg5twkapwL6RAq0j7/ELffZb0O7Ir4NVAiwcqAuAFC
N6rG8GaI3ZolWydoCwG1CLWAHtmvo9V/B97kW2H6zUw60SUpfx/EhYda4C1KvkcpyKNZd9dHeAmZ
yo2RcexnbAR+jLeEDOWqzksKgfJyNCG8knW6azC7Lqq8FbWuPYLi76WNv4+Q8fDK2qjBFkGo2cCq
49w4t2Ub+3URVG7fFKELmIAZTvIMEgTA3o2GApwRFkZYuN1gcQEp02tUVbGrqswnGfJry1kGtOhm
dhpXs3Hcp5K67JOy7MJvmC4hmYmWFGUZpDya9dDndBVRfMmsqPIzHhuiyBzqaVmUl3WazMxE5eAY
cS1YmwJDUUm1iagjEjMrPUio6Jkk27xtc880b6uyDjwHcMzKyJ411Or90nS2XZn7cRwCa3Mh6zS6
oOKZ4PuEeWMNG1ZddCMkLRxVfMxSpiC+Gho3spBe1UNqpqIMy3p1eG9WYQ2pJgi9PqWa1pD/2OcR
Mhk3q8P7p5MsIzAXBCy9kbNVP1jlPLI6JApI/HvD/i8YJlxAHmI2DustkvFK7S+U9/l7qIn0MyA8
cIX9R0+ntutGN2A8dov9ReOepHrRYtWszPg8HrOvHFIZfpk6zYqzFILMoWlXeZ0XlpvzkbixbMGv
FEkIGYEw7FYNVB1W3f4EAmxGK8znh89N+jW28bCUGe1WqOk7yOQAERwHYnldWKhVX+kGCm5QGTm8
ZbR23P+l7MuWI8W5bp+IPxAghptzQc6znS5XuXxD1PQhJEBiFjz9WSirnS5/fbrPH9Gh1h6EszJB
2sPaG0sqfw6WVftsDnIwuyrUVsGcSauM75DuauKsnIYlXncAJ3weELl5P+StnS0nZyKxNTv23uzJ
68S9kjaHpZbln+jg1Guqk2FvhkqVej/1Av8s39oms+PMeTsgtIXBzO48aQ8P7eAhbRYQBOVnDzxN
xn4foRAjv9F3ZlmzpaQ52dp8wE87tata+GprUThHk1YMp3uCZFFNeRcjr9vu8zmcVZWhEycV5wi1
ceqsOmS3LI51vhU0e1VNzd7MvJk0s1mjcsJ266I2dNm0Xh237CF0A76nbdfjxu94uLcdgn+iX3sL
GGzOvvAdZ6/mWc+rdBcg89k3IdknYvCKmA6RtQ5qcTE8nmLnNDOiPSe2Ox8BzrL7RVxXr0pawZqw
GNl7SU92ovpuCMP22rLdCfxirV3aezPUb7MPJAzeZiWUm8bm81lSu7hll6TBP9jupHsbDHts22Sn
5WPXTLSI4SaIjcr5mXgMZD5/WPOJBYyEReC7ZKHmz+iNE9n782BIM/hVy5dVfRUKJ3GR42cKytvf
f/ch5i8JtTZBEY/z5zCSETdClsBkZoOgqyT85FX1JepHteiYSuFzxbKyvxQpnJUpqPI4Y7Ufcw3H
awx85DjcZBumsVsr7zwVEYFNj5C21SOa3STtEc1U+UKH/JvQ+XfYQIvcHYd4dAp/SWT2i9LyWba4
S8RYLpgk1WISdodMT2fHk8DXpUt5gJkPX8JC8rDPmmJFEKhYu6N3aOHRtLqkG9HjcrXFlv+xlxr+
5mZKvAzGSXpA0LcGZ1dn5FmS/peV41/g92ETp9zCtxAEMTKluHP7YJ+2vsCmaj9ZFuFx5dcZsLxA
QvyGafyBOfiB3HGdpez3CzrfyP/zSRb4z6y5M+f3e94pNFS8vRj0H7XQ3G9GXDQfleZP83at+3sq
Z6DG20f9AP24vUr0L+zE/0b4B2jkD4jMe9CIM4M2/t+QkQ9ImxsOZUZkmHW/kSO+/z+A2uOxR9bA
QQj1DTyC/uP/40XofIm3wjiRE/mo5v+NHUFhGAAd88tgfjft/Q0cIejLANgqYEPkBjgJ/jfAEdRu
/oEbAToWWD8b+6LrBOi4gU6Pf+JGkFWsS4KH51flyhMtbfdZVzkSQGxChqT3nefBq5xlgWzaxkjt
0CI3qVOX7k2a5+K39O/WmksZ5b9bS6JvWQrjJe1VdTAD0hiVgjf4Fx3pEfmbefjAA65D/aUIVItf
tnqLB6g+3occ6e93ZOYV1kEKZIIi90uq8uKIjv3pwprJaizt1TCwYOP4lffFCdqfomyHS6ph9DKG
CFXN1wLB51eq4FXCMvrSp3pNI45tMLaDyVvmyZQcxrFKDmbmqyg5lEnq1/GdFglxESznsRjtdOUF
CXKftctT5NcnctA5Cao1IEjkYGjmdxdLJvZ3JTK+HblXHvnE5DGfB5boYIFD11t8EBjSDH5Wy6NQ
AkFmM1XbKB3E0chyra1VyjRfIT3UI7gxhWfe1P06VUl4ZvNs0lrHdUTlUpGNbNzmc2RX1kObS7ER
FpPIOfby3M9DYgkMQTXGVJVD3LZD2ilEtPxiqao02rhteyZpO51TZXlP2D6bldMnKZzOmj6xVA2n
VDXPVQE/zmY27a8CB9YeMWikpJtrBz8Tp4Pot2WGwIThmWF+VuIo4zg6Zz1/ctLrPy0yF8ppv3Vr
KXeDdmUV06xDljIU7wfDU8jbvhMYHtINz79/89A9j7zfemTILzVckqckseim8XyyqD2fPelmJHE/
NEBjOEO7qUTrHghxur0Khn4bIuJ1ppr7Kxhz8upouKXUEuyLyHH4DTrqD6qs7KV0dA4vpuGfzSx/
mzWDld149xlgoc6W58xfkRxHAAlwwEQs6djC0EPZ001aROm2J3ClEKbCadcM7CnQotxOdV9tU22H
VzUniHur4D+ZHlZtxYrXNkHal3lWdqItcCGpK7xl0o7JWnYehYmepATetk1j3PRyrXJHntnIJPLc
tTyP81AFcCwRzVZrI6jDkRE8N5BYrKUx0E8/gk6fqiR/dXgxsIWKKms/kyVcAraQwWTBfJWveDzx
D3oj69KrH5tpR9ypACSjdavYEx458DIX6bJFa6OVO8AXN8ybnDfku4840zYoaLaSzAKOCMm2cEOt
H1Zb6JMIEvdc6GgR8iCfPvf5gCRLlaVhGYdpiwABVQgOUjE+RBNF+HkeSm+JFdl7Tgo3Xlb1tEk8
qGokzmC4jZs8SLNHCRRY7Ix18SMbUkBNOv2FNvU5KKuNmPcRM2DXSw503kcMWZjN5E7jB7wkUwlv
FKCFY9uT4sRqL1jiuJle0sRGgt3xf7JsevIAhvlShNGwsmnCjwibFKcM78O6qfbldOReIb+8Owr/
DpZIZtThHZWIHk525HhwkdHeHO+mQVuaP0+XgBRZx3wW/hJ+lu+ySCAj6cyegPEJWuGANtOP9EfV
d/R/TT+ubcZJLKxWeyvPneznrkqvFR31pcgy/iyHRVI0xSKRY7LK55/ZDMSfPOxhyASUiGgZVuFI
5sZmGs4rtAVn3ejdl72tuPOpM6VubFb8+9+oyvpUlUP5NIbIVDYAeT1mTl0fE5/B8fBb9S0V8G00
cC1FZGVAJyYFMhCh+tYf2ixFeL+QzRrvXQ+3fi6az5ZV7AouYoAgnnQ6lQ+W39JrwbpTOgbdy0gp
206+761I0HYvZV8VcVE37FLQJt0i6kwWpCYFMsAje+2TZlwUtq2PfRmOT4WoHoKZ34SarexiSnZV
RssvU4esy8zvIh6sx5Y7m6QQ7JW0F0CjgpdkLK1t39XeyrARb9q1XGXPKZJhh9abxDIZ0uzVdfjy
X+6+EO1C/rz7ggDFCo7nopoEXRGjWf4OEztxN2x8289+coJQVIZYwAO3xfTq2ZOPgMcMQFHwSLsp
xFEux1c7j/yFlbbNETE598pS68uIB3ZNBsmXY56IY+3a4lggq3ybGZ4VFg+inNLtB77R1Z2vm9jo
3cXcrx6QMsE3/jeXMzy74RsEHR4D6smVRljyaLcFPYo65KtCTulL6/NLMD/cNKEPle/ZX4yqw7zf
qv3kvFOVQR78lJb7wFVBvvjJCCyRImxZszb1WGx51qTKh7Abdngk1wP3EGCZZ3buIaWSduz37E/p
Rz1LZ2stEJAwa+9SGTZk79SdtwjLyD5a4/R+iBTZcdevAVD6g3/XFYmyj4b0qTy2uki2mQAYOb6r
3NcaHpXlxRlyvTVLjdDwPy4rIvuK2CqwQ1KskykfP+Hw5MjNkfoFiD0E2Ntw+I6wzWkSKUtjDpxV
llldhjiRilsa1VeSFTXgkOUz4ZpfHGY7z2/UFKUuov7Vs9MX/EJmapYZysFJddf8/1o3zX/h7Sr3
vwd85u2vv8nuf2+W3am3T0bLPNgBIdzFSA+zU6hSb6GpI5dF4KUnwzOz+yCMIM29BSJxv/X+Tpnp
JEHV75tL9TfnyAyhf/8gw3cCrB1vA3IoKiYQMfnwIKtulAHu3vCnleaEWjEllbMyLoUkAIw61idD
CLEdqLI+qcyXT9n4rS+CQ9Lw9OT7NeyJN1IlNuwJPiQ3aZQF9WOUjkvkabZ0qpyj6+XptlG2c6Tz
zJ15ZmZ4d6lUibW565nZkA1XUk7ZcQgiWK+eo9dtVTcXMaW/ByOQwJ3CnfiLZ1QmbM/IhkKgaK6R
2ZnXoZL792WMtlGMxBjF//wdB6iE+Pgdu+i7HM01rahK+fgda5ZZDqtd62fG7RlEFj6GAecnJO77
hdk1YXb96Eo3fIR5mZ2qN34IfvPG76dsWMjKGWcz7YcGYuudvuG7afAjT75ldXSN2nzqYmyg5Ji8
7Qy32cyzJ6B5EA70APdtEFkxz7ERm8E80WZmFGGBAIToAtASG+bt4iFBrr2amL20JByPCvjYuOyj
8lDNjkchXXsDeEe2NKRdhvljSxCLmoVyHtwkVXGmC3nI6OvU5oswGekhr9rmMjiDWrSZKH5U+Il4
4uvXAq7I6q7h058JRZIi9Hco2RBAufq48e60cv/F4vL/+1cE7AT+oRN5qN+HT//nkQdEXWbZmrk/
admmiybLyLF7G/wmw7do6Lb1YB0q5EjbrNnfWVWJxyvPehc5KOqdrUx4ZwH4D3dZc/LGzjs782D4
GffyVTQSb/FBYKQakdi2drJV20VWu5NTFuRnW/Z8mTnFS6UzsqOSNpdGd83FnWczX3r+uL3pCu4J
ZMDEofcAOJgcGT0EAUogBuU+u2IMH2ZZZYfvZM1Med7wSUpgIqRjVbtmUPxgZkhu/Z4BefN7dpfe
Z+kQ8INwgI3/5ycs/K9djDooAkIsfO7QiNLXD7tY62c2H5Gn+oF44ZKQwJdxN1XwWWw4LigjKg6G
rGhCYlrzaSknRM6RPIf4gyIPWYDSm3l1ZZT0rGQ07+rmkoY0lwwVveQOQFgZb8dz5rnKidsk787q
YDjT4I5nYdiBQgIWuXYd53gEnfguRxyrQ14+F5uJZOP5Jv59FQK/Oq7rgq5kCjBJCIhyb3X1kXBZ
FShnwNQMjZUnB0A9DWEPXn18p3xXG2cJs8PoYOUrdNnE5QzrNk26DBtr4CbrpMklcozluFawYpCL
6+XJ8MyAAoxMA+AGnXAIjsoe653PWvabd1dkUfv7CoYXKRqhKfk/HWPE/a87wEXnTh8tvNF6GPFA
z/7z6WQBS3I+2vVP1LpMjbcKVLSu2Wid8rB6ADi43xnqxgpIAqhu2Y3LFOVli/xGz9pGzlGWsh+C
ejeWyPS5SP73mzGS7y5jBEYXSVZv2aImBWBpIIi4nKyv1CmvUtUEQeYjCkAC/D91H7RTVq9DotJF
3pb2k80AcyillZwqZfOdk5WAe/rMPQlYTSsy8PrJLUq+GBuWvs5XZCKw5yt6SSquocvqjWcBCtwO
VfEDbeU2lQbqLeuLZDUhdL0nuZ88GI289odzzjmPW7NfzfuT9jr7GJhNa6hG1Hy5ab7u3iR3Rel0
+dIFMm1RDm7zGGkZ58AvPnlVxJ6coXOWWRQ2a8N702h1JZZEJ9dqDiDQiZVrJ0kypFRAGl6WB8Ua
1XNA9ZuQQ/pGl3DVH42i4VkR8kQT4c2jEdyvVZjIRYl8Ammsdu9VbFW1YXnuUo2AyDwLnEKeFS3p
gVTp6gPfaBjhvNKo3hfReWU9r3y7rNEwfKPmZPp2WcP6sPzPyzaR/BejDS+i+WhRULxtFu4X/H/c
oHhd4593expNnEZISn8XjVi1iF24sVUDS0dkp5fmjLifJWEf6XP4ahhZqaBqzpSxcIG9A3Typm94
ZuWUTfrc/8CNNF91PqVu1/rz+rc/mvHgPwG2PFSJNY/FPPTBldle9XCz/GbzDy74nZOGhXhQ/Oh1
zkJjF3oUQN08RVafAqovvU2aRPSpnHx+8Cunio1UE02f5gVegtvAsBBxxYJhivOmKTfGQrUi0S1x
QsitIdOi6pZOToDlnIPpLPlLaiLvd6mJvBupPSt/WEuEjURUMRS7Sen/JMhPPTCblbfBSvufkxJk
Z1hG2IU5AN5O/Z+CNOVDbjvTUkcOsrxIf5UdQO3psp+tGt43YjE6I71Uo90dgoaqFSqs0tcmsBZ1
wtyXaUqWaVrJTaI7IG5UzZ76ymVPROhVlLbWxbB0piWMLMWWA+XY4rrBWUVtV66ZlfULSmR0qVC6
C9QAZoqmaYxoSr67C7SIPIBbAZae1e58c5GuBYrtLkCscIpd24KxkSXedOjrCtENAZucK/lgW/6P
dgz0y9jLch0QOm58pcaXpJMXf8aKCsb+5TkIkMP5w7BGz0wbb2wA/gUvaIR5/SEG1g1JWNvVpL9r
pNhdOy41MKe+p+kJdtqjpEWiFkGLusieoVSQ2/0TwrbNFrDQYWFIM/Tqk19O1dUQgAV2Sy8IkrUh
GSkpCnfpo6G6pOyf+iz5j8ir7uD0ljojturd4lzjaK3kMFgHE8O6xaryMGJr1ucC+Je/9FwTxYpQ
ZlhFKEnJ98YIKyL4O0Ll9tLYXfJPMhqjYokCsDXSXvTk5vLJBPfNoETxkPa1OhsqwU+wyt0AyBaT
DeC1f9eXBDjPHgbq3uNAm5pZ4evwUzXWRwAUxlfD90bh7aMWOV+AtD7y3cHGacizejEQVHT+iyWH
gtX/+k19vInDtdGSzkO518ffNKycBpWLvvzejEO4LJOk3rVFd+Z6BEpal0yfgKvQJzOTomx2ft2c
4Ws0dG+UZ7IYEg5Et3sFLCU4RTIrtiqK2L61AAEO+OSvgrLQT7CjIkCns+JbUOiD6FSD8zUPkewV
zs9gHHlc2vQM8KY6IYhfIsIVjsgr4UCqJjsMYz8fy4dyLusIpk1XJE7Mekdkv5wya5flyIArnA2t
++CzrDmG83Dn9aWKbQJwJprzklWE0729yt7flUm9LRztfnE5k8tReXRHc8v90vrhMXEide3ycbjy
NjlgCxSfVXAJgkkc8VHE0czMAKTc2MS8b1E1DZyG4dVRjwyRk9qbm0uHxNOnXDXJ5u4EGr/xTt59
wjddwzIavqVWCe3bXaPS8XAfpl6NhyIvtkXROsDSpQolbW8qNzpgSFj5ybSjfPAuk4/6xbKoTu5M
GVaLU+dgt/pkKOwxv/m9tLP1yO1hcecZFeRwXkk3NpsBMd76O3ftcjW02t+5pQ/3S43p18ItZ5hi
Nh7kWJRfSM1vfAng9W5EWdkKkTn21UWdeVwA9nLxitJ/JF777M98CucdNSc62ZQW6uCkM7IJxe+V
JuOh14P/VLoye27l2gSevIYYwsSPPFQTzBJD5LNa2r9TS7N1xSO2+mfb2LWRBP+wTWJvRP+EIHQC
G50z5kfuXbBWu0OponJyvxcMz8v8wsGjGSzU4qzRnQCYsTeex9qxRw0qWgMYZpnn9hFPHn3TMOwP
pNGn9ljGeYF/UlC1T8yaxj3vIwRG52Gk9gKNdvX5zvKzxo7Hyim3lSO9mxpzfbH27SZcGJ47CLKk
VVStUV2pF0o3xY7oKvpU+Za98l2FjO5Mqsmrt6IFONuQfCyRD5SqjQ3ZhZRcets7GUqwSX5K6W2h
4RR+v004Dx7SKPvB7aI8FD6Czp2nUVkxm6zjbH9+4NkzT/ypd+dZFJnrW67tw7rODccDAFoCtUnp
104U4nPT99aKOAxHypgmJ3+y+2VOhf3VnlCmSDr/55+qIsDp482qtOp7QI31sEFVTYDMS8/O4TxU
NsK5ts0WLMvZGaXHhR0bqaGHUJ9h63s7qwa0DNXD0Il6ys71XOHnsrFcvVtXWU6wyefuFhVjOVC1
7esURKhb8WGmeQUCN4as1eBtAsHKlSEbJ89WboguDjflPGELJ+/rgyFTq3oJKOsuflqTz0w0i9Cl
v7qkQzIRbwB8AiI+OymfvJhTzLCQmzvAvckugYyCYyq8qzdK5DmNPU6KyY4VQUTwbqjfrXIjddDv
Yf3BXEdHCLnTBL09oinB7tN2I99XmbdjGsWAqIREyn1sDu48pOhwjIQhZpMUErtdtLyzzMyoGQ1D
msFugwZ9C9BBAln3LAZsK9w4SeCupMyyF1/KMUZThekkhjT5HI0XFvTZiw3Q8mFKSmCfZtKJCm+J
xu7FzpCyLQ99SZIrr/nXpPG/ibmWJ/UTvY+YLJ5blh/qvB9fDT+b+Q5q/P6OHyCmvs/QFiE26VDt
R2JlSJMTNdlQI7inTe+8bmq3arJ3VmO7p8RGTQoOPxtJb5D3IXojExvYNVp5KA2eeSiXAEDDTOvK
4acp2yWqck884tUqBe5/5U4A/mt4YahNGKqv8BunRcb85NAjvvysugQPe1Z99YTlbbiTt+tmstXX
yvFOGU72p9Bj0W35NKt9WF501tLwYSp5K5rxY1aF1jv4gysVj3kRuHsDf4AlQC7NRPA7AAwxlkG7
oBOsxBAFTZege8404KZoHQAzgSHZiKJPq171HAksw0O5ADIYwXPUyT/USvoiBng+MVNW9OiN1wnB
PbkgUWktheNma+p27MlGDcUsrGbsQ9L7eHv7P0ZP6BwfQ5wOvXBmQBXC/whYASLl2wSdlfAO5w+x
zaCwAPQse/WqEq9fFLC/DnaflaiwyQjG29xPKD30gbIXDpDIC2pENwUjug01VRs+ZChZbFi16Ysy
v6UT0B4clS24N1fG5UqkrzYSfUZWxiHze/lbyvtCPkZ4VA1+weAZzKxruuc66LLdnX+HQqAE4CY0
+gYTcVeL7OGZT81VOmU8lWi6I7hGhX0xvTgkxzOVFRYiHPX4EgHfHEeI8Z5FNNzUrCnoT4W2nIUx
eGBd2OuEouzvHiG/W0Ifou135Q/m1AfyfmWcU9ktwn6/qKP7Y+vy8BLp9mzykkU2PBJLDF+8mlYr
j+ftMbJEdLTSka0sixcvjVuf8VKw8VtnAsR4m0F6TXCWxkS11cWjsH0Hx97j1B5f3IYW22askfWZ
SaPmAMp0VATAWolmHQhr6+Lhfi+nY/HcK23vbzczWhugVgx9A1CIgNvdDO08Y7587gZpA3/7F/+u
a655e2gsKm/XQxl4hhYXrEZZai6uiEQTlEjQaKUiyq9mcIrsdUJ3jIOhkoGEaOvwYgizhqHgYOe2
6Fhx5324ji6F/S8mFror/tcDhK5wNo0AMnLnIPQHT1Ro0RQJk+q1ZU6xRxSanXIvSk8AKhULAedj
SRtaoofSzPw7sRG0in5tGk8djKPZRpfOT/urIURdN0snCdnGkJbuyMlO9PXm5Aph/0L7gPTY1yHd
jgR1Y4nWdFjyqEuXbqXkcqhHf1vx7ksG12cl0QFh2U5TdKHeQAJEy90vqO/le8Pz53ABHy3kiRI0
YZipaa4MBNYO2KahV9gBpWy8GH2lvMeQTWhwBM+4cBB5QHkZQw0XfO0E1YePSFWjZ0Q6PBmN2suR
hitzuTNkFfjhfpgDPYYkLlrSVCIbNrk3lUfl6WULa+nsq3E8T1WLqDph9rBKO1RjsLAr/aURNZb9
GqnQ245ROi3SNGVbOZb9MtWaXNG0qV9OCO5cU4GqYz3P+MyTSeicLGO2B6hkxBmZIZWeswfKHKRN
5qGpkCU0fDh9D4aaMnuFPHZ0CH0RPExW/9VsHY1Mp3WvLHR4qof00LXc37EyeWxz3ZwMZK11SrFj
UZ0gkYYt3QxWkTwKtNY6GequYSBvZtXbNYxGluoRRY9A9tz3RbPZOaRhpzb5+YFtyKB32AmhKkPc
t0yzPxpZ0v28b5ZmVnmnvglr/zwfVirk4ugi47qH3wgwDKfDySZoFpWGuUa8j2X4Uin/jFJTIMzb
Sn6rivYhyr3kP377vS9HFLlaRK0kEIQ/m5a8ln5Ufk2Fj/pTxLv3yoFD7VhucBodHpx40AanjDZy
VxLxiFpUd1qymWcEZfjkM9iAvW3NDrhO0byhd1K0/PorNKfLfC2j/oS74DFMmffjbZKn/Mbhf01m
UUuCi4USuwPqGsOTxZpuiocaocWOWjVcETAjAgTnsmoTtS6HIHvMOKWoLNBZzLoWCPzGo+nSsgUq
7mfjALtP/cjHS26Fmwr4teN9/wvwbaznJlqL29bXQ5uF1ipAB6LdkIn8E/RfCGpgv3eZX8Q9Qawf
TT2afWArd1XVSCEERRMbDdkRNM+qa3Equi44+4mnFqIKnJ0VShy6YUQPCp7roZ4HQ96HurI3g5uz
3Z3V+WLYuICvT59J3XQbpHdWCL6xs4Ns5INGlvUhRJkGXKop2PSBh5Y0MkQBIqt8e2HE3qyIBkIc
nkeKRGbFN2GWRyhLcqMNz+sJJYllecxFS9YdqXHzeJ63aGgSfKkC+kNPtPylhBsHEWB88ZSOaM5Q
6+8CVZax0zUJCoQ94L96WT9Ji8WR4/iPeRNWT5J32Qol4WJthG7WBpfEitZGaFgpQaFoi4DkzpCW
nQ8HNBmDgz+IViFOkz/nHNVpE2pllgr9y5p11djFKiuQ/GM5koE2Xk4OM22eGqYZxCy+zWyHovS5
RKrxrmNIbLf+JvS0tRcJQ7sl7dXZHmVMLxp9mi5JVUSXfp5VTmahEF+NKyMYhNSo1UktNAKYgoVI
MmwroR5fHAeJEx18Ub2THFKtmkWJEE9VeHz6PJW2jRvX4VczpNZzl1TJg4Wg87WlpT6gzdHrXe7W
XrgalHaWhufYzbdQotcP6h2GUW9yVMOPQ6q+tRSFFHhXqzxmgx2cCRmHBe6U4sffaKjUJutBeS8u
3LNrivinCyfj2VCcosXgGzXLYGkg5TxrSmKt7tQsG31f/CoQxD3ksuOoth4Xt+etyhH014iE3sx1
Azwum/6QeADsJao4jy2xPtOwWdT11H9KrKa/2qTE66+l9dkrqT5Wbk7iYdbiagg2vGJqZaQ5RyUy
axTQxQpAEHNpR+b5A2nRs2d+us3QD73c1An//Ql46hYoCBM8btCB5agnB237UGqIXybLV72PTB8Z
wuZqBqTLzlqhQVGbNBdqQBV1g3wwy1oE72esxo2Zj1RuegeZtCTlOMJ8C76ZI8oHtOkoAYW1hgtn
O8O5s++qjNDiwQjyguhZ1Q6saNMr1EagatV2VoiRN2hX4Oe/GoDLiEx+BQXKeYnfts80R1PDgXTT
UStCDgFqtNEkrnas5Q1okmeoCJv6ZzsN6n2fhu/46FbGT3KS34u0cK84fBZ27kafTKRFhqgFzwZ1
NRRPghfSJ8ktLuMgCIoK1krujbBP22iJtHO+MWTm+u2GZ4GzNFfzx3pEHyUriGmYNOueSI6QZoRU
YVLTo+0hs4ICNj8ekhbNDrX12BORPnsuDjDlFO7azmR1GucMF7zpTVNb2c8gd4sYW3D3lEyptenY
OG6BkOmv+RR26AoBFS4QbQEK5DUfLPwiPQN4zSn6f4mBe39jTAY22qGG7ty+1CUfvDEXuM6URCp/
zTKBqqSqeyCu1VwFCpv2qhFVDAxNezU8FTQEm37eoV8HVIxgcoOPq7RFtqOMWuuJ+n2M/i6hjgr0
7+nuE6TWi0fXTp0VolHICAdu2xzMkBQUrW6o/W2yrOZQpoFWsRM4zcGeB6NiSK9ssc5M74vfrTHX
0WP99V+8V5Pbl++91wDnEKp/gIOe32378ftqarthQ+EOX52+LFAQjzItd7YnyDyYmWI5jvXMbq91
FvCd4WWzUTFUFALkAZpNYLk8NsxOZOEJrQWDo0ATOqDJUzijPrl8mPVO7tx4+m32v9cbUKrZ0nTa
mDwlBSA4Zh4Ca8YtNmTqcXEwiUlDCk/zd6SR3pXva1vZh/EH5TuZNjX+EFqiLmxNgiMaaMpLOIpt
MSf3zYB4vbso0Bx3gwAse8qnqLz4gbvwHLv6XovRioFRbh9Rp+FsFYr9tyz0BPwC10UZYO//RFua
Br/2Tx9dCFF5qPleEWzJvkJtc6jz8iUdseVbTJONIUsdfELH2fKxdJCMA3LsjLfhFC9ZLpstunKi
1MCQfEJjQTS2OQ28Hz+75S9eTOXLkJdofeqhxtNcC5UGGZoW2M3eSEfPWkSsrAEYtTXcCXwCczG7
yNK1+QQ30os+ybAvH7uorK5NT89Fik6/lPJshx5bZIneBBQpDZU8ZHzGyIoq+46H4/+Sdl7LbSPb
Gn4iVCGHW+YoUlnyDcqyJeQcGsDTnw+gx9Ro9szeU+fCKHQCKJpodK/1h9fAzrR7TQ4hbAeKv6qM
sPxmW29SbflvXwa6jfL8z79/1Ryz/Z9//4SokEgG+WSo8LLtCRvzKb4/aMyaiCknT2bHWuRJV2x9
VfmQoxEBQjW0cfeSqbl7vy1ufc/T11NpqiezZpVIddA6lWHTEHkHBrYRkGS3vRmyx/P1DFq72igo
bQzVVmuN7q4ozPycIfXglXF/N1WlWdeuWimt4eDTY2rQVefeLBtgn2OVBTnnUPnD41SaDp2LAF3s
ElVpgfwuQxXekjVU1jprXCSPQ2B8LDJ9GL11fDAAIzx3AagEO+kfQdJ52yK0QsQeWqMe0TDDXNUt
tDfGJ/vyyE+PclBnax0NV6+RVUQ0vGQdOkN10kl6XQ55BOlXj434U4M/dplGWOOIqTOCAW/IAZnw
Z3L4ca3XkJxyomJf/z4rp5apTKIXfRjbtn50uQPge+wodfJNLZtIYPwpDjAVr3XIoQ6AmA5TTcbr
6FPIoFa9giybq898O/V3MECkJy90v+nM/aep1NQn9HJsxFHd5Fa2/BNpJ+lJbfxuL8sQYEujkZ4g
KQVrk1BrJUBO3kHASe+Yq8Pbiv8QP5KNeynkUCDJNnPysNhPdUnurDM0gdZumLd7yZWavZT17d6J
EQ2cXcvT2bWPPfaeimz7bnyCzGqrdJvLJs4neLHz3fxxglFMwInpTPcbtHIyB6R5n7PZQxLpUz8j
gwFWSeHA8kDRT0pgGHOzZAWljcXpICNrfEr1/HZEm+760giQ/mkj94gm4OxLt7Co+9mFHSfDEt5H
VemfpkOKlMKN3Z+nAtFAws5Elp+yRh22sPQTfTa1oA9O8klXCNuOQx1+THu7Do/MOOFdV1kzhDfi
81TKzSghf4H499g2HZKYFNcAv4rlxR91eu6zls9tJG1a/5iW/c/KbbVHCPb2VMqDUHsMpeFTiZzb
pVQlqvoYoSZ77dlCiloQek0WXm4OO9QlkWMcz2rRDZezqQ4epjaTBXpiwajROIkQaJnikm6zGhRC
L+doDEbrJIxREiLnjb5232+7pIkPqu3Cx5N6F4XyBGVbUp13WYJetp769SOceeTGBXmLrg3eQ/aT
P4xU4efc1TAAgnCGDOIkwVUin+ahctzHzSEpJPvN9KsP16ztF0R+nJmeK8ljBksMCTHISP88of6F
uWtrIKrYPDKpMpnS/AVeFZmun4qish79Gsnw6dUr8qaYxyKMd1P4upNgquayHO+mV+/UmgTVr1bU
ZH61XsdOrarRoeSV5bf/afx0uWmAr4IwNspS7fdp0YFrqX3UwP5MH0C0FM1Vu23V2SWIZYeOOOhq
UM3ZL4vHvHRRgnVM8aizaW/AOkqSetLR/3we7GDYdVY2ZmQpEimUEVzSeiZJiqZnAfMu6uI41Er2
bCAjVvRFvG6M2ll6tW9u4P4UawO5nMdmVDUZN4J9jUiPDeD5PhSGsak8ZKy8OrQepVa7C6BKbTzD
1zdaV+zkKktfDQnYOAr7ylHXUqSAHdVYOpnZPiWV+TRFuX93Tar0V1erdZVLV9vpnjORSwsYk9ZR
t0cxOfRWlnKIui4SY6zpmt6zjyop2KNWC/tNTYY7k4fyTdaKd8vvzFctT5qZk7jDM6w1KJGm2T4i
la2z5lGb+zhM+0XREKSQpbpd2oWvn9JUalfgQn0EHnN53TV6jaaSbm1UqXN2OCQkOw35hi1K6fLe
Lops05uQAZ0gC9ZNl1s3eWhIS9Puh7MKKpQUoGju0jCLF2Fg1w+ovrOXRxT6iYlLmzVJp7wElhSD
mhDSN2sYXvhLyh8sAI7WUFjvhkhWepP5CHTo7aYQ/DmtnsanPuuL2zQv3rpQU14VT5cXlYeIfFRB
hFRihHrH+qSrrXUJtm3VeZb86nvGxo9t/0E0p46Hezs4fbjJoUrDlKqCOUmt6IeOeJ5fRM17X6Dt
0JhN/hi4MXqUhqTtkU71jrZnJMsY/ZfnSJhPwhmadykKV01j6CszC9VNz55mnmlRc5dkrrbSGrnd
W2C3mRA9VKhLP7+vkpDp0teSN6MYVkpe1vsoQ2PLinJ7T+LfuhymosmWnDWI4S+mBvQV0VGZTuUk
5HTqdDl1xuFaPaR7hAyvl5nO7KAWSPJm8VaVUFfrhFzeuHIwqvCn6soDtfgA4DHlhaOn75r/KgZ/
+JHyYh5l/uVbtRjSjRTq9kaXPPUs+TaPXmEVb5WHJu44JrXtj0aVs8c80aNVw09vb2gwsyUltQCs
+widIy7PazFMdsyG98G0+hgP2rhKmerLZrgH+fmr6lpPVvJ+KgkX7T8oBtXlGn9bN11kukPXxi+J
BkzADGxjAVnIe0DYrbqpE/usSqH/MFWZRr2rSCaf5LHKdkrEOUHcr6fG0LAT4GQkA6aio/bE48y1
bslhNa+6dgm97kZDG+ZkIqJ0X/vB3osjwlhKG28KxdCW7RjVgjodzlrVqU6FpjX3auN96oYRxk9E
RJ41pIg3OWG6xBFg1tXCLg+dAXZtOkzFJOr5/zOMFPl0Uzuj6+edw2AHNZd45VQlCeMbFpv1r7rB
5EEHBlAsp1ZWGfn+n98nxBn+vEC3IYzYoDxJrfJwYkD4BYBTaGkyZGGqPpL/JBmzYq7Nd2Kw1yZx
t1tUf7THwXHW0DZ/lca2a2lsm3rW42u9+1PPv46belbjNX/f4fe4IJLKtSjTYea2LukUtxGkV1CL
r1owk7bZ30w106EHLLWWwhgpgj83VGbMLmAKFNt2Ii+wQdj5kQGQfUzT8YBnN0bpbqbSdNCrwECF
DPl0xUBNBgQisjKtY/drP0U40rRsOICNc7L6wEUTKbwN0pCM01g1nUkB6ZrGGyTeGH80EN0qV2ni
9TehUy31ZFDP3rhq7ZMiX5gIkwM7SY17XwnlPeuHaNYn6ltJnPchUOz3oVb9x1JpxapPXWWnuBEG
GLrmgxj2KvwIhLMkGgWzqDburDzJ76M8XUeJmT2jaBcejIbY4FTswCsyaxn1quzS/LkfVFSyEeHJ
8uZGQhR/QUxKhW2SmTzmwshuvHI5KBWQ0UqStiwl6mWbQIJd98Pw3VDxMOijFt0/I7Afm1y900i2
/khaUihIuZf3QIPMTayRSf8PPYhuZovaVdQ1RB5lNeQ1SQ01SY7sgfNlksvJE++yn/AE3HdVfW3q
pjrHMIv1jWshfq/qeB+oVmycRZwpu5BIyRLMvfEi59LK74zkhyLFv3rw6eXdSB1cWibpqyrXq7mf
RCzBR8gvIfVmjpSjsVdzQC5gTgPJFvsLRM71G+8Q9N2hk73CI0QQzGqpgg9ahQbKHUL98BT9hjBz
9FbCC561QGGf7RxpPxal0UPfBsrC5Y8541dRr1Kg40cD9bpNVwNl6YPW37udkW0yO7OPhBvjVVgi
CcD/GKIMGgllpPrNasUafDhqRQ8TSM20rYcE3EvU8Q7IO4eYuVseO9g2qOFSr7vVsNCQkd1OE1dX
dJ+6yVFhzOpxBpN6JEyz2vjVLUJJM4mcD17t0bPOV4iIQvnqIXewjE3bP9RhUd7ESuTOUepV3xSU
RzzZ/BHIcjYf6sgBGeWou6ouAz6sWjxHWXKTmJH5I4njd0x9ygerKPL/tvQdXQI/xxKYqjC711WF
cJps6NDdaP8US0AaVbHiJusfQes4d6X+ZCPi+awhl4EeuANjII6KV5Tc8hmmAc2pFYV226kK0hrU
RwPuDb1Y+LCO5lreRdtpIzIVg8r4XJxazazeF0F+6wx2fHCVQKx8lDLv4jIq5x3RjlctGW6DCZfr
2NvcsIqPysy/a31sP0vQD+cJCv1bkj8fdV3Je0muSN40ef/Nt9K7CsWg+3Ks9wHjLzxd67+1KOO6
2UkgmnrZ+WfRIK8Eoovzab8/xQVIcHXHQM2NrRlber02MhklY0ML10jFsbKEOE6u0kbF/RJMt4Sy
AC3dHqww9VggyZ04TGXXy8RhtFchK9Ghbv7nhqmLmZsMmTrWTtmh7Nc91rp5npCEE/YQlnt8GKsk
SAO3fm7FSEzYYgGFVj7aVl0sLXncDMlyjgRI0P2sA1iVqmd8WHZxF7q29IKggDGPwlI5D5DVmf8V
YnG/hwcumLFpON/cZbhpePpHGbR3g9Z7p0Z3xcYKuvRUQSuYZZ6ZvpRlUK9sy0zWUlmlL75lvqLc
i2JYMQR4emT7qbp3UnuDeAISP+OgtGf3p6ule9B9uX4Oso2OC9SLgx7enixxOZ+KndTfwzY7haMg
UFq6N1ZoFA+eqOO9UDT8Z8Z6L/VOgOqKB63uF6mDFJ4c5yu9rlmCs5I/AB7/fLjWyVYtlnpWathr
0OXaMBVBioolDD1rkQq0eTs1iW+dInWWLDdkXpRBuw7CpDh4RZ9tcTBKdgnIhT3mYcVGC5sGjZBE
WcleC5ciHBKEssPuDnVed57bafUYIRg56xSleZF9hPyTsNe+q+6YA86z9zKvVn3k4tMyGJghgEVF
OhpB5MgLvJmckYRxrfpH4wX3Wjuk4UcLmGI7Zcy6irwAVje38phNy+xgFPyPbqc2MjqXNm0kxf9u
m7Jwfx3nRCj6IZ2qXtgDjh6YgEodfzMhMOHGarssH8W4R/5u7VnSShcxYpIzfpHNvSN7+F143gdE
ta3vZsErsRCFiQIDHhSKEbhD2maVhKp1b5dksQOkWd5Dc87Tb/0slQJtNzWV7mxlyNY1i4Fd5yGX
5BWsNws17l+zwtsHTlwfKznS1haRvBmBT+8DyGmS6tqHlNevGcnlZ6uJ8kVhN8NJs/J+M2AGs9Xc
Rl9FUuzvUUoJVrFfKXutVIKjXBfYF3V+9KyJ+AkdgOYdlMuqiXT/ex+h25GbvX+GGMFMU6T+xitb
7dbyI59tsWq8WeIbS2boBnGqiWMw0RTMLhf7MT8pRr7C1AAi6NeZjqo6+gYIvsq9YZ5bnM/K3Ole
WrvvcSjSiTWOQKwa0yq5kZyHPhbFAV5TMEfWOHhpshC4Gj8P/D8oOkN5bFA2vivdur4VWXSvTtWZ
Fm+SukeUZiwSvCPyKfk/UkM0N+QT+CoQIlxcQVJDgAsZmjLE8n+DrRDFXEhITp2mKgsPvE0Z+2ty
Bdo+jjoIFx5mL3peMTPIsbSolKZ5iMwO+b+yFd9qL78N+XWgOy0toyjK/Fka5vtea703zGwgnXuB
/igPN5eFgRT9YKJ+cmtde85rZdg0Seovp6LjtKjuSzxpl1b+LJF6JpbA/wSDNP/y7jM1jQCxCoJf
ceS/MLwVgT9FbxbSg8C3BmyTps37YmhPskiiXSVKdwU5OHtwM5YluppYP3NwgV7NQ3zt28Pi3fZY
L0EMXoVBnj7khY82aqaZ1+6JjCLVdOkYfuPu0ne8tDGySdBHVOcXonY6NEDq43hfE/F9L2u0tpss
+lZXrT4P6jA961GpbjL2HTjiKeHZgyM9N6XM+5bAw/ZYlE+DWmFFREHBaQzgJtRxJsiNJHiwvHCm
jvl4H8Grhwjt3YmZMLX9LvVoHX9pG8eBcrH+i6wMkLmvqw8YJxpKFLKp8Q8E+p9XH4RvXB04ofWg
kdpdRE0f5c+x4c6AmEVrgGLV3pYFTOTptGxIR9bj4dKS6j3OQlM5rshEDr099xIDJKk5HCecywSH
mc6+YGK+FIUwepQNalPfQJZCG6hpWxbgrX1vKSqLTrtt9opUWIc6whisQvbhEakSbzbugt6T/ICk
hvFzGpRIAYOssFnJGnv+aVAVeTyWvq09WnHOUj8+qWru/2yEWNpqxVNSIBps9oBhYPd9t1BVf3GU
usIVQjbu5B41ziwKzGMd6tIG/qG8jeTIPxrABVb6IKSd4+tPvktADUeg8kCIztmDDw1XUjKIhxRO
HO9K0b+7wJtrnR8IeDzwHm34KCLHWAZO+WsQgfDgMohta/F7UD8hBUqkuspYDS6DwvFO47bpcidX
lcSDjEz4rAUAtG51J1mmADuDp6H2vsMJUw5Ci8LdkIcOi12ijJXLWrbqOm+jjzHIQpOzmVH0ziUG
ibzUbNxvPuaxsRAy+E20OM2XvP2oRpx73dTdqiSesrGN0BqrCy3Mzp4evSRW4iKPBjO9qtRnZAzd
m6lqOkxFJ4lXBN7Dw5d6vVLVeZOIcpn2d1Gj9Xt/FEAkAwJ1fjy7Hqa6yGvzDc4JzFB2y75Nvk+j
EXAcu8ZBGSmolgmeVrVT86C2pvo4taJnahxK594ru2qrol3/HA3OiiSdeS93ln9b+uI+HklgmV45
G8xEzIU0qDhzNugBZXmZbgTx98X01Cp2n26c3m4uxak1MfOtq/RrI68/jHFr1gHUXxHGMamiKIXK
sQD/eedmP7Xekg6V01vHaYHrK6vAkovjZc2r2ibuVvpoBkBwmuVMhLqbkEPU0yofdDVLMnaZ3gK2
un/IQz+5N4bwc/3Arg9N1uR+7G80ifOqq4e4B+GfIJP7GDX+Up8+UZDkW5b++IporYzxksF/QOIP
M1xY7WMd+Ti/1N5y2mf2aZNvE+LDcxGpzX3f+fk6t7VwNSUK3Qi9/iTSnUPEV/ac4m4gK/0T6LOH
y7odrJe2GDRJXrE2tpC5b6Sj3dZsL8O6eDHq6OyNsc42zHdmkhqvIupCgOJOcCrcwN06UlWtA8/R
7+I0Vmc2WJWfNd4EUfWRwnV4TbM7gsEZJMI/TiTpa83nphT0Qogh2bVPiuffqwy5b0o5gH0Zc0T4
pEw5grQiZaQGireaWltokkXWv+Fplvbs1V3+O+dQCeob7EKjQ2NkAdprlfXaJOWywmjyR4INwsxR
ouE2ZpEEENC0V3EgnMekbh+mHmUSsGEN4sc6j4t1Y2OeqMRNcdeMwbeph4XuQG60/RHzWNgzo95I
OR6EDJlG9hPs7BS/Z19vhlSiVDyPGyt8TLrgRlPj4jy9fDJKDMjP0894bLuWas37VPo9znX5If7z
29+Rrb++/0e4DZkfhUTdX3V6NEOqJE/u+ofBQcJdwS0iSMAkOY7eLtosNPcTMWI68xqXDZAOx2kR
js6Yom7dVYMQPmB3AQ+f2MS+0Dub7Ln8EFmRszSZqta9jnuR6aZEhUdo8QQyxoilOtUZ2jkFhDWU
zqu9ycz6ZOnOU2pH6mkqyZhtamn4EAVEbRQMfXfM2+XCSy3jFcb1Twug3G3uVNJNNGASl8Awu+kd
CcvJqLv167aC/Nf8NFCqfS2JrIFdaPvnUMNDKSjjc9R74iYLYaEHtp3dlI7lbkJ8HLclu9OEPeSy
bwq86lR5OMRBgwGo2t73RarOQ4zIVqZDViHnXffTMSs0n0EbRUoobbAnfOtLdOASfBP4PjxtIRSn
/K7wtKdqbj3rve6uoQOna7PIm1vfzI8xUN7XGFvRKa8k16hL9SLzz1ZY3ArJD7ddF5h7N4WLMh14
fYJQzArk1kae0Miraj+EyvuWDE1QOC9+5iK0qcnl3rb6+kRKjFdpE/RLzeiKVRm5+qlkdpoLt7BX
tgBRMIO1jaJQE1l3tiufNGBw3xUAMzgDZymeqXnOhqdfZbL97ONZ+2bbQYZ1R1ktw6EJ12YpK3Nm
APHsmCZ+pLrf/vCgw5deIfxZoz20qe58GK10y6Z4U5OdX/QWjIU+wlCjVuqZSHx7Hem1s8+6qtuY
toR1WpYulR4WO56BMxl09fOQNt2qBRe3ytyGHXhan9Qc/F4F6PCticTZJtn6TsqJmA3mXp7r29hN
jiLswGImth8d/qAFpv3QQluID53nh7fToShkZS9FQPjGqkiSynmQ2MYyNzLliAsE/AORv3R2fi7M
NH8AlfuglA7eqrYiP2aS8pR5inWjhnl17I3yDBEASH8Shmzh3kO5SQ9y4GHD0vVbz0oCHSJ2ph8k
AtDOcvDN5FWYRI3zRi5XU1HqzZOdsz001VbcNGbdzTwpTV91KQwWpdz4e9VpjsA0bfDPKFxNDBrf
4axAsynKfW+d9OJX/dQYEcQkXDN2mcooYX2TrCxdtG7/SGYkPRVx+MjqpLrpu5AnaRDKToiqfZJt
Zmqg4cmaIMlP3rviNrFb7dh11saIdR/bbRN1YM5up0a5d8Vt21nWLh+iN3KM9BAoJGydAM2sSzlA
EReDJ0xg3C5tlzmR5SeWMc0S6D2vtbFoaqYzlx2l2aboM68CB6NbUVcSYkcmzs+XU0tv2Cax4hr9
aamNPF5Qtiqh436TC9/ZpVV/LvrQONlJvWb3udQdPNiEwgovrN+EbrTnoU7yuZrZ5aoMXoeS/G7I
TqdvwupD6PfCtsRjFfnOoXAHuMNFDK0iaiCRhEzpSPi5G1lgnZrzOJ8TqcnP6Xhm6co5YdLfT1VT
Y5tVyVoIzcPXgR6Am5IbSSnfIlLCWWUZD2Ukt1tRmeV8KlqBNxB5i76HUmo+oC0s7pImm8djKc9g
bAZe22AM3EmHYTyAJvt1Fo+2QK1vfr9WXbtd+zowikltcPffIy2z2oPi/Sjc3B7tHMKt3bgOlNAu
2QS64h1FEFRrv9SiG1KJ/Qp7zuI02BgZOQnSHkJ4Z4c38yZLsmSPHjEWGTz+mybI7IOGUupK7eXh
1BV1tnQBf9w1Q4T0tC7khzy+LUtMg2N7SG7RtQ5HB4sSMxOnPuGMGRD3istXDM+OcsGTHsVgC5S0
+haWjTYHqZecNdKuG4BU8qbF2WleZBg1K0RRt4rJ1YQhja8MUcxtS1O+m2wsVLk03+08uVdYQ8wr
ooJnoUlLxEXyDx1Smc9c+Oq1fELhR9nZSAPcsfr6xuZRWkeqLdadAVZGtmxiC6avPstG9aaaSfiR
mkdQmggs8DCfTXLPr5av5fOiVao75F6aVRHX2cHuyr0TkhN0Pak6wzBq5mlFJqDAjs/Pyvhd9tlm
OSlrEtPW0xX0QryiB804quBIFr4jlBdd9EdiIDaJSkdhyl5Vsll8D3xjWApbLnaEKa27tBLvcCuY
KMnasyOuzNukasK9FniozCVtf4O7CtsXw3gLldyDllH3G8WvG6x0WSIh0HXbgNL94QCTmylp0t/1
iS5AmJfyqkzb5pnwBAkSegTjwtkusuRWFVUGDqDayNilb63BMbfKEGYH/i+jdS/X5snRCyx5xKhW
1IXOBuv4/pDmwPG7wHEfDF2vzlbZ7SKYqULDC6kg3et1dXwMkFFck0HGgMMA3OXxXS5MERTbCfrV
IGwOUsSu0TSitWrsWYOm6YMst+mdjLOpltfG3ijbeK7prdg2jeItB1tJXyFivJN16c6FA7Uj0/yf
wTjnGpEzy1spnwcqcdjekc1tG7T9umuj9M5ThUO8sql+4IuNmGejYK8QvxdyYD0Wsj4sFSV6xVUm
x99Tc87JeIBgL2ZY0sk4pkqqNCMQpCyG0sqXvls656mj45j62g51Z3atQ9gLfovBxDJeZeoWG515
ti/XvlwsNpW1B6qhFcNzL3n+0s7y9Ch5BADhDLJ+brX4gJ3YNyvSnGOgsb/2q/tB0/CKGFQEax1Y
7iW+co6tHHMIKvMBfW2gJ4jiO3GlbtM27k/YYPanYJP2SbpicxxscnYKC91s1GfkTr9rZdd9kJ8b
QCqzUGG3XUpxMqtqJ1sKYt9Ml7E37HBNnvu6ZNx2zCMbucemNi5M5dEMPWvjRlKK1GbK86rEL2Bm
4sUw+l1qct4fBhf0SKIZmLSZWoceUJStbLm3DriNNS1KSs29kVnJZqq7HhQcy351qWyVuJoF/IvV
CIqEVfVsV9gapZYePLWIui/axNDOkeOzRQULAZ57HWoDFAEICeB7kPMUaiFmQ1AfRamxBSRCdY9z
vTGDlN1tpzol0cxZO9SQiiX7HGqB9U4uCheEee169p2nsUoOVPm7LEn9DuTpsNMlAEYzF+3koB9D
E4UkWAhGL1IVxK9C9gGsAwcagcs2AXB/Byq9RdRPM+dRZ5dLEwy94QckJDEBO8h5l26DAb87O5el
RWENKqk9x73rLXHnmd4RbrTnIw4kEWCJmrWrlNkt8TQoyTj2wmPDS30wWTVBqS0fzawPjx1xDUIh
dfkY5Zl940T6A78f82HoYfNAB/+DIW6NajFXKljBLm5RtCSAJ4L41BAWlXtT5z+mgun78hJL6Ghh
WeVwjpDGGt3POpgJ2nC+1KH2sVZjG+zF2GVqYLeARoqEBgw1ucBDWjZSFsCjRmDnWMWhaeJfZ7GG
lyeykZiSBaLCC3PsczllJuJ3FcvtCsl8ZPEMJCclGWo3RmzucTrwM3C2DUwrDW2Ro1GavACS8LYu
JOwyM6ZFVrAWdq4d4ih8M1ujNKzbqa62s50aVcMmC20VgSmYXU1skoXv0D6UUzRViv6GrJN2lvve
mGuu7936fOp1b/XxRmJrWajeAButH0MIJxCsi9aQdV7TIDedXIWLE+qvLaS+o9/+7LWMRGvTY7Zu
E7jNg8jaVW7FWmw8UyLkcy6VU3k61NYNWd5+heNdvSRsSooihwkppPjVjfzoG2YCoyKKVD8x3yvz
OnS9e7AowVLHBe1k4jHVBdF3Nlck4JsS8H5j8GoZi9NBOCqoWsMhOgCvjSa1s8xdKhaSiNWzVt0F
egWxUTaRXnH5gpFEQDlZdsoYxzBVwN/A9WaeD8QD9MiIF8EgabfTofChBLLaalaKJ/+qK+umIWGj
FtsuLvVLP6EoNyT0zANG6c4qD0ecuKXouzog0uKgYf2g+GZ1JyoxkxFofdCtdulEsnQ7LtTdplKe
NRCrBwIE7qVo5EkyD3sRrhI1D0t0YHHAyJH/XyPBFJOLzX7Y2LPhHCDEjmctYMeMra2Bksa8d+Jh
bTiuvY9K6ckPs+hOwJDUm7J68Pq+xDjHhvRUKze5J5UPjiaMeYtGNTMsRVxY3LXSEppxa/fGyABV
Qd1yb/D0/qkMQ/jsJWG5DWQs5QvHi55N2DJLXVTBZmqFEYF0o6/noFdoxWYCreJIupdtXb7j/QGM
herOauEt+pk5M9lo7i1pADDYGtrG0Kp4gYqICWMqqhBsAj0GD9x8TAgl4F9hywvi+rT2srLOM17v
UmQZhFh85BuBiS6nsarTeutcyZvlZWwD6Iy3PXG+sTMrvGqVDSDjp9aoJfaH1VNxKQLT4oXVd/Jq
6pyKmPxmpyPeOd5X9nBBLnFsWl/Gdp2Lr1gmr6fOWluri9K33UtrbFYN+hZJsbmMDQSJt5aU0PQn
RIMvzcmwRmvMeDaG5bSnFun7FdaK+cGO9qBPggepmreKLB4kBdfhpOyeYFE5x0xPu03RQt6UtE6c
mhoJuqB14A5JgXmpq5Xv+EjmN5eqFrGCG51ksyvn6NyG7JgBmvs7W9jiNF0jxfIYzZM0WNtpN0+s
VLDEC6wF8Ol473kQv2G9/UgJTn3PMbmbgfIwTolrhBsMIHd1PSTnxogeGznynuEjqzt8LVBjdjrv
uYywxSTW3q+mVsADFXbdsbObWjO9vE+qrD17ga09Nd+rIvE2qp/Ji1wYJYohZrnA0h2L95AkJ54W
yCA5Oe4gowXvH6fxeKorSaHOP3X4dKonSr6KesIHnnHnQsJ8Mvnz7h0dGG/neE8av7ZbN852U0ky
hH4Kvf5uKoVDigJmKn5MpZI/Gvp2UJBuLfynoUQ7yO7I0U1XDetBW7kgUxahKWmn3pV/HXRpa0nC
O12rWfDj8+56GBTT6Vof6w3epz2Z4i8NmRfKs8KFLXDtPHUhHsFeBx0z8ft2bsuG0SgV5RE+/CoQ
df9qD6a7GGpAzb2SykdZJdwFdnpho/UC/73058HogjId8FX6dRZrhs3jnfIOt/A/mVqV32dxljjL
roVQ8qVh6jy1ikbyPrVC9sF+xRQVUQlir5erVpWN8uQAcK+BVEyApR/SHXJhvw4hS4VdPB6ms2vD
td+14Uu//6HL9fIDgPhoNl3/Om4qXvtc7/Q/dPlyqevYv/2Uf3u36ye4dvly+cobgXlfmr/c6XqZ
64f5cplrl3/3ffztZf75TtOw6VMqLY5zjR/cXf+Eqf5a/Ntb/G2Xa8OXL+LfX+r6Z3y51PUL+1d3
+/IJ/tXYf/5e/vZS//xJkXcoWR1q2RyBEJZ2wfgYTod/KH9qIhXFqDS2f426lBs9yi5XuZQvAz4N
+493mCqnS30e9fef6HrXax+ZvPOwvLZ8vtL/9/5sZth6Cz1kdX694+Wql/tc7/u59v9738sdP/8l
091rOBBGIdrV9a7XT/Wl7lr8+kH/dsjU8OmjXy8xtcTjf/mXuqnhf6j7H7r8+0uBqW8WPQ4/Mz3s
q5um861lCSL+/2g7s+XGjaVbPxEiMA+3HCWR1NhutfsGYbttzPOMpz8fkrKglr33/5+Ic24QqMys
AltNAqjMlWttZRj2C2WAmTcgd/CC0bK2auX6O8VtCv2YNoj6NbXHG+XilsBxCsDEAV4506Re3+kF
mk07cQf93jRT7wLmlw46MfWzl54qj7fAUi/1oz4Zzs6kqLSl729LmQHo5SLXdhVzE103kXSjZw9K
Tzm1xjlRtqvQm+68TVxNqxSc7xsxLMdN+psfNcqtCeXzNs+y5EhNinyUmhXPoDJvzCpv7yFbyp8V
si9ny2sfxSdRFb/cg2fX44628PxZwvQEKbGQZMudhOi+yisSQurLqhKQlgUYLjPWNutC/8ur627/
6Fi6TxL1X67sTTAv6f7vQW6Qgcvd4TKDxJo2NtwfFxk7uhNux9R7c68O8z3ENhVCipGQYnibJnPl
IHHe+ypWlYSHwqR5VyvpaDHqmCqAnMqBLCEkpev4Q1DiuhfQl9PxwxyQp3+Hf7BCrpi629FQB2j6
oHBH5c2+77XIuZezFO2Kvs+7yyc7L0TRjvdTvkOfJoxteO6TALaGv9eQCDmUbG9hgbL742qTszB1
+hvaIP/8ZJdFysY91eVs34lTTE46HDJ1Gm4r8PZgJqkTIuRk8Sdytrlde1e7OMUuZ+sBeJ19kuEs
BHhy6lJM8ev4ba5Ma8zI30VG3aJ5lo0HIAD9Nopn3dvAr9c8biqNJAmiRgrfWiDUpO3s8RB7Rfs4
BGr7WGulc+f07hcxrXbot75YWeuy1yBUDhlw5INtBv12WmaK7XoNWWk1ynVcJ5iu1xGHWs7fsqJu
jtKmK2fwQD299et+at2FhM8rN1ff9Vx6dqV7F1pY0A7tzoOXM6SGe6e2hpHCa15laHRXis25r6j1
T+etZtQqEuGE+23dj6dW0+1N0PTZromNt97pROk8l+wG3dHrwSgbyDrJ5ovpQ8jnzmvxB7FLO/aH
UEPxB5kujdjQF2wiVC0QTiNnbRo0Sjepa5/CBRSBQqT6PStgB1qEFNaI0NY0SIOHbKvffgL9JBng
84MYnUUtlP5XiwTIrnjHBsFpdMrtgMrRkgHkl/IcUUWFuPJvIjwI2TN05dr+SppXCp/0EtdSDbvG
AbUY9rCeNFDHlc3TwlBwiNo63oVQvYdbkII5cJAs3g2+Vz+Vw1Q/iU1bbB1N3cjhkKM9yFjcn9YZ
1fih6fzgtreb4dyrVn/2UMVGWmQZx7DQn1z9vuiKMd9dHSSfwAOMTvd7iLgNhXu9h385KHfrCl0e
v631yRYu6/n6/SezrUbKUdHHp+5dJfTDc+VNRbT25y05BO3DE+b62KEEeLrGyPjDzOtDZvAjdRsA
etrS4Qc/rkLFNEuj14G+sGO+iM3JIX0/m0RUbh2Lux+S64xPdhmyg+6PIP+/NUPnzhsSn3RNeTQx
Z2akXNZD7jdvQzNoNx0wkbM4xX6d29ONsw3met6v08iq+7u+rLTtle3WpOGQNqgBMkDTiCJAwFq1
Ryj9V2PqsuCuzZ3hnMc5G9OoqW7jOa1uEyN11efBInegjm6+lZh6CUykI2HyQEZ3VN3IQ96LyQ31
YsvL6AA9SKOp2dbT0cCeR2e+4TGnPdDMqj/IWYYOqD5H3WW160i3nTPdgruIUE8FVLvRxtI6Onxs
WvwwrgfSevxLQH3vIgUS66s7Mj2oKt+vJtHNcsmxUCjJcLX1A4R13pz7xrxe7YM9TyvQMejiDbN+
O6dRdSRPrb54XQZRpeLbP3TEa8IuG35323zY1jT1P/rvsZHhzJ9iB+dbzWXSCj7lQKME0DWQo6Ve
QzopD24M+JqGq7uyIzKSIB3ebAWNVaifI7CyzLhOlnWGcEnqVaG7aRZPDY+ZtpMV7TG8kZDPU5a1
aa2NYH1nhngLq9qluuOM9gOY9XzvNhAN819n/7BD+kS0pPottGN4Pawmfahq5NNHxAwPFn0uXyRW
6Fp+jlX72aJMA/RB0Wtl42g8kqRnoEH1gGaYhOECI1YNeNXEK90G4nVcgA7ilblFRx1S9QzTq7c+
62xN6uSbetGTIl9PBr4CP7UOxVstSlTizQo0lGoTQFOjwfLrdRvTT5sHiEro4FnOVsdqCxcvCA7t
aMd0K0icHAbYmK8Oejd+zFT45mGgiLpOkEt8WkkuMcF2AiM0C0vweu10+VCgr5pLBazJcMxyb0/A
8SJ7jH+lDwrxI/XXgD8AxcIIquGh036tLA2QVTm9TMVAf56SpFTCA+1XJ1cdip+qfwnSWUUAkS/s
Ml1Wzdu8vh3J9/7vVvVHHW4MRUHNipfHW2twraPm93Rmg8/awB/WnyM9Cl7Dcr4NKrL9rRvPX4qq
2I4LMRr9c8W93qEaFCxRNC3y7myjMSNeL9Er/iksKV5Zkq684SzeyFQ/LJlPOYVi1nDb4gclhZQK
g1eAoHe6ZxXC8dvODe0DWkf2V2WO7uU5vEakAD9vy8ixDmFjQbpswk41bOrZqo7ynjzHkXEynXz7
6V2ZpkrewGdVNU5W/OZ9s4knauoPnmnk8bO5vqpT8LkxiuYlWeQbjTSFRcds7lp1UIb79yFF0eAi
hzl3bmmOLi+2giohCxU3jeZGz3LwAHiUCVg8GcFtoV8qsz0ZvYkATDZl4zHrhp6bLBNmfv/PTpa2
20V+6VhARYdITKvelW3nXCRk0v3h3nbn4zpBt+fkhjsoXfUygVZma9tCn36NuV53Th7KogivixjQ
Oz6EE4VP+RQOMHxk231rI7FyADWd7sA2DQdzWX5W3HI7oorwoqQ7NYbbteia4WUKan0bDQjfim0E
cXsGFfXDW/hexVQVJlRBmXpxFtMAOv2Q1DZvkcuwZNP3bFjfxCfhZkwfqZfRstOqvnk3Zf6vcIcM
Jy8IhtPkj6DQ5VQO3N4VBV2L94DPUdW7R2Jk6BdtUG1kDNVZtNetub+uucZkRTz523W2rGvV09vn
uC4h4zJzvqhDHRw/hdiNyhM18H4JrRollc4z79xeicAOziqncljH4pdIcTtQZb1FytheI68uCaUg
MW21AJ4RCZI15Gy9JNoEirH916tJJHvUENZBkImq3owPDgSDu3jUkr0Mey/E1hvjQ+/OzmaAg+Lw
yeEP6Y+QesvtZ3sx3oVlpp3qvE5t5FRYZHRf9Kkc7gM9aAEnZc7BY2f5BKl9vfHrebiVoRySzn1W
zT4+y6iKY+2ps8ZdjoDQQ7GMPDMInmjMXKdUsHBcus668admjrZe18Iy4GW/abR/R1s4XmZ+Ijpk
fzJ9ufBohsOhiTJwSlW9Bd4zPNWOGr7QCACu0n+RgxHbLQgiy79LF5vbAFSdZwVxl2VItb57yAP9
rjK9twl6D4TBQkdOTLSiZXtn7qGNXeLB3ubnvnD+WuNpDQTeZSNutgRUfTVtgz6cbmQ4t2UHGM2O
tjJU3NR4zsuvWZK+XQ1WpIr0pe3cGmmbgLopDJI27qLSB5dozL8sDnZQrKPPt9iiwgJEvI7NW4NG
Obj6CfCXAImSoRyMyI7B0RTB7pNjHaLdYh5CywYj+NXQXHRyJiNAKsWl2DTCY28BfNy1QzMfqMJD
Xe9G4ZMauZt4KrN/eGWuiSSPxKaGG7zIfJr7P8+XiBBy2mvEeoX364tzXQNQMFy+gNA9qP4PVgiH
V1IjGLmxad65uEq7pzMjgEjAGv6o2zi4ixeM9UaiOztytlNojI9yaGFNvZR+A619Oz3mNk0eWexn
R/lMUEwjyWDV5+vIpYzWKNa4SeTP8e6VT5f9izclJfZhbrfMHZY/Xa4m1g216oAOp5TWm6Ss74AL
wi0FAPZ5DLdptBT8F0uhxt6dPeZ/iesaVPvdPq3caL/OCYYi3Ux98LaOOCAz/v+4znrt8X/+PF0/
q1vDgqGsSi3jXDT6sY9167b1Dd630r43zlPFMrx6pcY5tY34bqQFGFVA4yymQbzXGAmvaMrZa61H
L8kyRSJlbRkqI+oRuyqA8KlNqmkvRnFfryjhI01Ie5qv6k3kRsnbXbqcwPlsStOYbtDE2KN+F5lb
khrmXVRlFtBt7vltwCMPiQnGntzfxU8uZ3L3ZdW2N2/vNf4Y3ZLlU+75gQQPbpe6h7FoDbiO/7ap
iwP9Ozpzav1qz2HeQch3CUHB/FuvW+WtzBeTTND4+uz4pkCLsswXx9Bn7tnWJ+UQZyP9HEN5BitR
nWfNKs//NhSHhEywWtv1TGvt/xwrK6VR8Jtjw4hW2y+lYihbOTMBrVzP8sVWpgrif+/e/x6HHKgC
KphkppvuP3FjyVAHxqvkEYDZ5T1OTHKowz74IMOdAi1IfQPatiy4aE5A8xn1ZdPMwDiPpgGAOX4x
FrOfdcndxF56K0OrovUejiQFAPNcvOoaSXiyQBCOLsG80V/XmHmneYyd8CWgWemVQ8LP1uQ9BoUL
O0Pv7ViUznPj22inrkOaQ277AEKTo9J4V28AWdlTbJvWGYrw8XGGJsWajO4ECdr06JscmkiBBbuK
9J3Tl9y8xthOzrP7NkFmycE10utUGcn80UrivQOUZle6VUqus5uOhRYZTyWNVvuuJE9mWhaSeovN
V8x2WxZ2cw0Rx8QCG5jZ8rtSn/7sAku7IzVsPEFqeqfGoXrRutaNtsXrRK/YU7u4pq5VLpo93rSG
40WIPGfTXaLof10jTZq1QKebxVauuX6YNIDrOwYWU4JhP4k9bb12WyHxcbwutX4YccsHjJ30+kHW
5YpXzUuc2zzWAwgT2NgZy37SjZT+Bqg/fVsKW/rNatSmGdyt7BclHMw3kZDWX2PWJVbHaluXQe0n
3sz8TtG6H7+SQnuloVL50haTdSw6s7xpszr9osxwlgF8/OPngDFC8KIOSMsIFdCk0idjQOQlZIBq
aBs7u8o+Ds1lKMHileB1KN5PcwsbeHoLxno7dJZxyRLwQKPvfgPfqvl3gQZdOk08sHzVpTKRponN
C7ld4yLRzdjuktoYTkX7V1pY5l0IxdOJTlL+qyoFnUo6Q4saEjGsqNGPJ1JC4p2WEDmTQ93QJHX1
fB7bUWvc2f0fSJrZ9EUvcbKcjEkidbRCV3fxFEDXHiR9Rhs0B2PWQuVmrEjYzzxHtr1V5e5faWpm
J9DAJanPKMtODYiobeL42lYmNW7q7aOui3i3yh3FvCDVS9f6MNEBuOjcL0NYo6YHL/Q7pOS9N6+l
9vXTjDTAhQa8V3adxbcui+eNVkT+a9cBR9L6Ynr1q8jaeG2Tv/oOsoNFEXioKDTKRrHo2e0MOpoo
G3h3GlrM1z5tM47961ATqgfYaj4MV6/01f1v56ZpEG2dgS15u3R/Gh3wGKOONN4VPOdiL2wnlM9A
sU/UDE9DUO3FNgK5nHdX9zIl6wttXy8rmDR07T1Nr/durZQ30Ke4+4S23V/1JP7a0GLwpPaV/jBk
VboRe5715i5TgZF7C6iX9mdezbRv/ly1d/wBGpRKsuRXutuaTRN4/j1YwPm5VNonsQd6Vh1S37RI
jHGRqGkPnQmcqIVn8zX6boTx+GOYA+QKuK099WU736B+Ut2oZhY8sx0EQ2/n9o/ou97CfyKR0JtN
T3YMLczbmzV8k3Q+oem4g8IipQcqJWtULz18YqTVIN1Pk5NeQOM5D3mlKFslsHiavZ8FOalSsUXv
Z6v3ehaPxaXLIceKAvsp5O31lu+icS8HmtjNeyv2UW1EOXDzySHDKfafyjJzbyV2jYDnnUyYBea0
T4NnyP3yF61O472vAvsvGhrHYqUst1bvpH+0Y7ydzWn8HqAutp/r5GNEs5RI/muE8ESlcbTNohA1
0UCh4SOHavMIu03Gr0hRwwd/2XA0oefsLBVOsKtkeCibE2fZhojfD+hvUCLr5MEZ2u28xSFeL3X5
0aT1ZVLKmqaQZU/zYdqyNjXg8dTUl3aR2tV7Er5G5ZXPE8DE28FV9MM4l8pXMljXCIOmn002QTxk
x7RE5dSHtYVMHRHo3yg9ayeYddtneBSne7jPb4ycj71Vi6k4WJM+7CRWDoaa/gaFnXaSUdVFMz2V
/Q187s0jm8ttP9eUJX3E3EQot23IwxUG2ZG5aadfHD3fSQs09Khsh5FT2UmXs6s72sa1bfVCg+I2
DbVeeYn8adrDul/YdMpAiyuH0FbVO8VaDmDNM+4inIKtNXVaCrrfM+6NVAoWj4QvPe3/6TQPEIGs
aYel77WaxqdouV9D9mVRw0kttvU0LuR/zn6bH1ZJzxncLep+FVqBk3Mj9s+qnxKSx8Z4SqfQ3Myw
cOwkUBzrUnIWJM0xfl/qU1jiPiieljXREcoVPd61mbVrWzt/tMqUjaaZxMdab9Ndo0fsNNWUxvlO
RWfUrH8fysw76L06I0WAPrVoV4ut9fp5Oypj8ySO/2hTl7l0+NGausbIlLRuhm03jdpOCo8rQfS1
bPmhjhmiXnTwh+EXqVpe3Vfu6H+eX8ubpoEk3ZVzuis6+9AX3S9utIP8cmPpY3oZpr4P94lCq6eT
/2OYLF3G+UCGLu3bo4zeQ9vlPiY3s3e7rCgjsUvEe7zYzUUg6T1eLimh3ne7goCpXFir5VCUvr1v
+nrerDY5W/gzL3rhQWMrMZYLLyH9+m/zWnegKUgih6RCSmtInH1RJR9j1hVbiNeOVKN+oJdg31WV
dX/9e8gQ1ivaovkDrP8iqmzXMDG5ucP9/H3qdSieTzYyvr/5QV1tNH1Q903LnU3YBcrG+AGgvn8I
gBaDYdU2wkHQBFV2Nk14QiVKJjlBD/vCQmX+z0ltk1zeSiVapKH0bea0u5XJhIYU8sybpLTHi4wD
5HEO/UQpUWzKEvMxkK7rPXcr5zpb3OSENSqL5N/AXhsQD8V/mlTebpV8Mh7lMLe9s3OGJtivtpr2
OkqIarDJctVkW4xU+7AIh8mBbDV8qzU573z0YXBcpMJCOzEQo/4uAR/MXa8doLPNtmJb1yAnB+6p
cZzrGuKwc8276AGvmsuluvfrgQJKD/NsDp8dvHP8Qem1v10Xrzx+BqXZ8eXz9BsYlKCEWURbITWs
nwy9oM/aMR+aHIFXxCHrpyVATBIgh9j5aJLQZSJgZes68ee11uV/Xmsq2m9eFGt3rh5uHNt6U5GJ
tQLFe83v3nRt2gJSJH32zNtOTdvnvs+8xz4LlxwVWjJDgL6qrxJ9HZO4ohafa2/RDu04jwVbmc/R
6/VkhrqsL7bJHL3HkfVl1JXaa5SFr2MSOU/jwOtelRjhrQyldcebnRNdaM1Feniy2AueYu0kAwkK
Yaanl9H8Ei19P2In2j8mPaip2qIZbNshnbfTGn45MkNi6EB+u9S61HIphyQustt8GK0twie/ps9v
WUOl8+o8cJnMWypbqp8fAjUEZAFO/zHM+vt6TqeTmORQwup0RBRbh8yRMDKPcMnHxKkW4IFEcaq7
ajRjByVhZLdvZCuRyCNOTuUAh6O/azVN28g2RWyyLZGz1bbO+GSTBUyqfhvVLbp9SAMokCH4wj6Q
htEs6tzWaooSw0InRrvrG2FYMdV7y9KhyOwRFzwo9E8e6qVAOidldqDNIDlUSzV19U6B/seogaCh
pBdt6VNy9p9g8jIUb0nJ8epdYfICp6dKG17nfnJcl1q8ycw3GW1Dslt0EaFp9HUuYeryNRj93V6z
vvqd/h1BpvxBnF2rbyDJ079UWe09T3p4FHOYIcRnDPThjnpkfx0LtbnN1TLZidcKGmUfeDF1tOUC
PtrH1wtclxydTxegmPjhApHbuAeoTEG90ubSnq0w2TIk7SLDzALQN2n6Nk36Owg83XPnT9GusaLo
94pGjlmH/xQhOPMw6IUNqUWR/DIq9ZMEAKB0ILsIjId1JvKA4e+VxibY881v6ZxZB8Rd+FpZsNan
YwY/zIJZ6Rewy3oQW47wCvS2+XG1e1E9HCqAkuS5EAf7NFWGioApl7n06aIX9b7w9BxHfJmsLqjL
TbfoU8jBLjoSVXJax0Cw2uWwusU2zUG4mwcSQeL4vMR1nbKmUEwWemfoNTyK74eh65u7vgS69G4K
QCOdjRGivd3fp7Qc9nPzIaZoo/GYtN7vfTAW93Al65daOcgAamhknm1ex6/2KjuKXSxy1i5zhqTR
L7zbrOYAQUk47Siy/rToh/VW+0+LBghi9XkTuc5Wp3Nq2VPIBsTyXfs4jsn36xZFCifL4dP+g0bh
b4h+gaddnODL9EMUj2SLf451ltWqMPp+3QGJ97qf6athB6DJPcVGVpHSyeuXJqWBT1VmmlGyyoFH
uHK+TDad6RDW/IWEnfuLxv2THJ7mn+e4rk+6ARAS/SLjhb/5sAmVVv2htA+i87XMsSr9bY6vKf65
CSKkuZNi2mvDtJ2ygl0xGe3vLffnTQ+Jy0Pd9NB5qAG7rzCbvzcO3A/wRU7btIHL0RmmYkdFJX4A
ejze2u6kHHWnKZ5czavY+dCHZXjQLS/kYVM0PI59o3/7NElrawW2VbN4amt4D9xJd27NwZsyVCd4
gaQ/qHYOiZUbX5N6vE8nN/0jMRI6KXl7e4Zfs6bHlIhQUY2v9dDfS/7s3yLe1/iPETSxuducLuCd
2yW/wEuRPQrQodurVLe+WlNT0wAWfhFARRGq9t0Ix9YV5pCVBlBP1DAOxgh7VQff7rE08n5bFCZq
2wsSIs6j66Iyv93JohNoSVlUMBQ0djrXRTtt6vYxoiVAi3lNUZ3hMVCr/Iy2ATsQxMmuQxGpF95Y
DRO5ExhWltcdsS+mOlbzsyzxvo6YEPTcOrGi8WeGvt8G9EjjFSQfwXm29eShWYT0ujDM/+hCEFOt
532fZtXfpWy0rhFWq/abEJCOB9LuYDcxDVTv+VToAJqHokw1HMjITZI/XY0WPNjIXCpsXWQ2RZtq
o8P5sDyQA3tXjDPptSnLHrISLlHRNe+qeARQ9U9HbSvsJRZHQEbtOiPpPb7FiyOIS/OsG/AQX0ZS
VVnRqM3LW35nMJzsMFKgFr27nd9P6m9t8opSaPYHmT51G3nTfK+BbzrTwA5F2FtA3kf7OlXA8ymx
e5za7mCprXOyJ99ydqRLkkMOkSIoIzTmxR0punOK+PdAP4ReZUrr3W2q08Qu/zJg1nsD9P9rN8L0
sdrhxtmbaRK+/ku8vdj1yCtANjZwkRXQe6RJza90yUnKWHWDekPZ2ELQjtyFV2rjxrSzFsnYynht
qLzULUlIkgP3Yd2VG2HZhGcFSisFvkMZmrb53ydVmgk4L58uJKkK6G+XgwJPJfBC9DPa+W/b4oiR
KUMRZgD2pNr7CXbjUnOrc9xM01O4HPLR2jdlAbv7MpIDgH8zanjpXCxe1qkPHbViGUHpCB8HyD4k
kYPTaorHOjsNvfqrmORgd15x66p6e53ZRHV4m9fWn0j0dCe4P5Ex6sakRxy06LYQoVvUmIaSfPti
FI9Eytk1XMZmkP2Zp6oKXiYZz2yZtH0198NGsJbaQPcN7+V4ZCwxciYHWNLgLUjOqxn63rjblF33
NqFukNiuZvUh0R2kjJTWc7gnKzp/ua7291MVuLs4MaYvTR+SR7W8J10FyxWOJeyhtqacxDkPqkpD
JULr4nWhf7pBtNrfitflUXOxJ+c3OounLxZc0C/IARR1XXfbolYeqgFuMYksLLqzqylXb2Udvean
01jDtBev3nTDnUa/K2yYfCJwHPFjrJd3sqxEgISEsE+pnmUU5RBRsuWszrIaOasOEvtqgkbLRm/U
RA/P0nq2YXOo/+LTzErBI4ImCiXSm4Ev8q0Bje6FrmxuzXVQfqkgx9ioA8psBX80n4RPgFxQs1OD
eLzpghzAxZJTZTutbaMorGDFY5jpRWhsQDMkFx5K8LWUJs02iuns4jbWtqmf/RQYOogA+FV2UPMK
FeClBKcsJTh/Kc2l5IC8fmzvxSROu4HARvXM4SAR4rA7iJxkvtjWRTSrA6ObdfdiVxtlQJIGzSz6
9bVz3VX5TRn6T/6smFB/CaVVkOkQWWlwpM5+/EfGsxxylcUTNh6naMEkBxvt4I0Y4W4mXE6voVBX
5vuuoyyFPPXO817Dop0e1hTApJi0BfiRciOJA3FEjTkihN3UO26wxqM4Ur2h5l1orxBkpHdOUeTc
+Dz9aGadd1+26BpkVoSggj/PW7V24td2cIuNM2f+b5Vb3Q8DCfnNOH8v2fDxVy1aOkj66s/EzL5a
Q5J/7xT+a+lfnn5hP5Dtwjxtnrq+ICFgWtrFDcf5Zgqc7q5SvQFVXv0fVy5G8+OVreXKSljel1NB
nqVIv1O0/3jlvku+xmWmbuPc7B/mKD9AYgYb92wqR7OYlN+Mge+51yU6ZNi1u4fi3zvT89/fUUfX
jsYQq48JhGZbp6nKb1bTvS6gbeb/BbURlc45+U3RFPU16J1kp/OjfwxSXznSvx3fRUncXMY2nveW
NxdfnNCHMDo0td8R0nj7GBofQ/GD4PfOIAn46WNMs/ePjxGZbvHTx6h5sbkYvCdvu5HfczUgX0ER
IvsCFWzxZLTcVpaR6akcwPLlzpTfi4m3rWbnNUZ3lKFMD2ewSjJsjfE6nb5up9kuU2kMoMccUmRn
NqNdb4QWAvFa9sRWC2BCa72gJ2C99MGShEEE6SS2OggW1O/CdQXJ8QsIo+zJ9t+mIwlGPTGyyCaY
nXruWvPt0CxnCfB3W+lBly4jO+pnciupQeJ08UDOg2qPpt6qsFTuRNfB1MguUAKZz7DBwqGk/iFm
1EWRilmiRKdGovJ5ms5lpT7x3uJvo7KED3MazPrcLwwqctDbvuf9GDLoCPrH29WBNALR6nv0NNb7
ovVvkOvstgb5s1sp3qUJ3FcwTLiQoYKzFi+c196tFP4yfUaO14Ve1vb9/RU4MA9huPH9wT0WkVYb
O9F71xYjmgruUYTdRSxezsSrw+K2aRdv1YKd6YYW1XVIwh7m0PiiC0vtMpps9YtQ2IpvGa2+JVJ9
j/x5HgLD18jSqA0ayYCF+YM17ZMWDiV5Bby+DYpxjEp0QpaXRSmVy+EabbYGXb6U5teDNynTfip5
+x1C+yY2FQOQQjR9B9i1K1MveZ2iuqTVD7tw0yaRB5NFlV7t7rQwjLn+9H2xr/Gabv7J69vAPYzc
y7gwtsuhTXS6RYYuIt2GbfUGS1zmtDNgB9kt5mkW3gcaD662Hei0mJzxm+f5wW40Mv1OqjtO8TjP
U/P6KWpw4qW2eJeyg39S+E/rDJvChRs55s7NQwqcizDrYDTjUzXxXypljV5nzybltdFQnKfUVI0X
WHb2Cs8bNFOs7qyk7NdEqUZPNV7n9JAmokXHBtmXHGh62JzE26bW3QRtxXMQhKasIeYeadFzmLGG
LGmQBwOPlGSbLCwSFKy68KWcqgr6HYBKlRGFLwXE/ZC1uNt5hH12Wxk9moa+7xwq037zJmyrZaqY
/m3+EiFOhwa7vYUmDb0DtdOWyz+luRKYO4VZnfmnNFfOctUK67N456UyLl6q4wSH8JuvXvk1yTB0
9I9z/y1Yfmvc1ZLzcMojZ9zmtqd8UYLpH2fTqL/ZhvezT3FKjJb72NTjsckT4xSOLqQ7y5cWHMTz
VI7Ti9W3xqnsphRVQ76cNXTfBruXD3b5Mvt/xw8xXKBzXwy2ui9thwQRJCanuQn106S39g5JeGMj
ttXxb0NyCXq1kXmr28hne9eGKGR/cmjL+ilP3F3rGkh8KVr4IIesSL/Qv+qAePzbJGfwunlbOOXT
fSF6mWIs4wbaFNuFAu3n6CgE7J7av69mYwqi9QqZU7xdwbHAbi2scd5WD8J0LzPWYFvJXoIhu1UU
WDbpXoo3VTbGhxaVT7TkXP22ndXqXl0qvUqYeSe1A2KwVHp50jbPDTknZBYqdFuXCHFkjXmr0UN2
nUR7cbdrEDebtNm/R4603SipV/7alpQjLT0LT5nfl6/okV3t9YRKEYJE5r5K6urXkndVTSuKZyP3
YSvKJpDGi71fptMBFazTKyRXXwK7+4rIRbFDey95GVTSLXImtmGxTYtNzv7fxCkF6YVchbp8HENt
6xkzdPvLHc06zv3UfjP1cDpNKphlsSZppm3HgTtKGRroV+y7GRJsDxEeBYK8Q93E2lGELmbHuLe0
Qn1OsjF5jBr9h5glyo1c9Zib5vRtiVI952hk4GEKxXzhXTM/aRY3Aerx1ovYijDcjTQ5PhmWYb3E
CDXvHFDXR4mQCeZEunMRgH0R2zKht2FvveYBXD2IAPEle1i7w1fg0vWt39f6PlxSXw52q7U+2gu2
Rd+X+H+zD3OK+mzlb8Ix7O6TfHAPid4X+yIPs1+gMTRu0KX0tqHfZr8MYU3TshM4G8VjGM8+SYkS
ekwJ1gz4fPpsuBdnUsbzcwIJWcCr04DO1i4LCv2L3g3R0+C0w02f2K5KGs5u70oelulm0AL/1jSO
mtU0/Q9xKAV0V6dMH9u7aziyfejNIEIFeqqChWUux3szKrrXdmeP5vCqKk2L4NSYbmQYlN3CMKkg
A7t4USUtEVeglUWG2YiCWWANL1SmvSe3sy9i5q8LQ1EAyL1MapZ0UUHLEIK5Ea+jTd99c2oPScr+
bn3ckh1Jp01EhgQtgA+PYXnarg9ff9wvTb0fAsQXigILzhmZl+uzWibq5KAjyJDOJuzu7CG14dAv
VbasG9vnaPYPbRcGD2LqVBe947D+IT4xrZNW28+T2nGuTlo3/JD4/9tJUQdaDLYHPlrXuORJnfHB
iwOgHmUzGNXvUx2clJi3zZfcb4sveeL/pS1vXZVTRxuXl8kLdILGdWj/PBTvGkzGqrmswyGh40xL
g2rnKbe+uXQWj4Y7PzIKpM+4/9eR4eT5Zkjt6hlIiL61slB/cnVtOiArXZ8hguvvhgaxHM9xmwfy
y8ZOATDxy1whpDEVVf27W4W3jQbedlMA54afAKHQzPgd5Z3wm607+jah3HZdslcW2kcnf1tymAEs
dYP1tiQt5eeA727UNsM3pdB7qBk5m+jB26BzMHzL/w9rX9ZcJ690/YuoYhbc7nke7NiOc0NlZJ4R
Evz6d6lxjJ88OefUV/XdqFCrJbaTvUHqXr1Wi3vSlVC2v/qV1giaWB+EpUvZ5dGG1L4DhFXOLgPF
RQ3i5DV1G95AKByKnKQUFvkjAGC5yc7vdpIWcxHAwMs4TbAXPHsFZIMXuLADvH8WkOqYLj4O/Rcf
HYCfQz/G1ibkFl9FIwv2se8PnxnkrLkoq+fWKJNzBobohYSux2dyi+NU24MjGDqbNltUZu/vktQM
thGKFVcoTLbXsajwf11lI19ZZQbdD+oPnc1BK2LbawlRIeiCuuPa0tkWWKYfgTOEe+KtB+iqu9LV
u302kX10jMmfKO7J5CjAiIQdb9VwT3Yy0eD/tP+xPr7jHz7PP9enz+kTouN9bWE6Gx9VbRtDc218
IX83PYhsB5NfeZGC970WHlIXRfKtsViQroFtR/yn4SAZURMmH2tMIPSSMKjCJHhK/3up2fK+3DQ9
AaWvK3MohCs1BLt01LeorZa+4WUbspF2Agfz6UVk+sLqTfBi41Vq2aGxR2pUn3BjwsvshdN6/MzA
Mv8U19bbCzip3twmGJly87uSn8Ea4j6lv93GTv5rtX+60fQyCPFf7OLbb404GEOB6dpVDjTprZrd
4za270B7CtQP44te6qesA7MFeba21e1c1/LAlWjiUKL8mzEG1WHUgOuWfAbNcRdNCzSdiRzL5KPu
APZl58Md9NXknolgPIE24kbetKz08dyypuSQ3sqDZECt2IGW7zLoYD7rFVISAQvCM3VB9bdt8i5+
1KBI95gP1mpQNa5pZpmoemrLBXXH0bB2IGPWp9FMRgDCyKLY0SgtGUFw40xdteSQgZOPlixAr5Px
sDs7YQBaFM1HsCJamhQ3UU3b5ICJQw7uRLEUHlYjNPHicENdI43E0dShWdTXUfEpRN7o0c6mUAo5
NDUon+fpbVvrS5/xtdFZUCkME/8ua5SqmUottBI9aCdYB6Ax78H+8G8P4XXHRuJV/4cHkFMIi6uU
x1/WYDi/r2RsQR8ee5bcXAOJg5CKa9loR0W73yfahoj0J9s0DlJ9kOzXDVhgnUIztk5tIythgtUU
ebD6xKiLlMnUJYQNYWoi4UymGVPzPonQOuT1bqIeub5PNFGOcIpClFInZnnlWXqE/CB7BDSYPTLT
fEYZV3MGSSyDZHntrRHflmsa7JjmnweErDo1SKaiyC4ly0yw0mJ2GjvJGiX1zYame3pr4CTafJtm
q0mQ0tgC3h/fyKR7PTZVIH7e0ieQvcePEfSAFzRKa5jIwRW62d/JJCoNFUSCpTv6CFDXrg+O6eoA
gPz+RCD9geqX9kCWTs+h+jR+C5K431MArgVB7naseTUF8ERsdRe8aO80SF8yZGMh+p5Ed/qCRWmH
so9/Tm/zqlpFrgn65iL19jHeA8DuevvOr/NPjpkUn3LskyyZymtYW/iOO6a9dMyo3dEgENLjzgJR
wpImvE/H8yoHievA1p5bJhfLeiTQhImX0AqQ3hHsO+C7T2sklRsh42+gwf3qcuj7gGjE3+cR1BhZ
lhlfMJHGaeJQad7KSQCaKVaanph7R0HwDa0edkiLGwp60d6RF3YWQdVkGw+sBQIySJ95GltgO82Q
wciUkpSSclF2IGvND/Z/+iNneDb9JuJ7lC5LQFhTIBVU5O+PGGDF4mppxUhozAMfgoUNRQKZAKtm
EeMZ3vcluDREcIeKV3B3DWRZsD32tz1kbO/gCEDM30Xpl/D8E3mYQWLcJP86Do6TLDM/chV9+M+A
CTdZOooduFFLki+tQUs6dQPNPnWHujcRvOVQ7w56FL2pkx2eSy5k/MJuT93G1FcRWGGfYpw8sG35
txu9KnoHCtp+3v3VrVarEZD53U2dY6bVyE431bjdzjel1XgPRuU+FQBOQJhs241peoQuWHbMDc3e
DkAhXCNRAsZeGt4jDxC6rk2nfDXj6DWORPWzTqB3lzIZLSwJCHQTlT+5X78OWlS85nWRQBonZY+D
iR9zpUXZFQIVb3epDfnxLq4dJ2vkwRrQH3+pLf2NNQZK0+IIzBZxxHwwQxtyopX5m40mKQoOLzQg
seF76wyxt0eIxJQHBykbCPM49iPZwvZzJ+z+QRh4HfgOZIebEVxYsz+krwBpbHXsUhujuU/NS9+N
EC0t7ZszSPdgqc2qC+zGxkiHBGls7FiRbJdAu/7TOInHk9FSnsnaPsjW836UqX7SwXIyXzDXmCz+
74t/+JSJPzzHXf2F9si0W6aN8tBDbL4N9D3Zhe9dI8sD9iEbX3kI2YE5vEthYGW3TYid2264ocqD
QTxXIZQqIBVhrGLkGSE5l4wXK2j1JTk4/nPa1fYyKlCs3rRhtmxHPdyMsWNfNCBup8bwzejkt/a6
zwOEt2iAXATklpYFfmQbsvWo/1vpThxCmI63116ALqRzUrkpixb/fnWpIQDZDgdsGofPYM9lkKh0
tANXXdPc1L5kLxXIa46OB/W+SIneG/nIlrwFhf/ItAJMWNXParC0L+rCS6u3CwP8uGkLQRDHQHax
MDLjufa6bhXx1r4KA9oCaRPnByQMwOgQjP66MqGKkBhBscwqkO+ESp6uUFfcA9obQB70dQNJv0Tq
xvo/+5AjNUkCtpNIec+L0VWUfy2KzsdxyzrRkbMvo/FmauOJZMjSxBxuaoxOmDTWmPi2qMPp+9h/
mwc+FLDcS/tLA1mGBYiPosfICrzN4AFjI0BjeDYTP17zujWeS41/zUsJNfMYPHjY1X0H3bO1kGqS
Zv6eBPCtPKOgJwGzpqY/j1JOkyCrOk1qSgS0ADfRgj49xrWjLbNRJEvEnNJjGEiQtNNIFyTD2yUN
jamOAIqTjwdLIoFWqLLKUkMheGxAeB1aYPHJD8CgoeVt86DZSbUsqzb6MuTiyhzUei168bVvve4n
SqZ+RZ7jPbPMAg+zJ+1ryvQUuk9tdMC/bHVOB8tct7bHHs2kfYmDcDuq/BE1ohx8YGsi1I1TP7OQ
Lk4deTAoA/XB53048qLhQL1Oh+J8N/jjliBBpYROed8gojchhBR8CJQsf7e1LhgoSJSanMlPvs8l
1BGtR37/cT2nwR7dS7sT+DdQnqIzbTVHWHpb/wSWdGBuVJCmsAEKLB0XVGUKHa0amhRA22k928bE
vxjalxrH7kPs+RVOybom8W8YrqauFLl7HUSeoHI39hEuAHFSrBoaAJNdsLCcItp+8MZuedUMWX+e
nR2miL3T6vGDG4Tc47V08gZc4C8giPHPbVk51qJDPGDvW8FLZZrBZWhxblkBfr9xLTCQTS6ouRoX
SRxoeLoM+Qp4IogazM8naWYVyKzX9GDqyG4P3L4UWZevhHKmkSBDBm6htwAIJu3k/MfDj1bPTcsA
2SLK0hXboavoEUOzQF0mXepEfDgPkVEYiQ1UH7AZagpp4H3wi3qjjFbk6MQGyoOsill70xaTbVrB
GqpdA5k2O1rkVQ65CcOwb3E61jsn7rJ9YTnDdYQQJDTikvpVQu6RaaH20xP1zi1N9qVjuVzSpNxN
6p3IDDCP+Hy4WlhympTr7pmeCHbR7RAjcqdJAXBtNz8Z1iYU+ha5qlRwVaUCNZWslwha+WfLFgZw
NepoD66NCPRXKD0AIeObH05NYC5pqxp4c4R8Fu+T9TIWW+ijQd4Y6ZwrMMPymqeiPpsuFOpbM3ch
vgMKFD1uhkPp63fqucpEV+AtyXbcVeUJaiotQgOFFqYbvQL8jgVN8baKn2XdyuSIpMaGF8TrwsZB
U6YmCAnnWyG3hE8DBM2OVpNDsguSpL20IFVYe56I1/SLKtXPSo+LRyi5mSfqNYHfnYuag/cPY9T4
tS7WLhAX66T032yoXL0HpeZNv0VU1RbnarSu5E8/RZDHt+swEvV6XkgE7c2CbPGZ1kFwGPQbA0sQ
ZAKlSqX4r4w0/tWKhN2cHuLdbQDWerK3rsOWRmOYxyYs5JOZRNtu8IzXTBhQsi6aYUtuKVLomYGD
fTP25uE/LTuaWrVwBWi4aNk8EMXBIlhgo3Frh6rBYJ07Y7chFjLqJoitf+hGqkuUZXpTB+t5NBAI
SujFrxCvhacemkKHNsVfSV07QrS8dD0UIqjRxFEckVEFXKLq6gmwh62i6acuUgbxOa26dOqGg9DP
YaX9nFZCxuOShMVX6oWt41z6Tn9m4zg+dUXbXTXoiNFYZFjRrcn8C41JIBdvzWCBMwB3BKNGfccG
axeAYOUp1kYNmKJhQ2N5bxoPLggDaR53ePM4dPGSxqoxjD+5+a8K37ytSIB150HRP4q8SEHLlfVH
V5E7ATZs7RLTrqClA76oyQXVNLXlOHfqJUVmAgMYGxvq9gYw3EXqX6hHkwps0BcIEPRH6tKSzON3
liafBkV7kvVN+qCpqG1RRfYWG4wecjdRtZeo3b+QC5Iy0QUaFPt5Qpe3+haFAEBQqEWo4XncTouE
ed3vLUCXF2CY8JHKrtxFUvtAM1e2rS1MzYkgstX6K5uPwa3KyuCGaslsF0PeaKGTT22izK6o+IVG
qSHn4VD4oXubnNIGD5cG34Fp3dQHU5LupOFunjTfq1C3MRJQ2Ppp4axQcAUMiR/q5tHBP877XiAX
MdDa1P/w9pfxkK05QxC86vRtwrN+56Ja6DGMnB9RMubfC91H5oCVTzno0v7mkDbsyR/KanLAi7ff
VQMOXWqFDIelBwYemUXsQtO+MMLqzDLNejHbzRjk8UtVy/oi4xA4bWXmhYi2KYDjGySjrJd50lsX
u/UEkaxxLI/Tm1GaPn4jcVSivA/ySB8aHgDwFvUDVH4x0Kh3K11B5p1dcOCJLemvyOKbJvY5aVlu
g6yAGp5j+5B1zdq105rJU5tjKxh3YfejRKxKM237V4s0VsWG5NXpENTIgM/GSZvjeIjt98GoGhTb
qekBxG6m6aOnN09IefTrJMNuv1FYCFfhI9rGxuuS8Qv1mA42hbFL26UxGMB3qFHuibfRMES5fO2U
QEypqe/zfU8WG90Hg2kMCmvEAlAI36salcwCrQp+II/I23vgisJZoGem/oWLTzQegNttZVr+eKSJ
mZrYUXHLKD/VWTwcmCqrqDuvuDjqirqhG+B3GvQnY4TWNlg4wM9Yl+JEbuQxamG57TjIYvcAH/Gl
5+Q1Mp6DNtUGBFlSLmJDFzej96oLsC8a0KxInbqiKvH9rJQ46e8ZVpj6dxACgsM8s7+z1muP9HLi
TexfIIO27SK86ZeNGfYbMOk1q3mrpya4IuuOZBKg6dvongWQNMKjbeLKL0FW7UG8o/00HOME4dLx
tQWzwJKh3v8K3ixt53C936G8FKhNNYk5qFtM9Ho/yqi8joFdLNKhiM6ZqkpNY8CjBSSBpt673Wmd
ol3lIj8UFrgUZ5IZwEKh66NxBnZVvTjQQIav17rMbOT4zQBKrlwfzjUY0l74r0oY/CU0ZQiOXLCi
+bVvvbTg/9okhpAbcgJr69sc063tF+O7HWY7URfxnddW9GjmFoDxmQ76qiaJH7O2bE544rzS4BhF
1RkU1edCutnJGtJsBWVcCCyqrs/xBlzQJTWBluARpkYGmWKEQbhTCfW4azL2zjdA4rK7PbD6kgE/
uuh6X/8cNVJblbVZ7KmbImMBdUzxlBrqCAac7SICM8znIKklsBW6t2eRlxxRdeousR1a8LRtn8c8
jM66Nvgg0AUMAEKy3UorvfBQqq5ya5WbHtbRGfFKaKKFDZJhQGGtQGUTHaj77mao1QAWAzcagQrG
5hsqO8CwVZVffRcxdRUxT/RGAGnFvYv0i/KEijh39e6BlARKABIhlq7yCDpQypMHNInKr2H9tgZ5
aFCcAxcROJLxQNIfOiTT1mONGhBZ1sYDSumNh6z1Nw2ilFfyyOPEAuLAlwtEp8CzyxJ3XOBpM+zJ
2bZQmN0ODTBXmEozGrUmwpHN2i7FmC8rV9vI3nk1oam1T0HHtOgUM4wzBtWRuhCpsZ4c3r51QznE
mxilyitZt+6uKiAYRmd1F3/1ri1FvKKDPI1Sl07rs7PdieCIoE6yoKxWZ3egCk6KfhM3ngaQcs4P
rW15Rx2orSk7lgag5JLIsNIEslPqrBlkvB2AAZpWmif8uSYiRVAlXKURtj1mBqBblPfpzU/xRpMj
u9dBARMwBEdpel9mU5+4kESwc7EMu4wnSxbl7SrRunQz9atwVJzlsbWf+kaAl29dFhdaoszd9DZI
jvOhmgy83bR+hhJbkNTJQxYf81CkJ+x23prRSwD2+bMflVV/zJsj2WlGF/gWaFR1opqxLkyBzcc+
gGAwQy2lFWjmgmyOGsB/f7ksAIpazzQgdIUwOtKoQNpFcf44OoPzSbaAyQzxlbea84ksljbuQR/B
b60y9ZZeL5KKsyN5FMhIrJoWSmiN1rjYUaFUsq3BIUVTI0jJHlCM5S+oi5JY4/I/7sSsmt9iQFwa
ZOF9njmolB7r/NipJpYW+nyIcmCGxvxIVzRc2lyCnNiS4G18nxOSO42TZzVW4PP585LGtaav15DS
ird2FqYrawBr0j5X1WEVvicrs9HFmQOAf3ayLF1lumkdpVv+bIOUnwzB35owsfmJbK4Hfj3Hzo40
OCoPDrYGxNHeXWhEooIOlM7gVcu1+5ymGnsWHfWhfm3fK8ttpBnIRGkqarQOFJXKi3rkShPHqJsm
Thmt32vNy/9zLbK/33Fey/x9R1rZLArriFpsPD7xMKpTVN4Sgtd77+K4Yz4lHR4r8yi2Ex+7NIqE
eJSZzdl2NHGWZhvs8Wo7dGYCxA7ZpksPAJV9YhgHslFTuBXqmVWDMgOQlL5EHU4Q4O1q2fCkAX7v
JdpL1dXlt8LyXjx8Eb6BCnq6AJ50uvjHkB5I9gypjIMaLtTM/7HE/3cfSIChygv83WuHO86plq69
IKKHPMqiTQOd2okdwmJQdqkq3bl0+JOfTe9TPJrWy98mBZ7ZTOwQ/54kk8p6CS07PokCxZc81+SN
mi5mGbQyl7NlRCDu5sZqQ55GSvRVV2yWRWVsjRhnVFcYw4epGV9qQV0G05K9Aa4OXaqghLqDiund
6iAytmkAIliy2chQLpqOFaAGLap1j5r6fcDa7HnQxm1RmwC1Krtupf5sF2H5ZmdgbNvXwNc9OyXO
kO/22f+f9rJG/Rplr6bEl8pegfISmszDlCyrQVt74n7zac6fZb1Zb3vHk8s5fyaQwkQUNvY2c1KM
2+FrFtrySKbJHi3LABVllHMbtSA9RVb1ab41xwNnW9fRsJyXaYL+49I0MBjZtDQtpIPK+cZdczka
qBBs3RGBwQyQlEtWue5Sa9ocdQAyuEwjeEINe9S1POXKRn6NGUBBEQiSLa0wzaUF3lcRYPdBQZNa
9L3B9nRaaTbNa9ZxusX7hh1pEDiwh8TJ+KlHGf9K5gw7brWRmXYeePFVg43UrDJ54JneldkAqi7V
pe2KU4TItYkgPZLN9UBwAFD4lQYnN7Wui1T4ZrYV5q95WW3wPi5Lk3wNwaxEtCnOUdgG0bI9GK1p
kJrufdmgxVFhqLCrkp3m7KsOOzvaz3ghcBDUpf0MdV2vFyhEQmpi7tIoatnwe0lPXohTT48K4m0g
x69+hyNRyPT+BEJx7PGoz5SRrqiJgwISsWmzpakBWNbx2lBTqD+vEJQg+Lf65uEP+7Tyh5sMmR8v
mFeIDUIc/V6y8NG0e/0LgxCrHzjx95wn/bKRiXeB4G93Ao0HygmH0v9q1GdycKBKvCwZOOVrWVXn
AjoiKxpwtxY0pr5B2bleubWIz34U5pdoBPYAqa34u2t+6itj/GqhKH0FHdtCbZuDLVLEiD20EO7E
O3f4kut2u4hTK7wVhWtfaABHANRWqAENJXbTQKWBfzkwUUch6wMzIlArOgoCJVvxQDbROUDZDf3w
UCMyuLFCTVyDLDKvRqPfW7WpTZBKop7otGijgTEfisAQeQwZMw+IquypqGUudKEu1J2dA8jPp0Hy
Jzs1A1JLByd2d3/a1bJgh9YOpdHtPvgrO90gHbXoiIKcafCP6ajeRf5YF9PHm+ttyA2QyOI4Vtl2
XtYEpv6ceGJZa608uy4SOhKY/Gsf4HWNQrP4oU19wH5LKDbIxi+Whm1UL6xtUMYnmuyL5wEFIETx
3U9BnlS4/Be3i1Wa5gz6oQ9IBiU4pWTtsvKt4BdSZ4BxZ+k3Gf9AjV79ZHM+rCM8Gk+1XpRHA9nV
zejZ2FSCfGAR5l733TLDpTZm+S9wcD9zZ7BffE0iuI/I+8XVdH1f2ijdZziT3ZPC65ei040vg93v
hWtkv3Q2Hvjg118A2oRAF9gPGW8XkejHR90skm1g1+mhZm16tb0oXBl+L74ASb8dqjT7qQ/RZ54l
w3Mv5IDTp1GcfIPbJ/yyyzXrWfnCOMKBytXqxn3MvOhYN7GzrMKEgwLbaY+xZ4yPXWs8gqfD+QKN
Zqg5BXZ3gn5Y9QCatm9kxx+DqExfi3MB2rp700YAUsfeSvNRXAcCzPCi5UV8ro0Ih33L6r81ztpN
4uI7wDWQyVIOZusOW9RQRuvETIsbil+KWxmgwAsBhwrxeie/GdBe8xZVjk88ZlcyoYZLQ2Za+Fa0
kFq5C7Uu2QgF+sB/tXY3vSxeIGwsDpZ6700DAaoFxqC8US9yg/Kcm9F5npSVeOsPUQwSz/eFCiSM
V/gxJRuNICLYUL8tTD4sMtpF7jXfiextVHycVcqHY5cvCkdRvk3Eb1NLPtR86FcyHI8tsK7c8A6Q
sFk4Llg8ysy6TJiFEdIYCA4kG8I4hIXZnlGg8UyDZHIj42xa/Zt/C4Q70mShc9Qaz1kSHYVdNp/L
2DYeTATNTn+x93Xx0Z6Y3Wcna9/8awCAlsRege/NZz9IzAcZoppqimQVQd++8bsiCXJiLrhBCZNA
pWo5+Be6pgP3RGDf8A9TPvWQZNp1KOHedINlfB7x4A05i77hFQb6lDbVTgN3xitUqj0QZaAgWc1E
Trd8kmpmWyIwFLrVNJMcnABFYDTTAqLiyhOIjrPfM+meOgNEkWY6kad/bgE+Igfs9FB7Ea7zsLEf
gBBPNvjP8E8ijcE3DPHqndVaFfICkQW1cK5Dj9oCvaplpt8hXbQZKjaGqEmM1uDoMr4nNioLgZhN
np1RFyvfFOa1FKG27ce+O7h1N5yQZ4f4OCvrhxqPeZTn9cUrthGfghTg3kX0MPIGjGEVq5SqiP3a
anqx/NtnG7n1r88WVvqHzxZrGkR2Ve0XlW5Fss2XrRV1h6k4S3WBmu8OVPbVmtoD6kjafSXSVCwQ
WQWFHIXrvIbVaysGY8BkdJG2XXsy0hZIYxc4tXZsIyFmtoxkgH91MrZljHd06JxGpeIlVVNwnW3a
EGLnrJJbS7LioAESchYul2e6ooYnJRjKAtddzQN1HXyLWz1Y5A2TGysJrb3HqujBG1RJmzq0Anly
Qoln9UIeg22ZyG9aT6j+EUvosYcHiUeJNaf1P8T4p0tyGuFEKQCWxM5GyAjHfrDRDQjuOsxDDUqQ
rWsFK26ttlsYHZCBPWBBn1wHEGk7HT+TW6CD5tSpKkTgepw14rjrLp1y60PU8qnpf3OT+OVvC0AR
IWPF+FOT51uUciOvh1/exnSicZurrsiqZQLdkJe0qPVDarqQHddG/VV35M8h8b0bEs3yCjZtVKwr
f8vw3WXLGTJXatmcF1vyHxL2tmyJuPFuzFHZDmptMOxuPGDGlsguxns62lK30pNkPx181SgqNuIP
XcQy431S68hE16gu9Qi4GsZOvzCM3ln7ha+fHEK74iXRuxuUZ9ze7gh1mmPYIU6TjWZ3QpEJ6CVy
EFWfINAZmJuwQlF5yaTY0Dg1Gou/Jm5lbmVhctSwoImLsD+XbV2ilD9zwCDjuXJBxrhs33wsl/Nl
1bbI/ipvGuAslOC/hNJCWiF5C611fuYiAJgQ+lLLroREo0iB5kfqHpfYeXUbML51Cw+hSbkgY6NG
6MoDUmZf1uw62yvDBPXHNMqtlVEBaCixM3DwGj+29EPDTyg6d6mN3xxdRt5jZWUJFM4QN6cGOapM
IKT7u9+BX6gArz9ZPsyk/pjGBjTLl7TWPAdCQgjFq8bMmbW2ZeZmF9CDdRsdXOCXygiss86fDAX3
oobMdDVGwlq6yVCsY+xUGM4ggXcaw3xJLinZBr9ooN8T2et5hSbWn3A6iUDT5/FioUGV7OCrhq7C
1OkKMCm4MOI856/J2o2NDfiu8nKYDaXzdtiRD5lsp/w9m5ac++RD3bLMHXs5j7gGK1eGC0HJRiBh
JIr4rUkQjWxQL49+Jr0ahEPhz8mW0Qi5Ow0rN32u/aII5IcgZRrHUPmJQJ7eAc1+wtnxYzTzj+Am
Tfac8EmLtWegoK2zqYEfUFjRAKX4ITnXQ1aAe4lrdxShmcu6i0zEeLJwAcbI4ocM0zVAigWwHzGE
a5wg+smT+lsZut3nZkDeXnMj/QEbHg/ck62O/8cy3eOl1YMFp0E1P0vXLl6u+D04Bf4tEjGcpkvN
4trBaLCnKtIalURqhBpXAJk1gBZP4jTYxSaK9kCH8Qrg5R1inc2jN1b+CcWCzZLsGgf5YtlE9TUN
rPHmOxL7FzUhAlcAMkalc7RRX/zJKyGnK/TiKSzHZiHByHeiZhBaftJVM9uoywVvl05mbsoRgHBR
tOfWDcsnHyjYh9YLlrrZRMC1rBq3yJ4c2ZVPiLwC3ljxB3IMy+wClJR3pV6TND9kUQ/TItCrA61q
FuF3qNYs1YEWDyKxp242OuMKWCB7S93Oq5AeRIB7Q90hDlqcxhpvZambgis03iO7YS1pFJl47VCX
oLegUc/t43PXYYdKo7o0mytCBncaxNY1XlTOoO9yTbNGsC2nDQoymkOHzQFCSXkanPHdCs50pYnq
M/iyxc40SmdcmHXQIwA/gAneyHEwzKHMrK6oCaEKcAhiNHP3b37zNJpBLjRt7v6/LzXf8o+l/vgE
8z3+8KMB1gq+743HIILIsgaVkHJBl3MD4g9nVVqVXEAoITvOAywGJX1d5r+nUH8e9tSKc5eu/rxB
1iEjaTCwHP73ZaL6/YPRXeiTTMb5rmR0m9ouF65t3Ece4+ymPsQ8hbqTC13SlKpKXqC8We81Ky5v
HaQhHaSCToVi7KSmGhygQLSgWg6m9WYTdJWkGw2iRudB/QKAjebtpuEpaiXe59KMMgFaTjLzPNtH
HbXbY4YnEd11HhhAryNckV4KL8LOnEe9u06r2F9Od3xfGFEqFG6Dw1vQvTNe4JRcG8lqWoomR/w1
YyK6Tktl3KjWUazVk4uv+RcLJERbMEzwg8t1fpiuWNa/Xf3FRi7Ss1mGHzbmUVO8X802Vy0zr0oD
s60GS+gysfGLB72b/1D1DNxUEZjUqRs4qf/ATUhoi9S8RsqjhrzaLuqcfkmDte35DyXiLXkt9PM0
SXAoBaKIB5EvQEQL3hZXz7IuoEmpf1Sjc9Fcvfphc3aJGC4KWLwgaU8szsDN5OvBnjXyiQDpBEMP
FRYdkYDJPpvIg+x5PV5RZb7QBxwIMie5gUDPvidxwi54IK2pR402gs05s7of/RCmyPR1QORVft0u
PTcAiwHLw2OT2eo8X7uv3ftVmhhvNrrqM9t9jaIhW+hlzl6n0XCrG/5jynl6dxwnvYP32j213Xgk
E8Qh0nsHIP41wLMMqnkyXJJb398jkDHdyIuarml3qVWKM/VknKT3pihfSlaASUOtTCbZgrPC1cxw
P9v60mqWXqKnW3KhgYznKLooUcRDNlozqiEnGnZ2uprvGjJubVMJBup5vdDKzD0zJPBahocPnJSj
d7Td7k7T6E8CLqKGUmn1YXWjBg1vMn2E+U9IcaIUYP+6zKYiaG7SZ9Fp/mScBfHCAE0ialLxD0a+
rdsEC01z2Ye/qjYDwEhN0FWRCzX+CA6Q1miN6a+iRVnvQ3Qvz/lyvq3eFd5Oq4Fbn//Svum1g+6J
z/M/HAKk4P3n2X7+dLJw/GsZvtJa0/+hLysVdR2uU3es7AMYNoQqphF7ZkIkQStz+TVpu09mlqef
Ekg2HpiuA6Gr7NCzs7Syu4zYhwP86bWbDlRGey+v7CcOojty0l3TWHau3pxjy9FWmlPmCw4Bvsde
Gs+iG4qzUD238scNsCJgTq5947FxZXPzQHrVeanxSKbeALVXmIfxkWyyD6tdHpf6cprgmOGjNDYB
5waYOAHRw766T/a0ODhx0wOiIsaCujTBx5dFcw15J1M/IpSYyb7Z0uKoNslPiVX8pEH6uFpsHJHC
Da/T3TtLAG0Wu2tazGOpuOh2dSF/avwk+VqmzDhRT2J7uA2Y2YNOBH/QqMnwDqTKigbJVEIic2E3
gTxQNx0ra8diBOvIhT6CQGWcPj6SQWPQePHrUd/RBwCth34IucRREmcqEb/osdXfR5vxWzWKH4Hw
/c+Qdh/WUAQcdqFEN+LaCqRbwGgmvn+qmhwKfKig/gyeQhuUuHl3rPoY0DXzPpl7KPDxugZfCGI0
y7cTNyjUdhNOb8bmp0h9HPuiWnwA6lnJ/xH2XU2SIlmXf2VsnhdbBxxw1vbbh9A6dWZlvWBZCuU4
Wv76PX7J7sgS09PWhoVLKDLCce49ooaZuGnfG7jsIgxeKH8dMvWlrdv8sUCSbdfWsPhBlNZ/1B0o
tY094BdefzYQ5PySOABApj3/kdryppGj9domzQg/UEvduXbcbUVpDYegdFPEKVIG1UA+PKYjnHEV
DDq/6uHwKOU/Ygz3MgSD8RUNNoEt8dWQDJQEzSOPhQFlCzMF+UxGwzM8KqDljPprt16zz6XvIY2I
gNrczQX3nrqBHfE+26i7XWeLk68BCR3A8niEzDfoHcYiG79lXgR0qW+9wHa4BCjRzHb10KTPZcdP
XmFGX8DnkcsC8OhL61nsnJsjUmv2GH/5e2QvYUZBI3M3BGzbttnKSBIkiEIln+mTCt10/tT/oe5P
/UJmMqybhfyQZzNcezxCGWz3Ias359ic8cFwJndP6bW51UOWbO0YJWgmf+foqDPNIst6R/VDIhdq
QmL3UnRFsXUhP/BiZcWsZ+VKYa5TW1R7oJBgzivzWc8Ke2nUJw0EtC3feNb9BeJkYKkBpuCMOXSU
raK31ho7v4xcHzrYZZT+h3K/TNpFELfB0U9hOwKoTJpfsslBwsXsV9SAPGF+ieEhaK+SaVgBQxUc
r92C0Yk2Yyi95cDB5uwB1Di2Wdc9Rr2l1lApGzZzcYIQG3crXJLldY9tb04QcJUnaqRD70EwDKSu
OyrRbENqvs/Gzf59ttA2wk3XqgYRL2GlC9LMgv3QqRdmdaFSzWS9S/ysWlKRDgjyQpgzrC+89AHY
1D1qCIgtubYSobo/zDH30AN+nuNPZ7FLeL8WHbQno5EXD0ZqHkmbIYA76S4F12o96B8FPPpiHYvu
b0qYdj/wfjoymL+usTh6x6gOo2UjJn6q09x+ZpBLn2XrWpUfoEJZrEKg5j5Rt0CW/GSycCusvAOp
3v1Cv5i6hnFFiZjFXcNYc2zCTqxYmMZf2uycl7b/uUshuzo1U3xgmVQPeiC1V2kODx0LcCE7Tt19
KjGPW1vutxABnyhq+i/IlvbLjvvRbSpME2auE1RG7XyCiXL63teBI0sLO0a1MpE87aDQC+0PzlYD
fbLxqtqrViBcgE9zq/5kR29OM8DFXYAmpA8QxWzDbQ1A79ZpOJKyLVaiBtsI6Pt709bHOnNXekit
a720+Y8RNeOqdhF0pb+ljLrkDs5y2oPr1vGZ81lCaxdmiv1naxrYsk2THl56Yb9r3M7YMWQ6b3pQ
wpfIy02v5TCcSEPbV1DvjPP+Mysl7CDBvzD6JHtUoN6Duo1PYVXANhRL8qORtO9111b6pBir172q
oAzEsVCCopEd6JIDV8qTW1Zv8xXrf4pbQOyLemRRu4NjQfLkZ8Upzw3/MYHg0wEriv4V9uNnXS8Z
nhZWFPGD60Eq5ef6CYmMRW7W5Q7L33DGhn84T47bwx+a59vUKuJFyQaYEFCLF8XToimdaJv3I3zN
DPggCF8HtXTxWuelctwB21bddfpQQ1gf2QvUUZEarnV57dWbMrC6JaHcCO+Gd+A7j7vBnvBt13rD
S6YtA3Z4IUmm9eps5dvVHXJr9Vq1WD1Cw7RuVOoY61h/Ct3x/RPV/akVwFLI5wAruU3w7TkIpA42
9eQVT1WlvtmIMn6Ly3qDQFz/2cyCdAX81HhphUBkz8zrjZKeu7TUZCwCkZknQYoIFCimsoOIHPY5
4YGq6ODpKDJ9QpoCXq7FBCNagFc3ideCrawJdwTiojoIAMD/xnbPCOTkF18vv6q1Xq2pYbuEO1iS
C2NI95wZeEqUKTzQuzrkMNMxk28BfhXCcp23wo+Slek42cVPmThGU16vh1a14HqDLw43z2+8zn6M
edc8iihutkGQZ/swc+CUpiejHpMNx/W4dt4Q2k9WgTeplcfEuIOEIGHU6eArVa4Dz7HWVOxB3rt3
3ztw29m6WQa4+Ng8TCoAtT+Nsz1yGiAYwuHhDs4g73WldzaCZK8id/0nz4rAxqNWN046Fe+piK0A
WeyNB0TXcBf6OCxWxP1PkbraIddr4REGlycIKVZ3EYIxcx0VqQHo9mZnLw0PAggd76wn0MC7A7cK
rU0tED6sYA1xLboQUMR9tc+JHQIhLVx/mWqFcVi1Prt1FT54TiNP3ZgGS1L0dv+qb3NbnnJb2zMh
Ar+Glq+EKWGxwM/W/AK9jRaYf0veeq07QusFfwjpxN0DExUEh/RSO0bvfbsIisa21Ub3kQnx6jZA
IgvvhtNnzuDMM7TjC+xi3usJiAGNzLme+k8qCdahMYFj0DTpjvdxtEGSA3k9MWFdRK4c6jYghaRS
7sw0az5Rj6iJ+TaBOd8Cm61sOUvPNwYbtn8sk/A88mVgyTjC31kupOEit4b7Gd3StvpYpFZE/Ps9
3f8y7n9r/WXstXOnpyqF0W6ncDr0I5KusEIvjwMiABtVmfaDAiQMNsdq+pYHN8XQB9/tqfxhO0I8
tdLEm2U4BCegwKt5TJsVxlqNYCrR742NvNomRpQj9qT3QK3e8PT6IP3JXjL2duVMX3nVBcQk9lkJ
cx8O5nXvZjUMisf2nYl97QdPBuzNu+yJs5rhe9pX0KbJ7I10AC6O07I4gwSv1oA9lc+VZ34laqPh
fsWylX67jmHxFK2MwHltXfwxibUGhHG5uRb9eig3sEeONtILw5MzgnrlDC+Efs/zDtZ0UTBeBBf9
yWrxIhOXgflWp3MHe3hgg7lAtqAEQgQ/iRw7TISFeXEiG5pMFx1dpFa7A7eTWvGuaD1R65/Gpm6E
zEWmIKBqqAu2CdhXwoDWKgdxLFuGraau7ysXggFj81q2Ird/tKkn7uFHu4LCbZjdRaEmMLTxCUrd
Dv+qwCFeQVaD3xgFXP9Gw0ufQplXazhJTWdQvuTBLVJ3OxW5fWsnhbPsHDd67Sx1n8mc/wCxH/hG
v/0WlX8N96IW8I0utSDkj2cF9BF8hGL87OQ0XQD0wPBMP3+qt7hyt15Rze5D/mhlt+B2H5WCMdLV
kCgrombrtBHEcCcYEl0bzILD8MO4hYINlKgKoPYRXFmUTtwfqdiM+XuRqId4OnxsHX8uUmvCQA/7
j2PzCRidUmUrSNuenNpTe19vsIBGhCObKLPoTGU66C5BPql9knrxycTmk/QMkrb/Hjh5dOv2A79n
U3ohMQRb9fYWsNFkQ73GbPoOll54i73t3IuqrdFGr0Gil965/j0X9CvmXqou3E0ranuNCCUAwkPF
XmIb2nD4XQd3Kqqhx43F/wyODHJQQRch6NLb5wlQcZgj1vZ9k9fNMjfV8Cnx7bfO99LvVtlguM5D
ObLEqxJLv7k+jFaH0GEwZAvxmw5raKP0I9IknRmfA9N4k0bA5w1ll5rZKU+iN9qm0QuCAMt1Iewu
PdBmzef4DoIMX6xJzYt0vdohkGejwqNCK39RfTO0oHboet6L5bUr1cOmU+LB4JcLCPZOW5BmshcP
9uLKFNGXLAAN2oMW2yWRUX8RIFADatBEXxJYAzgM2huWFwfbn0emZjzdqsx+UdjZnCHBpM7Y9aoz
3kCSnTMYz8KO46OdxJvQysoHKZPu1k09AFp6OIMOiLksq4CxHbUandOcwlB8nlvZ6H6rQf44YnOE
txaXG7C8RISM+tIBwnUbp1fGDZXi0ndX//7X//5///fr8H/C7/ktYKRhrv6l2uw2j1VT/8+/Xfbv
fxVz9f7b//yb+8IWjsOhYeH4UB9xXYH2r2/3SIKjt/m/ogZ6Y3Ajsh54ndcPjbWCAUH2LVFBCG5a
WCJ06/Od7WtVBTDp75t0BA23bb1vSJ0jfa6+dsZqfo8N+yg9grGyTWmH1TtOtwPUzJEXd4qyrSBd
Odil8kU0lvF2dhlM4+anMnjElwhAmOs2I0mdZIVsTAaDECgT0SFMg4911LnM5IrhO36APTHQs/rg
qGw42/owJE21ybHoQZHpr1ZZtZ8gpp/tnI5hx+5kbgU8kujmLjSWOtMEcFNgi3++9dz6/da7Lnfx
zXIc5KBd/vOthzxebvS15z40fTzukAQOgZoyp3XGjfK1SpE00duJfgIPuhS8uqUeLjhPoGozwMT+
3KtSgXHIIvFhnp5pmQ17aGFWbBwcp45eZVxZq8RO+7MHS8xjWUAnY0Ru6nmC6DNur/tNd4X+NDDe
uisL4DQSyvFEPzOzGm/aKLEPnFtYc0Fp8P7L99K3f705nCHqi7vDAQ1xHdf5+eb0Ii0FoPPqYd6k
u4UDXn7On5GhyO/gKNvdgar/RMthXCtjQ0seFXUvwLXU3VjAq9iK/DfEgNu162QKqmlYmCJVw6zB
cZpPVludPb1HxEPxXiUsf3GMApZBRY+uY86PtXcbGXl1C6D9Bgl75yHXavoltG0hd5AGR6qDZFi6
bQroP1IrDajiYeNoXX5EzeBaW8UcvD07WyI4lewnT0G1P1CgPA4BNDPsPq2WdQAWYdQ8wLveefil
Lzdva9faCzh3/LK1J4c5q3X8g24k+7mpC8FO6hH0wPaXnUwef696P3ts9AGRwqJyEgiAoZDFbrfo
QD08ZH6hHq3WrDaGOeVraqXRfS/n0TnEe2/meCMvLLa2eJN+EJfvGk+vymazoYbSYtF/+UZw/6dv
hMOYMPG/A8dsDzRkz9Y/pw8rFVYWa4SUTPjg4BEF+zg2XHoT8srEM4zLZ9OvrTfahHGjG06hEwwX
I/KxRTMqWEEm6ZlcZWeXWDKPne1h6WPlF0WxaLTbWwwQILx3ygTmMml5pEHUQMX/WDdPFrI02Na1
AMpmtIXcef1kHhkX5pE+8SG1y4WKR6CtkChiOy6S/bX5tz5zBa/a7X9Ze35e9vXNhACUy5krfAtC
dL77881Mo4qZMmPBvTfUI1Kxmb8wwV+4tWLDB+g7M9ed9NVrzpw17XWpR1VFYOn1vIfCLYRnkUYs
BLjHXbGrkWfQ62ylV9cPB5CMzl0LLzd0oGp4fCDoZEYIp4WTWlapCXlXi2V3pp/GCwq2UAPLjPcG
ZGdiRAkg627wVi2TooCWTeDLOxc4l3++K77321fM5h5zPNOC5C7j9i93BTsqHqpGuvcMdrlnWxtm
QNokBYRNu9ySJmroJslqKO5id5KrD9LLOQwNSC6Z6qCfB2KsgJQ8SSsH3ggc3OA2q7pKDGhxZ/WS
oIC5A3kOWCGHR0cjBpNw67WF93LtVbtAp3kM1o29Dg0VQQJRjNgId1RsdV0vwFCKRvu3OupX6FDT
3Fn3o7qxFthqc+O10vLeCy+c+AOWYfiKWGECpS633FNLXMJjK6hgw0WtH3r7vK5hkMv9U9Ra+isw
fsbXqdgkVj3tlAOgiq5n+eBijUBQEaopeOOHYL8AGN8Ri672hwdLE0gKEJGRusWbki7ptn6Eg5Js
EJaDRVgUKsg792awh7l3cWmbGDLzUxMcReZ9kqpt7qkqx6NrJZHD2FCRGkwJChUz3/75O2I5v/10
fPht+CbMBXyH4y1ct39Yh0af4XE32uV9FJk66qxekrqKv6geoMNgcNktMj8x4HkAAENfL/pSQBED
+f3gtUBaaQPfVKhkeG78+PNIv+oYXmDGk58ZMTiu0GJx+6RCTApytVQU8bSOinZ66CIPqiKh2sTa
Ea/IjfwMmVhATXURbxjNTnha5UYXswrio6Vwhh0VQTR6n5KKsEJex4CarYWNbzkxguLAqtfx5DYf
qNdgi2NnVFUzcQiBqmkvOahuM/XaySAkAScwc6Zew20uvwls5wP1ugiHet32WTufgs4zgpgD3LeV
eq+W5bV3ruWHN2kH/usAEs+r3VpwCmcsOwGh4D2aYbkPosJ8hapIs8GaGmypW5JA/7xArqtvBPBO
Hd4gqN7lzdt1WjucEAHWw2naos1DhOKLU93yCbhRWDeOZRc9QnOdA5+DaF3l1fuxRkYAtAJvCfWL
+Bu2T2qRTWXwlHaTtQqMQd4oYEN3bd5Ze5rJaZABvM7Usyy894sB5GT4ZHXBsLRgGofgNLjJQh+o
3qmacV07drs03em9jhqo34BRNmP2PIeItzCxqm9EiAiK4m32GQLwB3KGbJLm6AyT/woQo7tMvDEC
fwL2qV5TmbshRsDetGwbVyCyzyKuD3WgnkBmSG8YlsO7ES9G8LyAwbWTd4/Ic4WwswvzxzybatgE
FN2Wim4p233dAThORZgw27d1zTZJa+d3iLCbq5xJ794qc3nDSm9rjoN3T1VDHDSrwAqmja3rLF7W
cO6Yuwe9VBerUHsK1sI0COqG0t1TwCiiDJmuawYP2OiOgRCOzZKAdNurocy7uHIQ1MvrvR1U5Y/O
St/sZBLgvNbBEq/p/LY07XrLZW0ADzRBrgEszk0Rt/n9n+aR6X7IinKLgEW3LjtY4qm4uC80GwUw
SLgkayKKMnKYNtZS4SeFOjo4MA6gvu6EVUrEJXLyw/hJ5PlqGvPxKUlB0BClayLXgjd27G45CBo5
HqRa3NCRxQrEouHQV02FDFzf9em5TvJyWZvMv4M+abS1RRHDcSYfT6mF6Dwgid6DayFR4OaR+AJO
1VpmIf8Rtv6xa5CRoeGAA/h3PIziLQBN0+afV0L716cldg2c2QwPBtc0TawpPy+ECEOVjTUYHQzj
TYRY+wDpJaIMQG7q1o9acwepMEREqK6Dd1TUdI9T45YwvIFKvusV5l3SKewH+jL7muNbCXAZf7n2
AIY/RKI6iHeellghnZUWIqt4/+n8NYmqtNrAlj7BwhHGuMuwrrN5H2EDfbxs+Zhe2qixbqmBIQNy
+8+3wfx1X6pvg8Owb9D/uS69YX94HnjDAJy3YO3lHdPu+ZpJip88g/MxRLwQBrCtCXqZ1x+9DO0V
H+zy18WARhQSIH/69UcF9OyQKUuW/3zJ3Pxln+OZwhQCfzmBxYP/9uYJpqkJo8E4ucwb+inwKiih
h/FnxISlDspDbSfdln7Atn9V0zO+MgGl+r06hG7jXM3sNv4Mq41r7zppvJUTlwoaTWsKc2aeHz9Z
DrRccrkeoxrCwUh5rFRqRvdGWL5/ghECX/UtaB4qNPlq1J+u/RQs8v7L6zi9P1wjIQ6e6XgN5nix
sF2fM5R//jr34zTE1eSkuzEA1ctZ2jBl6SZYbXvYaCKA5N33Uw9DXU046dv0FqC36vnaIzD4hPyQ
NSz6MIBrowUqQzwMsHKKIDAt8cwBCzSPHhyWlYdet1KRDiESwaM7hKeIM3hV/T1e9U4KnrBpfmH9
8Z+/A5aOLvz8z8WPV3hQCeGW54GT9fM/F1SLbEQmK9zNHC67WM4RGcT2/bMVKiQuoaFS6UM6hTV0
wFHfjQqcNghUL1IXKo5h20GYj3kIW4eWvR2h5RzhfQHU3Q/laztxwkT1X77N+CPZOhrw4R/jMAv/
Et+3LUR4uBC/RrEYXH1zL47qrWxTfmhhF74EUggItt4JP8WZDwk8AM+FV4EpyYd4QfVAAHkbaDEi
AR2r6JPPcgmzI8e9mMg5PGXIi1I3lTvqGEYIu1AxdyBLXSc9g6hjjN3y0BQHZMy+AGyV/MiKCzaN
eCKp0EZGKhCvWmp4ichge88D2WwyVpanRnbeAUnkfttUfLoFNztcYSm3XvQ8XRPEP6bpfR7LgNKj
i2RiUVzMMMIDBAqS3QVA+7MI0/xg4ddt6vBQCwWqsD1PxlMF3Y0L9aJqKo5tOe3Afn6jeqqiRjqM
XRmsTGz7l/MZqLLWU9bm0C1apcIt1X04mfCabTsm9fFDXdap7NSwcuX0JfwmaQidygH5a2vJKvtY
R30Mp8q1B1qHgMXvVw0rarwTCuZvsdMq9yGDCqIEcwwujib4mUKqFdh+lnNKCgvh+tQMIJPXGt2R
yrnIw2UTmjF2t+NaBrULV7UpHZcQUMYTxW2yB6+NvPPEgxuXRyjpqlYG5qJumAOvECdD/ibkR4Nn
P649eof9gAi2h6Wdp9gvYiQScd6+8WCzTHP4eiIIp0O0oHXO1IPLMt0hNo4AtG6kOjvla4Suotv5
TJk/brJxnFbzHDF2vMmU3HjVNq5TKMXpcVYt1Nr0TW89z5AH5Z0Nf8vrpJ45xSsQPYstzcqnIrjE
MjwIhzn5EnRAOFIUwbiTbD5PEwb8BOuWF+pO8wxI6y8aCGkeqBhEgmvWDnCd+hLoUIbQ05CudaJR
oQiNXVXgb0JXRXW2BToCct0X6h/zGOIcgRmt6N6MQ/DZzuv4JKANhzWm21gR5/cQeuT39gQpLPhJ
+OvGdSK1HIx0AceW7I66AGNgg8IGN9LYsvK1lfBm63dQE67lm+yl3AwTj/fcsIpnOQXYgHjyDQjI
euU2uXWE6+hwb3TdF7MM0jfgorCVUI15EaGf3mB36i6oQbnDj670jLs4yNPTVDdyRSdAZPwoNJwx
78YLpPogYz/gT0EnkcFjXvg21FcHuZVF729rbhSfYL29HFkVbCxZg1rqI41jNMc+KZF7aBEMXGJ1
SfZm6jFwrHHLEHlki2KIWbkMsIgFZqjuqNV0427l4s1/S8XI8IFngvHqPFWF73CJGM1F+C17gCFG
vAksBPKoWKqK3YDSuJv7NgP42bAKyDdBbX+l2bzCM7Yw2XWWeAs3Hyxj4PeZfaS2uUaBCZEB8TZf
qjAadcA7C6xW9JXbEu9XEBEBbajGQxPx2Pdr1jHRBMm6LV1HmzN+srl6v+beFTeAE6v5mvXXYQNt
g3xNZ5UOEOyT5yGTrk+gD3TdiDf383X90zXToKE2frvmMK0g2I+8202jhk1vpM62rfx9gdwcOGht
AWCH0WFrQR9H2VaArSInUsSes/OpRRg52IpKwtZt7tmA1JE4IoRrm8aF6Dl6IKo3QSxeUjuCkTTV
MciLRif6ONcWncUWgNoFykhXUYwHgJ0+JHUJPkcFlTdsQeQDeJfyoczgSNn7d9QBoAF7zUClWlOx
YKl1j8HUkYbAAUys+qhXG6qrBZLFbbyEFeq4zzu5fB+GeeuoAS6nLaG7bXXygYVOczOa7vbaIyvH
Fv/MNt/RXO3U+GfcEdUty6I4Uj8aWoUD7NjYUO+pTg2sP408eZ3Kqd0Lu5QrRHaTLW8G58BSlZ3D
ocJOfVgFqtiLNIe9FVPZQkbF+D2aNlJ59Y9RTl/xBm09ixzJhaQKFDDhEL6bao4XS6sJ74YAOjKq
s7LPlimQK8YgAGbxptNYb4ljQ4i/mbJ7OvMw5s4hSQZ3D2nAbSFcyAtZk3dskui73Vsl0qQGxC1d
4ZxjPDU2vAhNsOlgmT2mpb9kATAPRr0uOYQ5JFAWbyJkF0ho6/QnojZiwE1OABSIYiv/ZrTh1xLO
rp/cgaVL3o/BQw19yhVsGBhoH9P7ucHiLw6/nDduQ3EHPgRoc1HUPwMlDIKzCUTBT+eDRTf4fHld
bPyxgII51M83FTRAVoGEhY7qTGy4x858AzFvEXRW/erXoNpHUI3bMcQynn3uHspMz1r55lJMMDqy
h868UXGKXA6NRCwyiMrxIfDN4uDBTHpNAzK1naxEfAa1RMIgp6/3gOmLx8l3b6l9chPEdM2yv0QF
wvNgN8LvXJ8p80MIfXHvET+7Zj+wKN2UVhV8DqrNPNAW3dpqp/xgMkS4YPL3ab4QoGYXhsKNS/FC
cLaQv1nmekIAlw553KrnSUTjzgIVfJM1bfuaFuOCOhg2+Hnw7suOEF8q730B8yk6Ve2AvF1j13Ab
AgNxcqGAuaIGw6k3PlbNl1bYfCsgVbqN0sF4yTn+8vqckLgrV1MkJFK4QPzAI7mcb1cOY/UF8C7h
vWvAoSbQJsI0okqA+EEg6bWZ3HA7TEW1gwvJ+Dzl8FnRNzrNoKsAAczs7E6GDwheYi0mPJKekKx6
Kkc4eMTAE+zyMIVt2Jz4RvbbgXYC4lkuUpdaCIYazNB7MAaYc+qnaWUkzn2hD0Jib1faibGmx2fs
d2gQXyN3qOcHapHF0zaH7s+SBlGvDujdEdvJM5XcofXhutHjMZzn1hbbXPMABtXCAyrmSXLDuEvD
4mgGXfgyeDluDsiecyyyqkzAnFg2rKnVzUK5MpC621PwEUjSH7IQ7EIlPaMFFMWT0jNCng7C6ohf
OiXO+xdZXEbwmwQp5ATsqTi1TofdaVcO1q732htLN4DrBhLZh2ZjKHZY9N39VCTwsAMuS5wCx/rr
4xi5cNmZhm+h+bnnIcS+2y5DEMy302XkRc1S4Bm5LW3G0yXsGLdWJ+xLDb7J/VSx6Gxn7Oa9szKQ
8BvabDWXLcQLwdAsGzjd6MlqBR9SltzJ2Jf3SI0j4B/531tXos1qRba2mhpfMzpRzfOvbdGYayDR
2Rp4ZxtKXG7yIkPDXWeGn8PYBsWyhyR7EKXFiYqDbe2AQcMuKg+cBzUV63xU6UsYVchkaFMvbKTT
F7gliG3FgvfWRA7pCopN455aO+a98TyqbmioEa4nm4GxIMviFsGXJzpPpnh5oIvK9PygjP/5oqg1
Q/SRLsqAwic2C2m5DcaJnQjlOeM9dVEhAb4I8CYziwVQl1lG4AMyNDQCBNh1J4/EBK4TzZ1ozlh3
crJsWpVNuMYr/RKwpOQBOJDpyQbaPW3ADqYS63Ns0aDGTiVh2nt7YulcksV4ssO8v6W2oPFvoNcl
bqhkheyhhLTkXAKq8qUdPPNCbSrMvpiRE8+q4QwO88iN8P48n4JVcoHfRnAibXAIrFYL5Y8AhOiL
C9ocmgWmFEdqVXjOL8yMI09DrfB/x29KAmnbhuzJ9Xy5zNi5cat0j9RY/ji5XrJNDWauqBhK1pxF
FXzymBvjWwyf0nCE2hg1sganyu3aP6jayB+HtMs3KkGInlr7wM5O9YgVbR7bQCdFyEfqmilIlSNQ
j427PmnU9t0ajg8S2XdM5EOB4QD0v6z6+iJtWAvINDNXyK/XF6eEzy9AOfiYRMBYjHBs2MyVZeSj
qazN2yTr+B6hhxGWcHoOBiBIZmefqj7aDxMw6hBHVA+m32eXMo4uzDCNHGDRCS9spg07Id3qxHVz
DEYgzoKszB+oDkZXn53MAhBLV8V+D9N4/SI00gSjCdaClddYfTF+MAGdCiKYO1KRRljFJko7dk81
ZoS93ujIdENt0Zj2twiDzN2pRz/A8LotEEmiokDYE8L93f3kDZ8hldOcqLoxAGvEF7Q7UDGsSw6m
EegCVKRDX1mPdiPlmc7kT6BXxHh6gbKEC6UDc1bw3ljhiyJvez6wtc3abo2VptyoJvdWNLDLTeO+
/z7/a+vSn1YjyOaA5WGWKbGtm1QmWysa1QN1dxQSsxabrPfLFyHHO5Dz4qfwm1qCLwo+friEsxOU
vT3bvk09jcw2xOFaRZ/SwdsAyTecqTRXwXADacNh2IJQ+z4cOv82oONjt4TSwT4qBm8tOXgOI1Cw
t10isvkQ1EIbLgQHv80hM5PVkLsbBvXez/bbftN6MPbzoyJe9WlonpHPbs5AAmardJDR12BPYeZr
O+PdP7bTeDyaM7z8yXyDLJe3KpEiOrYNuPnkjn4tkojOtQjqEORndGfQFNEZ2++nayuNrQHLXFU+
G/YCGayb2jZ/UErYFREk2qrK3VJKGLu28wgjgvsGu1DqFSTe09hDrzjMen8zeyhZ5lPXxs2dz/3y
TtrymZAwRRKKjVcU/qbFoxMp2cXoglYJknG+vepsSaPKThFeW9I0jgqggP7qQhpb6RCVK0jhDOux
z9Nx4fnqFrqHyZ4AUnMdwaTcoalXs7kbPL8BECkGKKC7TOCmQUg5mjgguwrEGej+2U/UCosxGBzD
10GmfbgZQsTpCqOHmqZp5ewcpf7aRHbs1taHEeoXt2FWfBmtKj1QiepFa70PpTo6MNcYViNe2m4c
G1rHMcSpj6NXd49O2tbrpozqTa+L3DC9vZuE8ZJac574N2XFD9RIVUXXrXybmXdUgl8O5HnHLD/C
g/3jbMzcxGHl3sEpu7k30nNrqf7O1PbnfYYUuh80bEFtVOeGBmys4h4BId2f6vz03FStdeqS7HId
6I4DW1Dxl4G2cpAWxyDwwXqEKab3M9GAJFPBLreEkBeFfQJEF0yEsEJvZxjKOqqgd3/7hB3+xvQC
oL8aRI8QSUOUQrMQAA/oy845UakdDOcIY4w3KtEBkP9xmcDpfGtnPYS6OxHed4in6sE0TRA3hv51
x6uuTqG6rWdsIsc59b0R3bsRQFJSwQNyerbon5RA1nrFI1dAAhW3jw5JVR2lbRtnKo09eLRDbz5T
qfL67lTlYtpKZM5OcRjBUVIf0r8/ObHfbpu0fKUe0izfe1BxlHLp8CKBLSFvIEELEtAEy9qFD7Xs
S19K/4bphkw35BxgVgjCgqaf9/4NyMbvI8B2/TEVFug6jtx3GqJgmxO/41C/nKz6PtMwBQ9L+64u
EEahDlTXazEgA1jYeVCdG/zO8zfKO7vOsHRTKwZYWvELHXp/gA0bPHQ3HQyV8EKPhkhooPOoWzj4
i4ONkBr1o1aACx87uLLtSFlL+S4sUVxxJGEt34TG/oIaqKxbjSD8Cswn+PcRvISU31sP10+hMUar
QtcZ/5+y8+qNHOfC9C8SoBxuVbnKrnJuu2+E7ukeUTlQ+dfvI3q+8WAwWOzeCGJSRYnkOW+IabWz
4J+tX/2myrnD7OanGMfmg+As6RB+/it5V/OpIRup6ls86AmbyfqoT0nzIdgmFVPtvg09Cx4kONly
r/Vfw0tcai4t0OyHzkSxZsHH6RsbCQTQ17N2rVNnqk61qn7j0Ip/t/rB+NfYqo3aTTAK86AtFiS5
TiCShBL/GQDKTlV91auzyu3i+9635SFwsuXFzqN7DZOOX+sJkMlRnWAK/1njtTj5flqRR/wSfdqL
s9YaD3nEHiJRv5w6lcGCWY8/jwRI+E3d9aAarMUU5+B/I3w+6fWTCuRh3ALGw1q2ZjV1h9FvjBd+
Su0w5nG5VcVcgjR2CNuEqiinjG0aK4W4Tcx+Y2nmfhzTFOwQQwMQjmHDnXfROst4URdu04bA6loU
LhcOSmLtERFedIJn/wGBsV0tzOkarOSgbMIiVHfi7QDriVR21NnWNxTDkDTMinpjBLn9TXNLorVa
2cBza6xvbS0/ZsfKH2Liny//MUgzZn1bVqZ7X2KrrWlpxlppG8egLrljtok6GZctM5Z7dC3X2Rea
WR5mMN7Ex5l8VdGSNjurdfJVxQ4/1c1SiOZxnnP7bOaBtkEGan7XEU3aDL1T3BFyGb6BSSttPBNU
L1HbGnSzYHoPfER7EXwq7qxBU73U4P/qZWlwQUrDFURDsuGbrd2rK9Rd/9fLquK/XpZeMh+rfaON
xpb8YXH9OqQWenC1fv9VUxjM4yGYrE3bOvWdasBdpLxCfu/vdIR938uCe5l55hWXMPdYzI2zz8h8
vg+t3OYrZin1MDGI686/S1GCvU0DluefYCZGRm2aveZN99dIIyo+R6oO+d8jG7OwPkcqtBMWk49z
1R0TvCp+yPIwIVj1Z4sTZdjUg/vqoNKxq4YxuW8bLbu02mTuA8etnom0kNvyBvuPfulDNSqr5o9e
LMm3jmD8FlSZuAqb1KrhEL+DBJs9pTISm7jIm5/J6KPyQOYsi5hRtVq+L0nQoNkixQ25yOHkt9UH
i/5i20w2sSiMl9B7mv3vLDjB1PbJn6vRSQbr7aMsDG8TVU7yYHSRefT9zD1WlkGSCPw9Nr3j9GG7
FTY2zK2GFn30TAi94QTXqDGqlwEKwabGI+RoBFX1opOqgu4ZLJvaFvXLOI/6rcMtkfuuelE9nMk/
xsucP6gqtw3kJvV9cVL9l3hwDk1h5FvVShC/uyKP9qheSlX5YtpitdM/qlInrAC+ET4m6tpJ0mp7
F09lpGF5M25sVYBg6++q71QV7bVIHBjfiWZhppMUL4SurkNeVt+tBIy0jaTPufV9sLULpA5pVN/n
aEbNs7f5U+Dl8V7rP1V3zQCbNPks7FURXQav6saPyuqbI856cq+q8THddnZawKUozFNlimanLjpo
zrniZnxxyw5KnmWfwJBlT1ll49tjA+6W3oA/VTVETIUNczXR5Ke6A2Uk5gGSVzlmGzdu+yMqXhoJ
0rX8/zj481Lrq/3nBYwYF9C0q1BfWRUbOpj96Fm8pgZiZL1RO6GqL41p2dbxaH12a8vpH906P/9n
N5fF0klnnXw/J8oSnCTiryTrglB6Bn4J3WJ/03HeLdGDftP1QNxctxHhsj5EWR8MhwBuxk4V3cYh
D0+g4E4VI+t1iN3uTVitfZ2KOCONycUG14FM3CNxmA6hS87/D9jsW90sCU4AbLqkRhB8ty3c5LBO
1J8Qaxn2U9Zplyho+gvkbn9vJbX2mM4Ivgk43t+dob+aavySIQM1Ju2vusSiYvK6EYVWvIfrKCiv
Xj33J2Ss52Maye5WzBqqwliRvJEg+l2kg/gz1o+OafE+GsN89XN/wo2Ge09bSWZp2hgHmAH9uRML
bq1D6ewStD9f9PVBwe59+qm5Ei1rYmL4RQ7HzNKj46y18baTpvVaJp1/rBuCEKo4Ayk7ZlqWfhYx
ObWOZiCzz+IYc5cWWJ9t9Sq1X3N9IltulSXzK8XOSSeKbvXZ2SNdfWwwUvxsddu4O3pEhD7Hispj
nZcLrAbXsbVL9kTOBvaP67uC3lNgG6cNn62FA5G093VUKNfWIKiTY2xo82drHkTaIR4M/bN1ydPo
QIodMsZ65dYjEYIluPXZ6hg4PTsmguPqUiLRrYPeoaOqisxtxmHpJbIF69hyGpeD6USYpqyvawzm
dMC+DarWLE/Sr7tjNJeveA9NUwjLUt6rAz/vX2epdfPkMt39u4fqJqC8hiTy8oMqyhqT4VI4mCat
9pGFbfr3wdKBM6qjG5Ov5SGO4ib7Jkb8VFWqfuoQV+lPLwFZqkqq0dXQn+yLcZ+u47+6pjmxqDwl
F/ZVp846U38xSyxNv64tcWa9+MI5yyRixlPdohTObYNWzlZd2Ch4+IQJ7PEClvXl68WiCvuRRqse
Mjbk/3h9KBwSkaMy3am+Xy/mmdnJ8WV991Xfx1pxRrv6Tb3y17WT0vQ3BMaMz2t4z5FnQBVd7VbU
QUtwWhEBLtnzyir7X3WeC6cLVdnEKuPvU4dUGvotSA5YWrHVAVjcfZ6qrl2da6Ho8ONTLf+Xy3V5
cjCjmNTC+pLzeh037tkVqbI9az4SI4G5M1KftRk6uMFoBKcm5l+uiq6TeeybRHWvO0H81uLhpuqN
ybdOTauzjAV89W5IqGCuBO4Mytl+LYgGqPqsCKbTIibIgeri2PKQIwFXSAyEBa1BKkAd6i4N7tr1
oIpd5zR7PYIorurGpiFJTY6/DnVTt4lMpd596nXefZbLbR9Yy4VJ2CY2tja4kTfsCHwxr2Ql62zV
UbUYCbaNa2+xjv2qV2dBZPw1TBU/x7axc7YrNFd/Nrk8zLOp3QFpyH27uFeH2U4QrFoP6kzVJSSM
tuCg282/GpAah4C4jlWdU204zHpdnf9Vr3qooaTJo33LcvnzFf/rxdRYow1+EkBcI3OEfvMxmvf6
ao84rwdwXX8damWgmEMrObmxvmtV8avPaMX6Rg+08WBKLw0dw0kwlG7jk1cX+WEUcf6WRNmjopQs
Mkr5W3T/7BEARv+/94i0ptvOS4c8bICCaNB3BK+6uLwzdW9nW3jtflV5eYo4wlf5a0RrZv3Rqpp7
6DHFnar/7OzNurcdChztnL7vHtCah9li49gxETsJSPe13hFbqipsZqd7+KysS3kA0LcKuVJXrQfZ
5smOPba+VZf5bDA8/GMy1LQXfbVxWr2dJm3WN3ke9ZuvutQXnvdZrpR301eTYSCnGqqRqvIf7aos
JVoY/7rcf3ac1negWtRBXdE1/L/qvorcdUzsqo9fNjjC7DMIaNuAjMsU1vFc30+4MZLZqRr90sBN
0S1BUbX0kTT7bdy1cCv5lfeq0m3d1RRkttJt1qJ9ao3yqUl0niVm4p38ICNcMrbZo+m/qzZVA+I0
PXpEHjdfda6Dj0dSwqYzMqd9EmAFnqon1V0dcitg2a773udrqDpb6CmiIUIezcofj0ahg4Epivye
YFx+L4l9HAUqEE1UGSP/XZ+jalF9wHJ24LEHdJzX3qoB7qSxrwYLybAiN8+Vkw3yJSow/HUarPAC
P34unGT6MAow661TdOShG0zp8hiARCnn89xAqmfhGD8gpIlBowYDM2PrHI6FPf+CaL+BhDLGYd6P
YI2sAMySjaBAnvQvWkQSb7BapDs8pLf1PEtP2rrugrtU7axpnl5qCZg8cVHWN/zs9HkljE4JrkQI
PvbcfnlRXqOlQES1qy+WY5LH9ea8Jjv0v7I6UweZyOpoSwuxpzi+d/8+EFqD+z7xWCsS3zzovvxQ
jV/1/+q7TI1YsW3/eY2voSLzhzOefDt17a96dfZVt9R+cpcgm72+g3+90ledejPZgvSyjwvh3139
0k4OjVsitBU78h5hWIzqvdjaT34hd226gN8vHgMPIqdWdf5LXZoPNfZLN51E6ovsjSVcvC6/DGMR
vCxRL7fEXTy+A1ptObp7i+X/zlyLweqlu2hAcNSV0qE18I0RP1Sjg1TQU8Ttwpr7rs2cGhu2mFsd
73WO0SpnSwYKLIMqq1Nk0scziNaV9zEFr0WEz3c+jVdVgsr5XJT6ePssCZvAlj89fJZc71gslf6o
SkFGhMRFN6C0vG/gz6ENj91yUwcTIOyujCwdiAJ1ZWP/1dCCqMRyxfd3ne70Lgz/tQVRlTDmCXX8
ukKDTsAtjcWhzBPM6P++MuT4YFdaoC8DTDihOxX2Du0x96EDdPNgV156nG0PZtlQAy1ZDxZRkfsC
63kzYjfCqpS63ooPVrtMLE8pqb5pYpth6ybQ1bH3eegxTUq16U5P5nFbENn6iQpPY7g/W5T2tnpW
mHeWVnvXeSCtphoa2Ob4duofw+jA4Vy63xCy/MMsu+pcYNaACODXaQo8+0xaVy6bNDarc2e4eHdN
WnTC0oGYM4RK12nrFzEAA2eGb08E9+qXggXOocUKe6taC8iF9+1YvBGMzrtNPy6h3yfyqV6TqqjM
LKHj4eI4xAGmADCksBXpS/0sjWj5PGTl+M/iT21xC4R+tfhCVAheynoWLZX4R1E1/KsuX/vVfokF
rRpiLN2OZ4tzbIEDTUKQ8ZgLsfOE3sKKTdJHw2lhwjSy+SkH9yWYdOsl6yf7mHl2tM/rIfqmQSOY
gNL8bBYkR8th7q6pXlj3E9nOTdNO5W1KhC4PcQwTrQTlhR7GGJ0MmeEVKc3owVwP7Jqa67gS2VLC
/TswsCzS5YhrDI2qG1P0b8LX6VldQx2EmwACj/fQUsGlCXvB2xwpQ9uav1t1jdImiXRcofr0kAwg
wqPBEdcUHYdr1Qg0X2XkEomg+NUg1mJhd0CfLEyYvho012nuNYCbXlOinFtK792KI7SWRetdXIjF
38b+p7tWR3hAnfo1OEiWoAlBMMdHA64rClijhjuqq91BHrZ3Y1yQ+FkbVJ1qdQy2uYi10wc4bLNB
gzDUisW7BR0Icd+zk5/6nD/JptFeaqBdR7nY5j5vSu29dLSN6jDjsL3tm8y+UyOjEqiOsl7BZuSp
MHTyu39ZQXROzmyXWbfUdcwbEclxHxcaDiJ/16mzNhXNZg1n7OdgHuAQsjMa5snnj8lYdXDa3LwG
1YsqWBUPiLAA9HeaKu+X1859tmPdne9sGHzbr1HNOj626iGUc+QdVIN6KxHYByx8YkTmV1dsDyq+
1kvxNuP5fhtqIw5J6BNwbpf54DXS26lufkSKwLUD5t219f97lDMkzWuP+ZJmmcMD4kTDA2wEpD4s
fJLJJN191fdJSaJ4WXy2g3RTDVmu63eEWE9qkKrn8yL60I1riMuzbmS7ibCPvvtNd/R3JaqTBgd0
B7zfWiyR7zf8+s2TmrsdAvB1Viy6k8Qx6ggyy7o5tfxrNN/oO+jhP624/83l4vtPnT+lAOit0jTC
wcUpiTD0/JIGVA3dMN3KPNO3Zm4ABpb+/WygqqYUqdLBPMR64t+rkqpfq1SvYBHR4TPxa5YVgD/b
Fc/1bEaPWvEESBjKy3pYsGTaps2U7FURuOhqo9zMhyZdELb0+ztpdPPNWQqELMm6b6BULSfVmHjT
vMeFudypVvxup0tR4sOjWtsCRa8ZHJdqVFUwLYDa2vNNlZyIGEMk7yK2N6W5Xf2m89VOYwBQus0B
pG9U8cuv+tPoRpWntY9stG6jPK11z5/gRhvzs+8j22lqGJmy5F2eNVg9bCam13ktqSrdNN+Qic3v
VX/JX/aATTyzztrDB0b0OAibAD4XCyBTILIBUszERsdMrthjsQScePrU+eOsu6we7eSevJS+5Q2N
j8jamSxsQ56bj1M71IArzWwzFzN+e9qAS0D/HndO8JCdXR42jx7c7nyeybbmhXewia7vfS9w93aV
v9dprQHSd7WNID15JB17Qgg4eQwiHu4GHMXvPoFuu0Oh2TBtC40Le7qqM80BbtTUCDiaLj9rqo0F
9u31KnocbIg/MUsTiiVyxpQ86hFuxzKyt35lEsXNViT50Zse52BdEQVI+8a8PhIYc3W2zHbZvJoJ
LG/kM87c/1MIjO2PCom9p1q34lPsFx/BEP8QaRwcosQIjlmkEdtiO8wsmfAvWl6dZM4P7opm8OV0
Stuaz4p+jp9gU2w74Yyc1EMNE3EvkD3IItDnjfHSW8b3wDD9UAcRtrX7iGin5oWtRYJInwH+jHG/
GUbuHqIEJZ5THbZdaIboD0GgI39OnjA0FwEBiETEDtCzB/G0nuSWTMduHHvmZT1PLxOwxVBU3X1P
OD4mYv8rc0okZhur28WV0ezrTivC0QZgaubDBl1JgE7Jh+H2y4+u6Q/4F57k4tysutUvgQTbyuQ0
7IKkLUMjmf+M+h9tifoye9/fSGHzXcgPVAYPaVB+GwrAJGbdQ8WtnkzQauHYYi5vat/iMts4bcO0
0nTYjwn7R16+o/u1t/hmygDTvMmTv3WWCVvHfoMN0JyBHLM7wewltNOBkIGmjRtzKXMAVs53MzEX
AN+sKYOkEhs6fEAm3dUlE+xcYDbV1Nk1cUFWLzF5OyfDo2Cq+gNo0R/aWJYvffRng4TuARLaq0Z0
lHXCcq0nAkhFsgpOTTmTx+JtdcO8gsfkkywNqkyEF4BIjr/zNG6vxmxhhpa/9MNgvFreeQBBudEi
8WLAC9lWKBtsJ54BRDztE/biV3uZzpXQceLKiuvY4flkQJHZLRk/Bone4ZCAJz0n8Sloup1nYp4Y
VS0WOfb42BtJy+Kzaw6Ji+jgMPQPQD+2djuPoJDts1H5WqgnSQHSrn/2loqE5Vwt2z4q27NIx1Pb
g81FaonULPB1rdeP4wjHrLJLgK/gupCtJ9ufeFio1KSJuh63uAFXhiRyr74HzBnXHNE37qHrE7Qz
E33jgoAUSC8clwUeg40FUGhEpXFmW+5vxl5j6R61J2LYod10MygO/ZwGAn540yTmrpkbee4zhNNv
6rSB95aH/2hbTJ2KsnKHg9T7U1UT6AIdySh1FUM1f14gxiMojcywmJbxANmjhO1styFW7xM6Gos8
iyAx906v33Szbs4AyRfusMTHLoX98VbOgEx6c/7NXOVCk1mCRylWNXlWBiGzX3x2TcQVyngT1R4e
VLn/6wk/p4/UZwM3e00SluZP0/WeRdSHJjm9UwxXdeelwx+15OcRwfJQ2y4CvjXazWTgq3IVyR6C
W5tnCfrBGK+64qVMlmaX9wCR2/534aFZAlDXQza1rneLlvi3oY1OxeJrzxECv9GcXAyrfy2drtqj
XPLRlbm28yLJj4ewI+o/w73uioEUPolqQ1bPMhm+x63doWSYuIfMJaFSj/0+Gtpyw/vNLkUxHYKE
L6So0WwxC2e4byq+LCMXL8VIXt9s2LpE4pClxX4hoHx0hbwrigppn6x6HWt9I1ZvGHwqsYnCM42M
ZrbvquiurVGVyLgZdWN4qCPjPTE9QjWyvejsNzb9Mgw7mIvOWTM1Qcw+s0+5QOSi7Zo/hVFVIZ7U
lt7+iUpPGk52ijW5zDFMjR+70jKOKPS2ce9sUUCuPPms5+KtsfUkDKyJra9fXBPPjfetNaIvHINN
bYPiZBosEjI/e+/aYAn7zJ83nryruzz03dkNRVBi+F7U/r4i3XPtgSy2seyupdMTzUWOBDE1eFid
0NGklP0rMf00FIPzblUxjCxCTjehB8cxR/PEl+dKm38HHvpXTvDhjAX2n9Z4Ksk8hYkgXczkPG1m
BzhfZQb+hjD0dGTnlZNdQ80mL5pLOnY8g/3J3mOeYYb96vRp5cYbhO4J7Gp7Z89+sE3rAe+MDHKq
GNOLOgzCSS9kRy950bpQh90CGO/w7GcQLIgshYWrhX3X/plazpszzn+0ZkcOLLHvAGNfaliI3kwc
0Xb9ZosOwjeJ2ejOK/MXZMWd68R0H3Zt3h7rWBYPxQwOT0v6R9Evod0X+a5gUbc1IWYhipXi8GWM
YGkLd9MbOCs3prAQBPKzY1v48R22NBFqP1ZyWYLCOUWs1M4iyYxzOlowNJNyuVRpNh5LRJDvgIZb
B0OI+X5IipjFLLRW4DHNfhgxRiTXZOzqNPMeii5OdnF73/TQemzhkkzFABLtDJbEZYPPYYL472ZF
QW66TCdvbgOJd4RwXlwrwC5wEc2rlMdBc/EbKFP/tSNpv2k9p0dtP0FjuAcGZM1YMiGRr39bGnZO
RjNU71pDTjTIuulUO7azhfIqw47H5fvkwPRJ4LW8QyvuACeDfQCniutfL6x3JjCcFaFqvU9u3+Ph
K3S8NR38M4iLvMcIooQ81sd34uls2LJmeDeCaAgLUFLvgYMUkrP47Xtc8YhAx7B5h0I2IaqNxFus
WWcMB80r+pMBAQkv2qpiKhbzWmqwiKbkfemyegMvyQbTHXf7xp6YZG37nLjsiaPYHq4dIq5XyWe9
TH67B3DGXpkJaFsHBVTL3HPuWWsTUQoetKXVXrqMr2y0N4PLu0RiKEPKexrRSEYUpo+tNQqKmg/Q
KGC/MQ567mQbGxfI+F7XNYlxivzhDzkpZrRB4PhXz+R05v2AnsgWpJC7wQ3LCgfDym+NM3rhLDJr
lxECDi1nOJhVFuBJno77pb4OWTMfe5lG14XPoqXuHZjF1zyJxAOB1D5Ek4opq9X0G1LoKPqVy4Nr
z0zYVTtvCCSArkO5m8QUO1l9SPsNZIZub60mqH2ZbmDEZzd37KtTsOC0irQjHiz18r3qK3xGquXQ
4Mq3m+vgDXDwtm/HFOIL93+0gPidG1/wUVywIRgOdwtobc/dRVkSh1FOoFW26OAITvdpCmVIRGh8
GWP+4GrZ1Vwf3XFO4Mot+nbbox2qocPGxC0gPhAQQIs1cjZ9UHihXlQkIpkeujRyn8Y6IKjuFHvZ
W3U4VgQ1qiD2txkGcKEks7yTSe1uZ78dzgh1uPepMFL+dAu4BUm4zLB5oJYsoW9eld6VVgNI17qb
kabbDc6cXuB2NAcW/g7v7IZuWnM0UMwQmowuHbcq4lD1H7a39BixCec4IEWTJCkh5Nkzdl0XVYcq
FvnGTl+lazQP8TyZIRG17zy9yTCPYj6XTjjMQx0mMtZubi376+ROWliSrr+XYhQbNJv54HpwTrDe
KCvCPFnXPhDtBtzQA/ypWhQoSwcDbc8wUKZH8zJElNbXjewKvXHPX2K6dpJsIzaKwTmOfBxTC/8e
IffDEGt5OPj6zSags7PceQ6NTjt3QfUqhOvdlZ32u534oSbHsO7tuil3cs5+SQv8TouoOM45D1Xf
pnf5ME6hls5eOOEy0DHvowrBtKK7xRkj72g3R7gHiQGmdB9FmK4h3SE87bc92ePFjoBvTXWySfrJ
2UjB/6SvzeKsiQEKqEVgdJ6qkz8POIP4VXOH5thVb9lSWUBFLCwRTSw3AMuyIhOFe2mnAEeXicWT
0Q7yAMl2l0walLVGLMfCySXQyvqlk9WjpgN4Q2BbHjwpPwyRmxurNWzusJybL7BvSz/Bklvikx/j
WrTGRPshyXbIQbOCj415q7P7qINEnOEo6WSvlu9SWmDlWBZsuSngUOCzvlmmCfehPvjIo9IOO28g
1oFM05SjDS3dG6nS6ToBMkSzSO5zP37zEKvZTYGJm6nId8sUu2yGB76gYRB7N470nfDyNwyBpm1D
yGyH5Kq+yxPQhJUWI7Ri1nflhB6WjJiiCte2Qg9JuL2WDt6mK9JuI6LkQAwuP2dI77q66V5Y499h
dtkhY54+WIahHWpupDCaH3IAHGORikfJfjZ2SDRbPnkTAa+kayQ7Vr01Wemzs6uteDoUtWtsUwA2
ofCRk01vsZgcljdy2BQgJLeOlz0mgbi4jt/uOiRyyVsX+n6AjndcPD2A8YvICc9wqDRDVux7hN+X
3q2Q80rxYkBPfR/N+k56fhtCV873UeDwJIlEvEPl6cNAd2fX9HJ8NgrCQgXsm8Y0sfoKAjxLLYS/
miidtpg/PvNT+cRY/B+EP/O90HC6mK2tl4ORiQnKgdb3WhxNWgTtzKgA5jOJt4T4DDzXjQY2EFB7
124GlhT7xkHBvEEJAnR41T01ORQui0RgQM6/nUDQ55M9hzorabvHGoznz09kFsaLSPNHLWqWzaAb
0b2Q1odrk4dfhvqc9pk4lTOPa1sDzlWRzai9i8cuE+rpBe/drYEL3aZpDBSRqgjqXAROKZPnziwB
eU05mo5xE0YIrB50jT3L0Djt58FZQEHYVYE1kus8RkG27OFoYoaRQUjtF42d+lSkAAGC5oTlZX+e
RjGc1dnXIXbt/lykQKfg1DBTe4Tbwbcf5jL3D/y49dnK9frsEu/ad0t1nRH7PSOJtJzTgk1bAC9p
o67mdyQD+nw6NCQYkaG5EL3wQ0L9V2EE7TlryrfWLwiglPbYHpekYIscwGr28xlZ4n4+j1aPlrkn
8cJ1jaIIHQd1FrO0T4O2GuLVh2leyjOzSMkmaIp2Tl+9uQmogG6IK65PqEXis1vY1UZLqoS9lB+d
1YHlK+vQJLs6hN33kaa356Vv0csanUPL4/Dc6hnYxYRladi01UuadX/Iruw/vyt1pr6mZHHQPp+j
xUf5pReHaHWjVPsMdeavxdWaj99729blxJvm4E7ReHbjV0hNNQ+6nYHUP7sLsrKBl75ZZVwaG6k3
2anrFhLuy9YYs0dDC1Lc7PlgJN8cZChRgmAFL2UUbXhIrW+guQ2VvGYajwskdDdJNkdFmOhRdFjy
5jjKBmGFElfENDmNHbxEjcUaMNjJOqt3gJgHeWFveSVtV+NXYfnLRp1KI6nZ/kZWmHSAKJEKgf79
UpUBW6vRJl6DIdUZoIN5FnDMN7UHj6356S/5T+IuPt9shIbcYDo+u2PKeGBhg5qIk/qtanOqzu16
UEV1sBHz4G++/pT/1RxhRP+P3qMXyP08CoKL5cGoxw1myx9sTvqNtFGF27majcBImR2HpghI6tAh
rvH/rvwUsfQ5bIMWfKbwGiB3HAYQf/v5l8BTggzgZGjdXZT3ySnXCuTcbz02gfs+GR7LqL7LeA6c
UcnGIa0ufiAnFxMol9C0ejxmF/Mm0YYnHK75Oy9rtRBgNOmEOF2eoqYoeXYvxd4Y40ePrFhUPOO7
/trqvnUY1jCB7jjFeYqRiWxb8zIbWNscICJ4z33LPRwMPnjJonoJFA0S+4Eyhkg5jCetcjNuHX++
ihlBNsfTJKsm4owB4g3NkJ8jXaDL3WksqyBjXfhqTmjBaE64kHUOtQmQlm+ZYRbE9jOKR2VdZ+eg
Wn7xY+NPA2j1ZI8l3ppm2m0TUmTm2AXXUSzWgaByDWtsk7KF2DqtrG56AalxYBu1EXmdhn0eVzcn
JeOMkBWi/eUBov2yJQsT0AvBZ2tC2RaPG9NfsndQ/+0lKlN7gyVyuZXa0txlCGdYRqW91Txm997U
+qccX6JHvDPJSTtL98eUiYO3dHjPd/az54nqwC1QHiPi6G9VGaGYkGo/+siuN8jTDiBGRX7VdPY9
Mhh2dZ6IH3GdvBJJ2uDAbX8MsXhEENX7XQjiacwLZqm5tzxi+VLGaRO2OrZttnR/Epn3iQXwjPL0
rj8SLHkiNQjHpW8gWhEt2VaxzE4mivNbr7CXIyqmy2EhdbAFpWltF62TO5aP26oe04PerPGOgIhU
SaS1E717BeiPXaEYnkr4JFZaJR+RVrswwUkmmM9ZrVcreSXZ6Za7PMlR/+ik8V6OXYM6OYRJsv3k
YfBqSf00QAdoLLdoLmePIs0KyK3ZzENq181FfmmKerw4a/RuBuo7Wm1zDIZWe8X6eicCi5AqjL1t
1Oe7KU7jV5CCPwVGU/d2a2ovlu5o2Gfo487vC5CNTpXs83byP1ri123gg62X0Xwh8Blvcxs5pYEM
8hFF/q2PkvsPGYzWxss848YOwDq1dSIPEu7Zc2J3sN7JhP9ukQ92gvRXiyEx62nDegyqvF69R+xj
YA3i0WoiQhuaKP/I69/ICiTkSJM6XFo3eAZtHO3jxIMw3Cx4bC3ZciPE8Gs2u9Myi+55lJ3/2CNs
kZTgmTGabg8ogfM4UvnvnDd7VjnvjFxaHn6VP5tVT1Wpyuqgun+N/qr7z0uoZneJ1HMesTLtFBP5
hP2xmhp/nlYjdseqrM7UfDMkOp1U+R+nX+1f3VWdOvyrTl1H1c1GV24tvZ5C9nY52m9lWTOprqe6
xxKGcOr/aq3BZkHwfxg7ryVJkSVMPxFmaHGbOrO06p7pG6zFDFprnn4/nDlDW+05a3sTRgQBlYUI
Itx/sexPFSC7R/zY/qmvh65lOJEGVCzlFCRhdZOiXD6zg1kgPiZ1s5n+U0e9mllkH98Xkx68WprK
6+Bmxh4QUfAqbWVmM7rH5nCWNilUuOlqNPj3a1NmJ88Bw9h2UItz49VEzX9tkx15M9fkdxat4+Xk
a1usNDtN69Xr1saKc4+YvfFUmKl2jNwyOFslUuOFUlmPammqj37mRXz6xvZ77WpfMoDIb7qqjLfZ
D7OjjQHRSzHNLJ+CaYfEW/FnBOLiHGMAeSExAmsZdiImewdN9/pDX6fEUvz8wS765t6M07PLN/YO
J0+mSHOSXmGOnROW/Hc5kq1nxF0+8jp1HqEfqkeFZRfDSmA/DO0YM8NXH5KxvSGGkt3h3htiqQOQ
GxTVfDQ8zcb0JEM/rpi/hw6yk1xo742A/kPe1uqf6K3lh3Cw86M6a8+kmzuWmB0yjUUy7hvUDc9m
XZDpURFk0nSIcky9D0nfqx+VMwAYbZOFTUEkKcUfCguqwPgjLn8ZTdewUgbQ2AXWl3kwy0MGd+41
jRApKMfiB7H86U6a6kDvHr00u0pNCojCwamB+n2Q/tLWdvqHZ/X1vdT6qJjJMI0PbTt54NTa8FBk
yfCah34ODTYajkowDK/SFhVMdgFHPUrNw5XzLqqyv5Ch+afDPCJVTVQSDMpyDiky/e9osMIXOY1X
ztFVxbpwt3XoO+weTKVOr9JW8d7et4r/6DXk8KfigF5i8KzNmYqJZzKdHDdYwhMM29IWWNFLlpNB
lSar6EHdpsVPGdelKRrmaa+Wmn6Wajw1xetEVHw9Q44Ftg5QSTCvAnIFDvocl7FziRvGVyRb/gO6
Xbs0M/Nzzf+6tX/uR4g/Bw5p6Cc539ax16K3kWwcK5ts2KPgVDwgGWhejXHRz6micSdtUvSFWjy0
SxHECnBOfZoXzSeoOf/u2DpryexcSl193ppka0r94mFrc+PsL9Wrmf3Ukbdz6yZ+KHRSxiFmvevW
1mYrLSCC2rtJD4UM09otD6r0ouiAYVod1fG4NDFDUbP2IyAQdPSZM5ykqoVFhhtCB+/asZqP0PcX
kM8SK1w6R0OYXeIwBFS9VIewK3EMBmeCVBNrr9D+MLwUfFthEmFeqiZJ9YvegNxvh87+GPN6uIQK
MzbZm45NcmnrcjoEJlz5vrWdm18zKbETonOqooWIpKX2u9PnLMG88IvUrExL3pY8gdQi17ffDdNC
JanNXqSp6AJmE1k530sVxJS5x8Pxzwqdh4M+Vt67FfUKkmCRcrQ8z33XmBpd1JxJnVQLpF7QX2OS
I50NhotnGAx3stMH0fH+Veex7vfDZPBeleWzupw0aZnutp6X30tHbImZ000dzkgYF+6kbeDLcwwb
VKg81vdeVPaQaPjkjfJhk2+Tqzs+4c4ljdP20EX2hq3PFydtTqHTp2A/g+icoxbyHgwvZVlnJ0/B
GDodFt3LwX4jSGCR/NW6YwEq60NJeqJTqfq1CxK+7lOefVjaODHPZ5TDNCZlLm44d3ME3Rkd0fSj
V0aSLZ7/BTloLDhGxJ+9zjxLrSqH+t0xroyO0dHGy9IBFXRzdN2DvpUgRZ374UczEslKK1JS0Gj0
i5YHzj4kJ7BE+Zx9D9LlGKVmdyKMtcTGXKbz2dvUGfne1LPg4ukHxEfdZ3vxg5FCTy+GqTwZef21
0xWseNxqeuJHI8NRjMSrU9YuigEtMiZ5vA/sEqqhjoYgqlnF9zbvn32/Ut9xMhTEza42Pf8tI66V
VMzVVaXi+kwa6KKlkK1wmWPYhfkQ5EG6NmmjH90Uo3+Nm/RnabvGpcHG4jG00IebmOLeZVX2B3Pv
5qdrho/9mGl/YbNxSrzGYrH01Ezzjgl5Tg67bYFLWMnOQ1z5a7Dgr8O83gV4Y3yYcXONAPL+1DKE
4ZTnFBuTV90u7lDmzU+FRpw2V+L86A5xSdI7+sqkrzr3LkSGsPVC9OmT9tnsi5pAgB39rMPvajDb
Z6/RFnR+7h4mlRhhHocFxtkuQVsVZKw96y9zPOTvQxcv7MI0vEk1rdAbBTRxD/Pefva7iTxUN1Rw
NYzxOarNhV8WNydQwfGlqdAIsZT8gt0TJg6pXV8I+tVHc6GVszI3Xpn68+dncpAkKA6AoI6xQqKf
pFa6i/U2Inhj70z9BdfB12BmBDIYak+Brxe4feegvhSt/NCdFs3aLH+xWK199LOrvbSNfpJ9SJ96
dx0e2rvR/tUxOH+YoeO9ZSXy/FhkfPSWMeGijQnzsm9ECI5YM66mS01Fb/G16oncL7WeZPFrjhOv
1NADLl8bLzmFfml9tEWF2W6enWVf51nqi+PXl7VWmtVLO8xXU01UZC30S1Kl82O2FK063M1xqxOu
oVZ2TX/qXcVGy0i3H0ddc1jzTtmOiA6aAdJoLHtii2/MNGV3mV7bj+qgsdef2vloRlGPYO1Sl11S
kMDE5ql/lMp6qqxqLJKqBWHUbAgvQ58RlmxCDNNcqw4hDKEcJtVi+QMkAWyOXmDPZC2AE1EdW53e
s6vO1y6c3teq7NHqsr9FVvKYpf0fZhEX14yI12PfV/8UKGA6R3zlqv2nHYPqjQ86P2Xr2xqOZuya
Uat2AMiRFlnOErUEg0Y9RjDA9IMnI3HHU9hDptRSNXjiTYIkYPfzdL94GEmb9HOxBnqSqluZzzDu
iDIsx2/tc9UgX1TbCrqMQc1UztcO4eSHME4p8rjNARhDsRzSkiTy0haZjJ4IAQXAOez2PbPyj9Kv
wkeped7kL9BKHMmXnUMbK2dlsGMW0nn3rtq5/mDj+wFipAX0Qo8KWCqL4zephDU5JvTq53upai1Q
Dsh46Vmq5ZTHV3/wQA4vRyLjmT3NQ7T+YWmyrWkf1WnwKjUrGwixDmiiSDXC+/1om0sgejk8tK3y
BhfD3kk11R3ruYaCKzX5fW2gX1I7q5/lt2cLzmu0YgU/zeV3L8CiSdfKo1RLzOV5NHPcbuS32Rky
SDFCUEtNzhb5/XNaEuIlsUxqzdJyda9UTX2zSRYQSJ4qxmqzaC6qTWYowPzzwxmLaRcHgfMdAPFd
zRaedLxPjTX/Tdziy0Qk9M+ygy5CUj58w+ebTz1Twx0eneUjCI70Uha2f2uNObzzfSW6kIfMLwUi
nk96Fn9JkWf71U7Oqznh1+645a88K2wsl5PxppWYGrsx6BtiP9GvK4n4hgg+CwMtcOPHdMxjkDhB
cEeK9ByP87s958YOOU7gG2VqP7RzV8y7rNJ4vHlT+zR7kkKx7fSJaCgS2f53B4XHfZ/AQHeHinxa
UPUAroCew6FT0djsYLF47XgHWH6+1k31A9tM5Wpp2fRudRWP3fis4Qf/Bd+1n/ns7knQo9xd+qfQ
Dv+quix5iuII3drUUU7Q9NUvpRVrTFrbk+bq9kdon0mJpV+NeR5OhhLFR1dJ7wLF+8l0Xb2ZdfSX
GRU/ujE0Se9UzkUDMUqWzcU4C6GxsY5TFJggP3ihkXwbSBKlk+UCRapIVjq82Ek1egc9JL1UAQR4
LYozEfmYlB+m520eY/6COjFZAu1rNQfexfLIfAJ8T49ViDym6QBWGsDCN03v31vfXFjfj0OuvRpq
c4OIXu3IQgUntSAiZiF3SeBlJN6rMjevHeNpHL/pOJ4YL0Vru5cp65A/HAEo13vijMpFU8irwWmq
TnDndeRBfOP2E6iH+pgSATugr2QfcjtffGTnK59HJDbt4M8qc+u3WeejTZP+5JC4B9zthERMKRRz
DO9HL/455ZgujgPauVgt/j1Dgylb3cMNMGj2Vh+2LyRvtbNVWeEtsHKi8lHpHoJcNb6A/PwxWHH5
t4kKJrmgv6KuqyB/hwTrixJxiKHtdioidVec+4ZXtdCi5wqUitSkqKxWO0GcJzi29JDCL3WQLqN3
50NWeUVGRQP2F1/ARhxjvBiees1U3yZSq0dPJ9ctVQshxccsRgt+2dmDLnwbDMjYo93fS5MB++Ds
RHZ1aNxEe/N6owXlCYBoqUmTZlgIvrVpcpMDlq/P1eDLzNwluhSav6h9lt3b5ANpNaPyRWp4UgXH
1PWx0Fl2jqxsyFe3N6l5uta9RUoKQsBBkl7adDxCrr2X27BoOEAKJiUnXg3sRZcDAleZjkmVqKAR
6MGsOn7udLIPy05lKcaBwJ8CaeAqPQh1Dze/QAVqO2XgpjfEV5P1N2fRUOwjb3qbYsIdk6Xpb42P
NVpeh7c0C/nSFW38t93a6Eozd3p1Qvs1HX6VeOK+E9PcT4Y1Yk2SG+/lWP4ME4QmZB8hWnWPOKV3
ATFqvtsafoZK7w1H6ZsbenCrsKnZy95BJdOD/bp19s1nvvclYJh6ym5eyAwCKlr0KgXiKMWxSvzi
mPzbpk9RtgsqD/FuW49ep2AE5eV7aH+b5zSMjDe36Iy3ZFYY9MG0XKUaK1531WbgIdJFG2zjjQ/Y
5GTR2j9vSCOPqLRe7OXwKqhPwN19BNHhtlVK57xKkcQNo10zjFcniJ3XFm30xzFWoJnrANAKM4Ad
jSPNWToTEQxf0JJjTeO3+R7Ub3PkAo1HgM3/nK/u/i4yxT/C7AcYhW3KK1w6HYu7plur0taa9aHW
+J5JDRPT4jxXAOzWqu5z1JydfYAbT9I0GjPpvC5WsfWogjdpm2b/puW8GFKrW6W/tFZd0IM/KkVv
T08l4JCHtQkWJI5Wg7cznDx6dlxe8xbtLHvSzR25XTLFxhC8SuGp4VktjPlRaqPvNo9R7Z4LPY2S
/dwsUeC6cnayt4j4yqeWTuisSeLT1mZ4yV+eqvLR68vmRYtglf3l4C06NuqrFDxHKHj0ZKu3Nt8c
PupIHe9R9FFf+8CP72vN/mPrkLBOQXmjac5bm4tdWTuuJ236AcEKZIT21mhP93oUP7ejlz3yDcwe
SaHfekgQN6lhlGmrO9n00vBVa832+lubHGY1xY+69YODVlYZIJ/ceZHCrYkSOhACYKjTVqoKIF1y
MfVwSOCovtWxX775SUl4zYujs7RlUU6sMgZiHuZFuZ8qX93x7PtX6WwaeLQWqBQbJvCfUsUOK2WY
PQZdVL/Vc/naEih8QO+1fisSRG7NUPH3KnRQvB6GO6czey4AO0PgUwcSqSClNLt+U6c6fmpi9yo7
pQmfMY3gfeNdtWkoHydzvLPrsOd+DsZHYw7lzRvrDlTQFGQPdVAe8/KoqEN5aBqnPmhWMAM88puT
qRjOQ59A0Yh7P1nsx474uH1tDL+AD9/f+2X/YPUBiu0hOSl4CT/8Lj5ZIYIHicVKp2AG4JVadRkj
+9fs5iDY6qvaBzAnlBBMt9rrh5Y5yL5h9pF7+Avp2W4GJbwfIwUiqc/XXLJ94GNg15tg0FVluIGY
+NBqJzoHfBAIcKtA0gEp971+p85ozbWaYpBcgJ3kKud01L+w7mKwAb1wKA31MevSK2bUyn3VldBj
+8G9Zj0EOMP4iJshZvnnsk4G7Zn1ofs2Z5Z2m8hoE+9oCSYaxS7LpxbO1E4dcdJFnZj07YQbgFf2
ya6d+UayGH5Q+xctbLznRYRvgsRgT5UJ7zEw7s0mVk8Kxii7Ivoyz/M7GaFD1GrlqbBb967PcIMh
EMDmVkwDCvC2Ud0hWvYVhMWIC13bn0onxMdV1/3HPv/FacIbcivGDt3nYe+YBpnbQtHuM+aqmTWq
L0bKmYcqm+8sBGeDEJBIpmC5mOhw8qbk0mhDfas7vz5iHzkcGscJ7lO3ng9qq38NRvwDQEx1x2CG
oqHO5YsF/OOl0s0PJY6qS4Za4z0yieBK+KYc08Zp78uiIEqiD/C3Zn8fVFN/D5Dg0tUIMrZ1ss/r
8uxlo3fNjak6pMwbWFqZ4c7ATWtf993FqhZEYNBpR3OwkxMA4R9INX1fzEQvJlnyPVer3wOH6/ao
sxHB47mxGwW4XtK2dxolOgnAtdCSYMXeGXztDRu2jfqjSvQJXp1Z3w0ADa7KEvAwmheZUWvLtJop
Co9RRx4kDRFmyRMkI6KhVT/07HtvK49pCs8XcZR9Gr+AXv57do3qRv5N5UuY1GiuqbepqLRXE4aH
yWNPuteuhwT8jVPtjTyM7ru8Cm7ByAwj03h/pxBfnrQrkdsblqe3zAhZOT2aFE70gVEvE8yEGKpd
1fU5tKcfrqm696ObtHtCgW1IKHQFO+CtRm7Jdq5BH+IIEUCm0XJMy4p6iZR8hQiQ74c4+tVkJS7Z
kXnhW94nIFaQt6pPXNC/6xSLmJEwPNkHTDnaynomMKLvYtBlBz9u3jy3gWPmNri/qUZxDWvGwVgx
9/PQN/uyIyZQ589omqr3fRRp9+1SOCaGlQ4kzDTfhXrgH80OpF6o6axQFKdj7LWaY5Ak7h5Q1ikq
gl8KmQeUGCIUhQhl/OytofzSImvOR/vS5djYOS6cJj0gB6KO0FM9pscPQQOQZ35hRdLuyXtWpfmI
rXm2ww3gI43VkD/vWAuE+jBBLn4aPQLstd5NZIWDV4RV+Hy2FQglX+3A4Zvx/QjycodtFrMKFoVd
osLhMVuC13ManGxvUZ+t+l+B62cIlBnAG109BcRg5gAP/XM4Y9WoQ5jfdRpUpvavAdJgBOz32HjA
+WrbIers7My8VfcITRdHtehAKHcKBiyaqiAfiV5MEPgkFkr3baqm1zG0m3tCjdl+7iZE0bL2Cfby
K5HmZmehJ3/1Jh0UqO5bV8d2b4rfezcl8d2bteB0qrj73rjefRkxzJqNwjCWVtVlRmEJC9VvA0DU
c9V13/A+MOAE28FRKZPpYcCr6N4heFwsBOIg1d9Sx70D/zAxyx59ruDwbWTVTnQjAL4Ux0fd6Pxd
U0CiyOKKQEUbmGTdSutSuVWxsxK7PQNdLwDFeRagGz4GJ8jMNycnKaUXaG4hHftWWp1LlKfQDkkc
n8upNc99XXl/pN47XKZObf2fs10f4LzzLfUWiIzyMzL6fW5lwU0fA/wRK7U5sFL3Lj3As7MFDhTc
CSkpxWfx1kG4d6yCoIdqHpgzPnijNTynAxpFDjXEZJJjawbveabYd1tRDYWzVm1m/le7hiKGzdej
5TN39AYLHKObAfSsPO/kB763Dz3U1zSGvj1L5p2uBryKvmnczXVM2pTZx6801495kEw3dUa+CaGo
Fy0O/rIWhyioOvfoFsvDyOqMD/FSLOI5Zj5q96pZty9D306PbbyM3NS8Mmhf6oipblWn5zJw1HCf
OtxGMGFXpWX90fUpMw8r+pKkOjqHZvFsGaN9GvOI9fdS+O7D7HXw0FotPjbdS+o0yS1keXBLfSc6
GAUEANjY0Z1lmy96YMDe8EaeKOweBxBXxPfi46DULzMGlQT2WJx1i8CZll0EA2YvGWmowsASTWvx
ugKB+W+hdOSLerRNCw+7DCNEUssvQWqMmdcSZsGvwUH2fEkEKLN+1H1sXTHcgiOBGagHxzroQWNN
wTCx4vQ5ltDIPYLSVx7U4q4xp2c1nEeoHb59GFGl2U9LFZmCad+b3CwzdQGaOWEKr6RDenLWQBd5
ZnEHIuMyTDBSgCs9dmb3orT4P+VmnBx0TDTnvWDmwoXAb4E/OzrDlMMpmN3HMdU0poJd9uSRmrvF
TfVlBm70gdcGaMPiezhE6Yea4xLjtb/cwufhliiBs4QK6llnpZPyQDmeqz1IMfEJA2DlKQdfeqMB
jr1aKaUC2NMHKTDVuXmT0+Ba+R7VQX7N4pIhe+ycA4bdwENIKQCCK+Z9gWJa5BQ274W9NxnyHgYN
Sm8NUAD/teGUNPw9JEf8h5gA6yWZwy8hUnCIj54mrOUOjjNCcF/wRgC0D4nG3UX/N1X2aV//zbqm
vWuH7FyPNZ9JUIGJg6W1mkASauFx1vXVCf8s8tL4ioQ8ipzjq54E1iUdlNeZIMBCb1XPlbkYD8Tf
1M64xN4Ykq0/ePHsXcPIeoxJpe1THVmlVs0R/jNAjNt3rqlP91oav48qq9SwCpBRDKEMLyZNlY+u
TdLw94ACfVkVIIKs7k42CW+wXKW9Ckek09/d4GhvwHZdpLGViYWAyTitLbj6PO2bQ5Ha3jMsAOdJ
nd5nEHzPBmAEOw+aUxUnX0smBshXRkArS5KpUp1TPWPOV2YANBXlnHRuyPzJSIG/WIc86Ix9VRb9
BXZE8d6ZdXMZYYvspaonTgPeuLbwC1WaB6bL/D9tZx/0Mvg12cp0LuJ0vkP447mfAXubrp08BUi5
PAWNVpMZRgrT6Z30aNV2dS6hgRsB7AwlQWIu4+ctTA13QCrYCUkyFsHOmcfsyCr6ySDOwSh+yLKn
LgQs9j233zEta6/ZgpkpF1xdCMLiajpP0YIbrY1JvQKMCBckqRSTHn1RFMM/xv82Sbt0z5bXrr6V
AdfVa6HT7bIipRSgZ6ODnNbqKjj4pwlHyIsVvscNSAH/bWyC9BRA57VbA27RML4hVI66IZ53q66G
YIQEN5SZLBjc2EHJexHckB2dn0KSHH9MbhPcwGVZ85HJKr9ENuWNtiq4ZBfZTGYiSLCw+PeGugDt
67Y6CkKlcp4WSCFz2exW9MCtgwavB3+XKNoSR6A1AIt1JKvyp6Pkh0QNcMj9ZfYDKOblwjXLGWVr
wyfaWqLOR4EqSuM4Z1N2kZ6R03JlkEUM/jm+XU4ivbRQnXa2k6UH+ZUJWtMkYBE+W1z9zkGjnkVh
xPH2kNyHKxjOn91y/0Yzci45atSSA5YikesvmzFLZFJaGN9JNcuqc1gqOv4zy2/KwX0GeGdc5E/K
z8B5OYyqAXGSvjp6ZflLjkvHAI75chvXOyyNgpfKfbIu1kIa3drGUu/OSK3gyQToY8X+ytMA7ZYM
9Til41HV6++CB5ZiAEbd1fDriKciOZJVg40ZUeWkjPFuc5Sk94rzCtXgWw9z8eg1IXfURkL01CbN
m9x7O3GfBuI+p7k2GNatIUJvj6k76a3iljos/9oQzbbtpoEd1oFQN8FBbpfcDdkq8fhMdrIpT4EV
6j555W7nFX1+w9fRA30mm0sBEYFnQzlXeL0ztgzJDBABmDNWwxiB/rYpRzs4UoBEdo38tm7OaQ8a
yo4u8vfGpiFG3RziNvk6j/pNrtx6laCW7gornQ5yreWqJG3B+r/VEF9ZMAByT+QI2ZK29XGQuhRG
imNI04VANBF9HLpXufHroymXZnsaZE9N5HNXgWE/yKWQH6n3NdenDQp9TwSdWa5V/WgX2xDkLtfr
a+ZOPwO8Mk4ZswGeujetyluYtuEpnyE6t/r0qi9Dh3y2s9h2znMwgwTGjm+nQudECbdBT8hK8uL/
+sO//QbZxPYKsrse6mvP9e6hJoNDaW/oBxkC5PveITd+sQFkja8pXN714q5wit/emt9AFZ+voEEa
r4hgTc7NyQhzbT7GbvhN6TL1uF1hBsGb7rhQurfBRe2fM0wsT/Jber96Su1ZPaHR2M/7Jgvv20FX
gHks49DyWsuRsvU/27yunBEOCJODPAl9nJ6YwrB0WR4EfUTayYRjvT0+Swe7mulg6vsBCbaLPMFj
Zw2XKbdYllTH3BkwPnIXcOX//Lt2kV79EKywlxvAFRZAyvbszfGDqy8ARqOw60XehuFtGZblSZLq
1lYQ/VlGJEufnaPvVAOYlfTZCRTGSOkvxfa2/vaIrpuyf6684eI15l6ehPUQbAXOype2IUEgYyEL
9uaMQvd1e8O3Z1napBosT6Ha96cGkN45dKKT7DPlYZce2/GfH0Gpy12TrfUYqa+bn/ZL9VPb+tiW
lW3/M/RgK0eCPzWvAVy5XQo8pkgBufU2COflw6F7EE0DnYXqpJ/woSBPz7xA7vhg6xiDOk/53L44
zA1YH97rRCxmtcBjO3nJAaUMdXdnLVjVeSxf8sHtTqY5M5VodPWgBgWxmx6BmR0J3pPwDqZ8sYs0
56E+BFH55GBevN14+atSXV+nrS6N22Py6ZBiSNtLj/2gPIxS1MtwLVt6An3JjOE8ydWXkxTgGScw
Kzx2vQ+tfi9vCax2WmXzt9bBNf7ILUSUZN0y4Rp8hFT3py1cipAL1sVKeiUODjUkXvANY6J/RD1w
d2RMjnKNpZDbHi/TE4RyWSNP6Y980m9ebGQndR7vErNEoMzrLjLIaIzaLZzdEvXcQ1gE6xfAaH9B
ys+uckK587LFSN8ubBg7Gn7Ng/eMWZy7Ypb9xH7z8Tw75fJEbIOBqqnOleO236e3o3boJ4j321Us
M4eRNFk+M5mbWQffgi4kpBJ4AX+ASzaYiXvIj0oXcmtQTgx0UUbNOq46ZjLZAq9bnSfXuU4Ac8jn
nqFHolEc2fsMx7B1drWuoiItKMi56do6CMOlfqyNxDjJ+eV3+XY0Xlv9aTby9qSaxovc1e3Wylbe
dT9jY4p2Y1Gg9A+F/J8F2jZwKPLtl/o6sWN5WuJIw/IBjP9Ry+wcdn6bDw8IspsXoGnVTVg7Q9RV
N56Fv8swy9b7K3diG2O2G8MH+q8UeqY5efXBgiCNLIZj4HBS8BK4jOAHFAKPJZdM7ow81oFK7NEC
HuwX+Ib8O5hLh21E3+7k+kAv4/12Eba9siVd/t+nYq42wl562IZ6+TFSXefiW1221sY5wvaDCS3C
DDLRVTr7ouKxKF3kz65TLtnEYZNXbd0kr/0PrH79UMrv/G2WsR5b5u4eWMA9CUHsMfjQy/yV5Aih
a3lN5gI5mH0wmd/QWiGeHPbJpWjCUD1K93XTX76gEWCQLkjXeZw8qTKj24qtbZozUg4aSpEaMLFl
Eib/zlasKEmp/zaXXX99OY8wcR7GAl23nu0GePrJJks179HrLUhC/XDlh5j1TXd19SrTMpnUyZYU
66mXaaFUSQSheR1AANk6S5etKltbsd3GrW37G5+OjfKPDqEOxjDGTBk4O4AA+UXq8uZxxROW8cv+
9cfPpVbsImVQf5tGyi1cn7z5ewDR/iqPa4SSLqDp5R6EXYfkhjwp/31Tjl6HKkA5zcUt08NnKkgA
U2Rbwn3ihAjBQ/ZuO7Y1oOyQYusn1cH/OWh1fl1//fIkr2SP7Z1Z5zPrwyytnp535E/+fe9ka+0l
m5/rctB61t96ff4Dn49SNBIbrf2uzUjNyriyzR7k2P/WtnWRves8Wza3Qu7HVpUtOe5/nvW35Yz0
lo6f/tR/a/t01k9/KVgGfIzm6i6E0be84ng4k6uo5nWtKi+8FIRSIGdCI2LxvoTZtmJrmzM8QaHf
0adqDTbXTjLcysm3rr/tkU3fDEAIkYJfn2h5WeQ92V6W7aX6n23bYfLeSb//1vb/eyp/zhdyfxGD
9hsPLg5tTGuXubB8uLZiXclu9d9iFf+t+6e2dT2xnHb9C3KeT33WvzAk3r2mDH+rnRfuZWiQNahs
bd9oGUO2qmxtE7Kt86e2T1Xp5/cIBvQ/tRpJhKSwIfLxcpJ7Z3orj/C6Ka1Snwlls6zOquyke8Xb
NrwDpoI2vtWVeaGRS11GfuZCARElK7PcNXTkB1Y772V4IPqPJGuDMvA/dLV10LBVYggyuhTlDAkT
8bfDfxtut0fBkUX/1md7DLa2T4+LVGXvGDQpIQsXptegzuahc/R03sv6NwFgQLgoGd+DdohO6xsv
F2Ur1mF1q8vl+p9V2bG9ulINCKT8M3xL/dMZpG3OErATWsJrtA3268R63S/3ZzuywauExVt2tQiM
GEuE5LeV49ZNjpVCJgZbVbY+9ZNBdGv77R+XPZ8OGbxKOc7GA6jA5xoqBa4B0oNIuaGB5Fg+XCWO
eO2bDF1+lmTZRa5MmfR5dplVZ9dkjnWRl327o+u7/1sw87epwtZVtuT2RkVPRG/ttAa5cgfREyOO
kEnR0coeZq8kHYOaizY9yiu6xinlCRhnPW7+kBf5n6hWrQZHrLNJnTQkB/M8uyZIBMMSh7QmRd2Q
rdxtdd8KFPTPQmtXLrrDzmxhQMaAvEU+LF0Lzqbu3wln2yIBEKlo18hVlftSZ1CZ9Kp4L2N4JsIn
15cbPLeI7rRrPPPT5ZeL+tstWpeu61WXNYtsrq95RHJy9szpKFdZ/uxWyA/YqnJhP7WtqzrZ85nM
ufWU3du/pIehvrex1tthY4hVXJD7X7oiHs8GQoBHHcYsVahnCJAWV3wm2Wvp5M4MB5meZa/nAfPU
kwTvpjp4i7TsrC3nUJM6eyiDut1Jr7nLxosyl+ZB7TNAesNQ7JqIV10KL3PNve0B8NTAFN2niXtS
o9DKj0gGYbjMyv5IVBLU8ORcGz1onuBkkWtGNBbieebgXhSr96k/vi+I9tcAGdhX+Df1AdW4EVUO
qtKWIXiUJaQn6hEViNiu0tfYc1AWNLuHKUYLwQG2cNLJ7Z89y5+f06r5Cd/x0pta+WXMTVy1Uv9b
XjIlr/GBv/mBClI8a957b7a+e0Tryez6AQkHrUUdZxh2QVPXX+sZTC9L8vJDV1N7j6IO8KoI2S61
WGwBTELJc25V6Dep6qFCIhhlqBIcN0aM1eO47CGUhJnAgKNAmGjnprDLx3lKqkfZkiIrCgfdszxH
WJggvFXEwaGskB/yp+FPk+TZuVUXKb9MrQzsSFDiOCwB4J3rs3KLixjVaxXCp+FjJKqiYHhoswJM
kNcOrIebwr2B1CC95hFsb1H9mvopeh6WAqJL9OyryTdkNZWrNJUZJt3oLqLKVSB8Zlhka5zguUEN
+1klE/qcKpq2n8YxYAXBjtj2gFalNtcyx1IUD9ndNAzdo5Z03tO8FHUGbM/m2YJdTY9tR6hn6V4r
HVzRBrIz5oTZ3Djq6ML4f01JND+uNdAcKP86PHPb8VVkeU+ozET7Kmx36J4aR0ezzMM0NTkab4Dp
C0Mzb7YD1BlYq3bQbT1pd1jBI4OBA3jpheV9BdXuvlmKrcrzeU4KYqgD0kY23LRSv+WzmRp7zTS0
mxTFFPyn8f8wdl7LkSpdGn0iIvDmtoryRip56YboVnfjPSTm6WeROv+o58RMxNwQkCRUCVGQuff+
1leKWllPHip3L8oINgM1eBIBBaOuPYr3dCjeDFLp1IUj9+e3ZaJnpjKRaoWyhhIj5t+kO1+jItXf
pzalWgEgzlM45pRdw8G6mzVyydaUWqfaLcRRF0m3z7KkvPIv0JD8d+pDOyrcXHlmXlRDPDVQgy5u
nN4Ndt0ifVWah0SQOHKAPW7kptxBKvQZ/HqxacaVwLhjNS3dEy3DlC+hlms5jgw2TY6C7JZnhv/X
wVbx4WSzeZKnalpTuzpetEcchlNnDhZtywun9r+/QRemf6JoTr/O2xhzd9f23aZQwdqsAyyWRZg/
YlQ4E7QvW+bKtnlCaNE+oD0XV0LHB7mF0W73gGkdYqh8BNa09JBtjlH9+6DUfVJdeFy4BlKojeyH
iMWyqqCgO8NPE+dmIKxcZdBO5A4HksUBDGZKNRuXQjeVbgdsU1vLTXl58kxdXlUONWHL9bHHkUKX
ehnoJTt7/PP152RpEezsskFztlw/qNNU5OWThz8998w4mJBT5Kpc1OGMwv17W95tYwdC8q9GuVvu
6RF3+MMdhTNU4IXDirouLBWqmoeS3rw1TRjthT2EMN6j+qOqtnJ/MkTNNtOhNtWz4hCwVlzcwokH
HtowDs/9shhSuCeuEez+2iFEhp3MSxjYyQYJQ3KqxhwPw2Uh12SbySwbywYbolqixS1+g/9HR3nI
V+/vo/sRc8D/zyGZO1BfoWq7f5+m60sgt7fxWqlEA9f/+nayt/yQqaz09px1i46CtKNpdShgIVJe
4mVRAJi4yM0pCCAWxsGAeF1NCK4vuysVcvnqu5Ncw0HvxIuvJ4/MwYlLVCWqag9PjElRjs6LRSk+
ZCm591+Hyk35wR3U0b0DCPzrUPlpfx2R6+amryjQ+PeO5VtNVYLY8TaX9luGPSmVS7Obnbqpzk7u
GFNwokHe7HPyjCrZik1aRtqjWkXD2dWbn0WkqY+DXaqPetRcex6wV3LTKF2ADvL2Ewb8L6fp9JNN
acmLm3MqkjnVJYNm8BLXyit65PBO7jSr8BKUiX0v91EpvMkQ1D0US8+xeUkHzXzSgrh81tKD7MI7
J39U2xb55TVqsuksQi27jMsCuJ8+rMy0YdVu5xXPbKrxlk3ZB6EpiZzA/a2mA+6lLrFLlEvZS+41
cLQ1o1vLTUO0w97ANdWvTAsi/sq2evGAjRXoImvUNzGCypdWYIugotfbLfrKF0rBKt/OA3M/Ypl5
X9njEyU0/btV/Zjd1n21FLc75lUMOsnW+/d2ppBCdaziHogOLN1I/Akdu3unZEv35wQXcbsNnjSK
z2DYdgP1nqwlUbeZsYZFL/yfJmSR/+z8V5tuOVTF5vO5Grxmg19bBWHOKZ9yxbKPbdZPMLdF+aSj
mH7A+n0ldyqUsT1RgfGKkle9yCY7aMkvuEO1k5sjNImD5k3pWm42iWvez2Tp5JY8Yz+oFxXWm44i
+hROM3UJpRUZpwZWDLLoJoDCZhcXgu5J71OLB9YTtOymDgbnKPeILvA2pjZY3He4ncwBTx6AMfGL
UGuxRuMTH+WmE6s2ZQqxOMlNGyMifCD14Cw3Z2X64fLOv8qtSeT3PK+LeyOhvicYw30UD8otyzv1
EgfIiKMAu6qhqO8p9NmAnRC3yuue06RTTxQrDDdd7/ipJFDl69Q9yw6yHS7itlKa/Cqb5MKEchTb
CBiaXsdwtcQ9NrfDm+yeIEe7L8xb25Zbt3drDAubDRjz6mRPTnmKe8RyCyy4Oikqi7avXTCz6uQn
ngA6bsftXaQ5WIFP1hOEsOxdtWpvAzez2stNNDqU1OvlS2WOICkNQS3B0k0TU7CC6UdVTTHirqx2
FIrX2TtV1PkOOb6z1cl9vNuWcSpcxXo0o9y5VKlFgcXSrZvU3xPVkgdebdqFYZ2GGxFr7rKYtSxY
E8Frqd/9T9t3F7lmKd3vWuja7n87Xu8ogOnt5K4Z5/Y6KjXl0qUL+o6qLpM30e9CDZ7NcbBfWmeE
D1To5TmPDBuycZ1RETfMr6J2b7LraGTnJja8t6YtVN9tEuuSVR4GLE0DLQUu7DNypE8F+NUmKdcu
ZUNnteJH5Y7Jj16jQMwy3PbOM/vwqNhOuouzSH2EqtKs5Omd+U2tvPazJ29EGZGZwGGcjD0x2wrq
bmXdPBvmOD93B7ClVqzSvCkh48KoOlc8U892Ffki0JNjA5z8nx1ffeTu6rsVHQnFz2D8fXUO1cSX
+yPqHs/ybInj0mjXyAlrxzx8bcrduqel45afdvzVM9T0m2Wm1k61B7Tb36ewHPNkU15+dCJL2WRa
qWNLNTh7i3rfA1437VkzTGdrp/l0P+Hj4otObZ/5NaqU/rjOB2PnG2we5U/rPblDypB0LK3t7dHu
SvMTTSKwSJPnPHcfP9o8dRCphPOmqevmmuhdszeNejjGbmfh7htU2BL0DnwsilV58KHM1CuwWIEI
3pNwfE5jU/mtUGn59UF5oYGKK61fUzb8iBTFedPsNod2rM2PkQ0bnCFKeIeE2t3lC1RcVYLsJLLE
2hEOyO5cpEDUOLcW8TMeZHYwR+88gD8QHyq/9BAfZKqTGGEzCE9D1/ydQ0bWe/EUYs3Rdg+ip2YZ
TnH75HXMCXtRa3fUbfSU5+CwhO7K8QmuBcFe1w08qEZnQRqoGW5xWp+f5JrjNKQAQSBc+hSsC/41
D5ozeE9F5r1pU6JcTOF5XAPwvU2UNUe52RuQ5won6Q96IgBTaYzLDn1FqVvZut5ziCB9VQ+RehF1
FTzHzfyuW6F+lVvzUgHu6Nad7OppzinWrOBebkUi3HVZlT2YpR48BzO5xNJqHyvDcZ6D3RjkznvC
q3LXjWq3c7oh/Cj1XTM09kdFRRaWOXWzH8KhfMPmbi2s2H1gHnnG5KG8NoECPD9EvNGLSFt9tS07
4pKMM866i5Jl3AE7mvgRAV4zYuO3tDu0gKlFTtg/f3dojcbwa7u3tgOWgtd+WXBjTH6LN7IvN+UO
ErbltZ1x28Ky+kSxE58c9jXVDRiOrojdlVdjWdigeE+uYlwKp54fiAK89VU8fUzxUujRoeeAAwVy
L9PfknmYPsYmttbj0h4v7f+zvwty6bt/4Aach/K0dRu6AN/+c/7v9v/r/P+zv/xcvR5Qbnvmxiys
ZD0wYb9Vw9TcdMfUd/bSBi6juckdBZPfrzbZBVBke6uWtn8dy5sTnJXi7RKdd6JcWIva0qtbdcud
kf/TpmIf7RXm9rub3DkmnrdqGvQGYXWn5J2FYBLN16g1Q7hx+K37Ao6Nn49aeScXo8n/qxQv+kpr
640epeo5rBHi8ZCSGxDa1XO3LOSmbSiI7r+289oXTNdgPf5nr2z/3pRHyDbYdqcipqDtu+nrTN/b
GQ+9eXTvKi7XD4H9B0Qy7z1Fz8RNVRUHL0BLqo/Ow2QL74cBgI5ooTfcWa6L4WgKb6XM1JjsK2pi
hMeHtlK2hu7NrxAZhl3PWSXw9AVZ1kF+RpRTzifqzrrghO1dg14j0bWcG/OKO52r9kzdiIXrgGFs
9bYbj3oTwexeDHeko86XuY4VlYhzmXzJHXIhYHVvXIqsUKIL52BmZgVcpwtuuZMqNwDRva/vPWzE
0nmG6WLAjgFC7pgrhiDoYpKx2Sl1LnZM/sDiG39qs/sAMTK8xglO8Gnfibu4FdpeTbr8EIyZeY1C
HU8MpZpfsij7Q9Fh/oeDI+zgj4ppQsfC+veGn8zOGPvwWpdteyuXhaEyPIxKcIlLB0NfpEgtJRtW
V121DF08yGR1M3hlf5X9ZTcMnjaYRk4YoAGnSRdPdkrm8ZIV6S0E1oGvWpvdAx3CIMLCGM3o1XGL
D1pztcI+3dVIay5pjqjCGM357LhUFqOOt09OPsSHEpTxyTNj60DYozx60zwc83ocD4oaV6fcKDH2
CUR8TtsAxNPguOe0mvB6bQiSxH0abJOuU3FgUJut65UjQlegywCgxD35iWqTJU5/C6A9wQ2mdpAn
DtVAtRCPc4/VD+bO41NsgUfuzZXoI4JSYak+t+Sg19GoGi+j68Lyhnv6iveMWNXxNF4CfKhAUBeZ
X09RDAkLfhzvJgQfQTb/TFt3E+BH9kb2uoVrEy9a+zl+pJb0T2yr808lNX4S+EVeboUEykNX3+Yd
L+dgMHdiOYOb4N9BHViFxcPIhMqegHRSYvKzpC5R780fHrUGTAHz4QQbdbxvMFJfaPwz0LXm4llT
DwqZXwAzo2qftxogGeB94zWB1sKgfNwXphI/BYrnXB0NNa00go9MgeTOCoa9yIbpzbSZO2la+OSW
/FK0qSjBBqjjW0wB4CasBrGXR+lJemiMQTsWjjb4xBLLI4qghKnqUhlseRhyBN3qq8mcACLKLnLt
r0Z72SMb/73nu/uYSz4hH/B9HtlW1y46NBJ46xzHwKtVdVg5dkr/0mNgeRwDNQdfwSXJ4W0TtxxQ
eiybEO28zdSV+Fwum7o5IVoyrfIgN4Os0VaoE5MVJg+I5GyHScGy0IsIv6fKnKrT6KU1DhasycV3
H7km23Aap3erU6I0FFRj/T+OmwFGVQjU/8e55eZfH+3gI3BgJLT6q+37EPn5Y1zNxzx7a6coeuKZ
G6zKxLEOeoC2QhTGo+o5wc4YImU9F/ybHa9M7u263MsteZBpeI9dn3sXy1L2oIvmq9e3SAq7onsV
o1OvjMEJf3Sh8oSgyPtlatq2cHkcwAFfh1qhx3QAytvnyR+CGXfQQZKfddwkvHba7m2xu1+nVl9d
iHOfVCDuF4QC9aXQ6mgLznRepaZaX753yL0MsP7pZ2LJU3bOWu1fKJHBuXk5gzxEdvzeFPborJyh
IWf53x/yr1MrY4peSA9eMmpUAWYuH/J9ArmZDeqe5Fdy9N1Bcc79GGJAhHUoji+KiJCQ6M69Ccnx
PrOXp69WUmFgRu5XG0pfLJUyd+8QKrg4KsYliQrq/2tzacOpe7jEy0K2UYKpbfBFIwuy7P3eIfvJ
trpR86054AogNzvbKDYxWBi/TybC+3XzM0a44JVq866FE/I3UU0vTsWkvZna4LGYC+FTKiZuep9A
w3TG/M41gKokQNwukyWGfUlVLQTHmJp9bKsOVubBBFme4oOjxtciU+ttzlz3XoW1S8SA6HVmNQqB
9TJ/5ttFa2Le7mtqQ0CxZtP8wFP0LWgz+7OygqNKIDOEhIOuKW1ShtLPZdXZ4PsIMpDQ6P+Mk3cO
iqL8NNrkh2ISpeZpSQE9VUOWJXDDMkEtWCA98zkfnoNmaGGaM4GQe0cnqk5RjhRQ7i2w8DwHYm5X
cm+SRTmelzDl5N6ps7Nro5gf6XImMh7FXdbUj3JfYrrEnAAtMSaP76pOVa4JTkKsh9Yc38k1uVDz
8H3W1frw3STXcEON/AQfn6+jvveqTu7sEhJRK9nmtBG4SbdFdwocdP3d7/tz1CG/tGZpH4NZp++c
4EqFEulxTL2KFFFA8kTLtJPn9tpJRUeFZj3WdtkMKkbukIvRhRq0VpY+jaJM9fb7GC1QPqu5gmz3
36f5q4vlJGjI5Mm/zyaw6VgLZ6r8r/PK3UGW8BF/9ZxtRVljh2X6hu0hBFtOrwwNEkEUrH8dKHd8
faT8glGuBlvPNF++2gz5Db4/fPJSbsHA6dVDG3X+//o3fff+57zarzyE2/D1HZarINf++rLLl/v6
TnLP14f2VX6XAHZFKr6zOlc9lUs32SEwG8I8clXukYtJXn65aro96Ibhp0dG6KL0w5bRBnZqY3tp
07heNxhYhDFSs7AtflhlO8HQo6ZRqAc7Cuad4/W/Kcud/Aywohp/Cj3FOtK08aPw4IN5Q3+Isu5X
kwfeljHTyQVhGtd67Gv2tKBsvU9bwSI76VdKw4Mc0KwJDt/1iDG2uFu5TfrCPHOPCO/ZbIW3Evzs
4HpMT01QU1zcP2vhyMmQ+UHETq9Cbc9Ogv6ypuqJgM4mI7pVmvqPqBzOClnPqcQScQLBUC0Jv1Ih
6ZCi992jI2aa6qWnWNFuTZcq92rClLfCz+i+Dk4mYxHs5ZamYRTIpLL08tWmYeKymsshP3wfFRLJ
8/MG5BK+qcq93IEG7Uc3o7iqO4GUc35s68c2M4f7gYFQ5zSw0Aum5MNMyQjwsoQvEj4rFSYrOORg
e1D3DmSHblyNSE1Nj3pDK7sKbcQBbFlMWXBrBnT8eXlywsGi6p9FSbR4jcZs3OolrDHZVkBg2M24
rBEw/U9bPzOQAGmq72pc9ErXCu7yZQGOwquc+r6zwTVlHVyckTHM/bws4syo9u7kTCu5yRPEuE+g
USAYar+avttb23yNrc44yiZXqXW4ZOOMXWhbbmSbXBh6oJMmgtkou/y1A2KeMbVfHyybLb0kvzuV
xUF+sGwLomFle53hd1NDxnr5knJnnKrFybIBEC5NFmH1q+Mo/hBGya2sNiWC4PtO0+IbOfM/Y1wH
h0EzLoDIs/OIWdW9XLgzrH+wVtb2uy2bRIGJG2T+VFUSBUljYOB53R9TK7XuCfZbX8f2sb2ZywD3
o6hrcdFymbQFGR5Ds1W5u69tHJLqbVNm5po6X/ZHlaWflsFz0rp3s8foQMw1uaK6N+89L1XurPgU
LhtGnPyzGK3mvSdqeZzMbJkWovfB/Y/CjO9+YwrlKJt59MoTOWpp410R32N411+rcvK/7qi5ikNq
jbsVVOT2rmzy8GYSJLvpSflYBeF4kt3kgiGZvsIWqNrLTdlXg7LuWzWV4/Io2YaiIkOSkF6Yw41r
Tw29+6wwvHu43PPRMPqPMGighCztupMLnKSSVZC4KP9lNwiYBzL30UX2YOR3r8aacYpn7r9yiru9
Enr2PWJR5x4HsXqjRS5eBuPs3MsdWgfcU61IzshNuQNginmtMwaMOG8okGOjjlSyYaxFzPM3Fdb5
u29E7BQzs9bZZXqdbN2JiglwltGtQg3hY8+SbgwHMtra6epga3gG5HD4LTdQz/HN7Fq0oUZK/GAk
HuoaGaZCi5eJXDB2mXHLws1Tn0dGG1WIHZ6CWUiwkPoCwMP/rC2b8PVeiw4vP7w1POrvFmuVAHPo
o1zDrjknf33sFpVQv5QwyjW5GGSh5LJgUkvhpGwEXdvvPJ2M95gAfCmnp+ir8Gqp81YZdjdvqj4T
ZumYxS7Ch+8FY2SkDnI7l6oHYeav5iI86hclTbN8BbyJUB7ZUn9k1YDdoEESFIC7e5QLve7GGYOj
ZuFv/PeqnnmfcarDwGgLsI9ytxAzClG5moCdAfmfJqQ5AOeTtIOy93XF3AkLkhTOSOLapBDlVfza
DezltERldrBPsDtAYYZ8wdwok6Egset/T735K4AWkZX1bsT+y7e0xxBfx2PZizeHy3qKsQPbdpr5
EU2mtxmXqtqU05TeiSdOvpF/7/fVlmvyP0AOK9qYIddKwSXtpPa636Shue8wajvaRlkdbCYJaZ00
K0Xtd4NpP2f81ZY1otBH1KHyH+YW0BrG5C5A+lmx/KRBxLyI0oql4tpZ/llyLQfasKnBgvDeFdqx
hWwR1jaJLqOCxJdm4/mvC4NEmetmey0IRUdbK0oeEO8n4FZH1qeZR8rGsM7l0IzHNrKHr4VhxuMx
0Jcrl08fuabXRyS/9dEraqDjcrVwPaFt5Kq0XpVrcpE6QU21kwcNY6mdLxc7lsqoEegw6Phfb6zK
c4pDnAMCWDSiy58pF/IP/t7scwOyjIZvZrBomOalRlFejlJqTuVqNxPwKnJn8r//M/I+/d6Ua542
YG+FgJeHdwknkIWxlP19L6zejHa9aZ3SpfZe3gdyES+bAymO7Ry3Z9lUBRbmDqHLaETaGgjpaGAr
gv+vKMuHTGsb3EeNAg3Yohr7WnV6fTikQL4QyXNNFz5EbWJjIBdyM4mhEGux8qdhSDmcMIbsVnPr
CFxRlGQ8OW7pG9h0deU4rcIca90If2pfdWtmMboa7Ij9/PKy8UmrFrAu4xF8Y0sM55DST6TON3ou
0I2ml7ysoxWMMhKlcxWdbWphLmHQr8m3t6thyq+5xiui8GrL96CsntS6W/PIqEihE1ms6v4AbmCZ
2s7qDfW9vp8HHIRsF09a57VrumJrkoShir0XeLG04TbuMKI0i5UicvIjlAn6vHB5aCR3pq7Z60mb
lE2gdNjCCH0L+x883fxsmNmhqCrid1gSxa35Xg81noVTtgW/FG8shH5l15+jsFFXvBxRJkdl6bcI
MqL+DPiVepKElK6iknoNE4IqaKnWQNni7VAvHtGdQRUuIQqS0+u50gf8jd3Wr0BUtC6xRjH+aR0u
jCs8rFI4fhbeOZzSZB1jsBUUiQrXFIvSWCNcLVTAt0YCHR/TzFr8SQIU2SqVVOtxttxdAOtGqbp9
p0dcBDh0sWlzpc0IrXg7mNTFDC+eu4QuMYJkPNb+cnh1L88WTYMd49iHIt0ZyoQQWKHevx+UHSOK
eU3+8YPBc7RxJ/T7lWKnsIko03Fnxp4m2hwXPBrlm/zhYeFN+9S9jSCQ9mQ81TPFtLhnuDgwqAX/
6AqVLpr5PgQY7IauitdWb8KcQvUUKX+6AG+ZZrwsd5Ce2N0li+bfFjvXRcuLsmaSrTjBtdT7zzqH
jqTzE11rg8CsaRrIN0YOjjlqYvoERM9l2uKAa6MTQ8HtZ4QTDBNR+Jyq2druFqQIrOXVqHevAe8L
H8rrCl9m/EFzUjgun2XXXgwTYhZrqnImiF7Wpa+VbR62wW2CuD7X7s8qw1UvVMMfk1C2nctEcNCE
vwwAhW1EJ2rltpYX/VLgsK7KEW9ibZzfvJqABQFITfntYJEI18iID4ZGJM9L1BvEBXdtTJkfROJp
0twtRriUj0SUYimmSraVGZKSfqa11m/neuz9KcqqreK+REpRrKwkDzZNVhCfEcXWspXyPEeccOiI
DMaadheOSQeacjr06g9m/tHamxyx6ZvHNsWqtcGvi3j+xvaqd60T4FkAJLkGpsedeKEi1wB2lERr
XDzzFaNBbT3DX115GKauumnMV4kT7S1TUVcCZJedmC+AxGqTIkkwXxnjo1r1iwT3FRdiqKr1e80I
LfZNr6EnfgRh3QB1Kn8l89usp8DXsuiT4tzcb/VnLBSfBfWSZF2gpQ4nD2Tqktvoxt71ibWNU+8Q
MqMI2A70P4RvQJjY78lgXcuRpH3mnU2dbrk2XAyV0T/P9GQjcB3uqvYczD0GssW0w57Xxl22iPbT
T5yziVc/pUX/ofUYyqvddG8mjPz7ecH1lgQCsUYn0WfyhC6ATPbUDAM2DLkn1k3ZAwRLfggu0qqp
MAVWDOVQjQyyIlOr192Oa6/6mUPAH0uBk1Ftm9wKbngbdhtSO8l6rJ1ne8x9o+h5EChgaLPsDY/7
zNc8Et5t08Wrts1fqRdF5Ngxhx7TGL8kqjftBiPhxSeWyuhx0yrZCzD/G+g0d9W+ChsCXR2n6O6H
gxvrv0ol/ZXH+mdbG5gFNpD5VeZQRLh3xdBPWzcnWRBr1LK7GXVE0RS+aURBxxzY3zCVj2pSX+sl
UFVMSyL2t9E6WC8MfOGIUtlWmCu4d81mVOxF7lzdiShZxaVNtGQp1K3D8VBqvBRyaoRs4H2wXnhq
2uE60Q5NHt85FGKsqqy85mn5JzecQ13bP9qYiddo3kdulvummu0pVCEeFHT4tQwBunp3OHa4mYWg
qv2aCvRNbyQQeQaR+raCG72udNNKsYrRDwzl04VsFAWCQvTY2JiYSumdY++msXnC5o00dG7uiALs
rJlIZlQ8F6O6NXH13rqRTf0wNSuxxW2mlG+eWiZHsQ4jd2GIPQgjgjaevUxzl/nwZ56iZv4sR/tV
L6ebsNd6btdbOxwvM2jO1IY81+I/qdn2pQRj7ZYtnMFSJ6Nmtoc0CCjTtndDrPhujNf9+xRXH16Y
PdlVfx5tahrV4SXqsn1LDU46ck8kXbsFyQaaRpwjwIEUtAFGazLLTytm4ErjGw2/T6jyVrav23Ig
iDvBjIMPDTQA74rQ+pi68QNv6nzlZMpz6wKy6WL9vc3TzwGcnlGP7+jLflO2S12ssZtFfOjN/GlC
Rr7O1PKh6oGXx3CYREpFNdfj0cREbFeSBqDmzyB21M47EpDA1NpD2Pc3PI3wEHSJjw+d87s1W9AU
vGHx2MbqvTBB/gJQXinmgOWlWoBtys56V9xS0DwrbR6sjel5u9H2Du95C6AP2tChHK0O3n5KsfxE
eUSEjyZu7CdMMcorumFK+Byw6Tq/yCogskNUuLM+1bw7p+rw1vOlmPq9xhRhQPrMXrxGOfHke6S4
rFr1vcOlD68azvSlpe+6ZNiPZbBt9+1QbFsuCw8JZv7kDscVub2Y8f8ACtiprjFRqn2Hn5raYiw2
eue0hPXZGyn5lGI7xPx6Bzf4nWVYKKfUpxVj82r33Vn3uvvezdb4OdyqLvywcuaNSMiwbhiydwdN
PXzSUqxJzeDyYGL9OXNvkBEAG18wbGi0gRHNuHENlQLjfmcyzzh4zJbL/Ir1aMM4IFaJVfFz6V/t
jqDynLnjCg7PXZaM7ap2IAKqJgVHRh4+lXb2u+rGZpV32eDXXo9jJKLDJlIPQvUeHINB5BRBzi5C
cTJaRtlVH3z0Hb+7ude3NjBvpxUXg+gd5JTUB3FnKxnZ0DoAJUrtFMjdVxiEFDqFhNAMYoeNMLjI
DpcRy5OZB7qW+73ueAj+XXclkiH388c2hxElUkXd6gbMhraJHzCA7wLY9rzgGEnevF/q2PdnDRAZ
szFr7wbdk2JOYDe9/sPsII1PSkzdS//RtN42FCBF2xiPYi/1/IwQQUOCI6Mw3i9UhR8Pg7DaTNZ1
SESgV9WciHW6z2fhHjCZfHVi4D28wXtR/dI6xsbTwM+zhK+TxGdTKXGYG2AoJtwudfyg8fjxUSdR
1YR/zxzX5zAu/2AyGq1MrSetZDwHrYtRSfFTg1znzg0qCQ1HsCB28ecsLn1Yn2wGi2FXXIVH0hB/
EVBXFwREL4y1X1ySFmsrXLwi9PFzspgBpK4Yr67Hq8ae/NTtF4dB3uY2BlJJC0e1fk31ml/HsLab
Wb2zRD4yGM/SlekyBrMz6jbC+I8gnt2drHIhZFkjvLdxeLbKYaPp1sjACtOM2IHtYPf3yjBWh1hJ
742QATmetIVuFTuDyFRdzwMD2kjsEGkbrZ37BISe7Sj8Cd8KdmpKzV6k1fwCuGmUPwT9fsRleghs
Y8QZuCNbec0rMGYg7s1VRrXtfrbCxm8hYnpDsk5m69L0HrWp/W9LOWK1fI4xZi0IQgN8pPYurTZI
Ge8TYZpbtajfgSwc+2KG+FwuiOaP2sS4evQ0xPpl9FyZDiMhaqBcggSrWg0Zd5YxmElK0At3R9GS
hTWkM6wTG3GPPaEKsX4kPQhIMUx4ttv61jSmJ121z3XCLzDiCqcmphJkJX9bTiD8rIM4nG8izd7F
9vgxj0cqZ54zKlJX+ILUm1zjOmElfkWJQdnIzHzdRqvUTUsI3npVIPMttW1r6CFventStK2N4dHK
s5RHszS3AsDt8pAqV3BQkUJNFFDvFroc7h8pDzbFOIEOfBeR8VO3lWkb6AJYMhJSiIZMT7MMvB0j
Qsvj7i8VtAMMTLBNjNCvMMbv4ghGUmr8MeyuWNkj4X4LahLPTUKIFnhBXb3FrqpDlXP8FJfTleJx
lziW/oOAy288lKuTSMla6yTuJ6yKUl17ANiX+5TKIKA0NF9NS2s5YBMTI/Z1ncS+m+5MCy6tNo57
RxMu44CkWoOaa6GndG+JVoOj7k5KzN1WNuaqzarnJCuQI9lHwJj+XDJ+HjoPV1+CFCs7i3YDjuNQ
O+erTQl7Zf6aNO+zyufEp5Ct4jbtb04xvDvt8AlJdD9P09rWtY9yjC1oyQOIXsQXwdhY8EmGYk0e
RK3MR5E6t751kWUk+UW4PQmUWiWR7b0nVoejfW48Bd1Db6qgumGI4iCG447qBP4YFZfMMs+mZvPT
DTv8nMhjNKpzVzHrEGUx+FGs3mM48qwLXDG9vtiG0fQQBZagFtC5kVDBwCUJYDbPb6734NoKRSL6
wuLLu3HddQkDbAaY4OtCP9FLf4Jii835SjQ9+YZop1TFpcieweZ5JDuDPffkuqkiYzMmGjMxodFV
j4uNotvG2j22IcBOgn7ULuAN7vXUnBTOZqjVNyXLSLX0+i4YYe6NAWZ4GRi02unXoeg+o5rSe8s4
ML5oi4wBxuCsLEaVzL6GOzU9MJK2oA5nuFTF3lorhc3H4IeQeco6oDa3qA1t7brJr8mJ3iLylNPU
52tFwAZMPH06ONNracbZJtB3mUlCukCHigY13Nj4wJRm/5YW4RKhZuYfJPzXPLtZ80IgV9JoRFrx
q1N2CSLSyU6fx5G3t4Wr97YaGHIIu/svus5rSU5lW9dPRASQibstX12unbok3RDd6hY+8fbpzwea
e2ntuePcEAUklIMkc/wOmLAGHg4JifYcDw/lz8InIyMJi2sThDtBkMjOG4dTkZgfqYZgN4xxfp/9
hsrmF4ykbwDi+U6Do7IqueO3nuYwN/S4lfq+vqpx5+ECPI6U2+FzlRs/CXBny5EFligRUlCtuEb7
l/rUQqLoM/fTs+5omJrHBclCvgX0FNWHEIONFaQlZ1Xl5mcvsJ1Kvxm2o/ZBbvx0DO3gTAP1Ew82
jyg+8xyrU/y6P/GbeWdE3e9KM7xOWA7j7Jska9JgcSGYblVIhOvjwNOUWxHBoXqHEgP1u/tNvuXV
94hYjuijDILOs85584zhNFaYkeAzR5a8qG5dJd8VfxaWKE9R4pl7bY5cDovxnFo6ru+RandRxDxN
Z+xfFP0b9yg0EEj1c3dob6tg3HMcKHgbYHwbHokV+pYYprYhAWv/hpDUX/WlD3vo0xvupSvu1LZf
naxltAkx1ZpgnBFdjXTilCYe01S6KF8w4OXehGRLrbesoNf80G3zZ2nApcrgTFCwfc758VaqF09a
mlAylOJ7B25pBH23If1n9lPxgnNoyddgsg9GygBdBoTy0TsxAsBpjzmsa+LdWrYCojFOwhSsHr0w
eCq+6Hh9kJ8eZeUQdk+pZKZmV+hp4p5YFKl/DyuCGkYzJw+qf8WANN3B4XqMne4MrIDQT0uvMg2a
DZPAcz87t47ixXgPlPvutPVbrXNhJtYb2Rcvpq02MiCnkAhgXMAJkh0f6oq7BVkXDPFDLfTvbWN9
aE5HXRmmWy3Irot1ijExz39nigSKie5YttekxAecDgAa3GzebPzw58mrqwXnCadCLLXPiWlPFO7q
X0U57EpHe0uJJF45oejXfc7AW7dgM/hcLYxiWpV7SMWlvrJk+pD7zYeSSCjCdsKUEvpT1b44qTyJ
zK7XptYyplLQ73UMqodY0zZyzudtPWOLFJwo+jj/FWbhAeOKhyoKd3pifYZuRZ2qAgUkSZUoxWhv
jsU1sQkUrcr0WHREprZ6sYUV/p4YNXRRk4RuK9rGCcBz3MB/8xXGwdaWj3Bqw5sTKUjC/VlpBv5O
thGuED36vXj2GyQUvv97UtqrSZTQYOfhq5b8xDNRWZO51gIdNlZvXke8xzaiMX45bXM0vegl70HW
UQB+Nv78Y4fpz9Ho7olCV03aAu5XOd856q9j0l/yGHqeH7wzhHgnWDVcOXm3s4rxZ1vMujydB7mW
eTACpxzvcRO2HWPzuVI57EHxwo0YKc3qkUkAvEk1IfzpWSRSJLU6ZylxSrn1nLm9BEHXfkxBf9ZL
LKQ9dTHpwqXj7ps8d9dZj8mdarZRH32P0kquf5dW8csS6YdfFHAtzfwpw62xcTI6F7sibclqsMc7
Tarf+uTHw3JCq20UJ3RGL6bWQU5H+YvK4jD22BKGZIPGsU5Rr1UdVyOc80mKjQ6migdXgBZE9Wt9
3UxDTFJilOymwDmhoHy3ZfkznaZbh88XsJp94Q652wlubVq78VQOB9MN9mYVr52+hXCskRYVT1fE
Sw+41k770hJbC3sDnj8GeZTp2jW5u7pJ7w5kOuCiDw18cFtM1vlShfCeB4fijUM9ZSUY0XEVq4tI
31qZbAhQfazC5nvYAYHPl+A0EjEFsUTfBTYXCvqJ65T6eyri332nuVK5vfkY5TNLQIeWlsaWFKJT
KrOXJjR/ZIMtmeiFDGvRU7keLk+y4cGoopeFKhDoFGUoHhcHZmMvhGp/L5r4F7PfV1SgzRHbfDKV
J3+D7uW7VZyrwv/B8AA+RsgQxadQf9YAciqDsJV2tJKtm5kHWEaU9eJRMGQoA/IhtXPuFNqVueZ9
yKjtTq2zIy9bbXLL7pnTD94um7CimWSaHFR1UbkGQMAJtm6i/WLeuxrRQsjIdw/DpKGbzLCsJCQr
GNzgoYt6Jo04J4Dta+sitogtHq39WGfGg5aCYJUoEUAiHCZqbqgjzzD24+iVR+Rx0aoayWAaDJE9
a2ONabyT1Ptl9c82bOhj7ss69TcOEg6M+AuTZ1VD2LiT5WQZzOlPw3dXRphxE2BhO8O4Lr3xmDtI
0hE5/bSpIxsS/qkjWu3A99lNBgPVVvpU+jCxZ2rzNqVVve8YoVc9z7CuogAZNS/kC7+3TToru3j6
TFp/lEbn7R3/t0Nm53pMjXd4ZDxrauhusS4Dco7TH1qLoWouGNrbvfHlK5ebhhF25vsfIpbtmhKR
u8E2QHoCE2dd8Z1suiW3fIj6ecgWaqfQgcPnO79Cz/zV1dC3Rzphv/WPODFjkE7FqvHMu5dg+m3t
ilG7lPPbRTMCI2zoUz3O9577hn8etoeKZIlJrbsxPk+6/ZwVtyKW3SpO+xcVgD6nrnusCklJ07kl
Jmpyx/2sBgsT/6B8HK30KZ6hA0/LKBsO1UnqQb+uK8Ed4ZECj6rsgXwMtSmDcgDDbzYMrntua3FU
nSRQx2L2dhBBKDGbgNmh2zgSGE6BJ2oiHBwag2obW8WtirvvQzYHLQ5xt/dF9ruPpvrS4LQRUN7W
LWbKIvB4wI4CfECIrRfq36PRuXjBb7MWYLIVeWguE84ichXdY/yS9W++iHAXcpmjhYEIVkisV0OD
l8OQD2vXi5k7O1a/AlPdx5Fu3BOP3hrvWGa3lFiGjHwoIzrJluqL3ckrc+xXW8/udeamW62SEUSL
4DseI0jYXXOPmklfQ/SgG5xJhw6xQ1QOKVK167nsue1MxOom/7E5o62TRjCklSR7gkw5yjwJsLCd
7trvE0r+rKdU6XeAK1ioIHEHce+bgTmcRu6Sq1J3ndi2gaKpezVSDAF1geVLlxfQqihYWcVnEpd4
v6j+kI7UmY3U8o6mPDZZ067GAGCqnig+OU7y3lLk42mTaysF6aFO8/AYxN08gDZ/WEhcVlQrA+xO
hupRzzKAFdP6yGfoyf9ZUmFZG4nG2LU519QsoclWDwHSwJbByJNvc1WqnGJnq6M76a4d+ro1HJVi
6ykLl/QR2MOeE2vakopfNLU9eBkXDM4Iyb4KcalgeLcaqqR9KslM39TEG82G/Cfq8pfAKtdpS91m
wFHD6ClrMpYqjnFX4vjBEyEspb8u20i/NL2+yxhTrkYH5XQ0kVgu9ZtXSLGXelvucIg8TmXsrOxE
bUOTwJYp4OEQBLI+9dTbExeCe5wMb7aCZKo330DN+P/VBPWHiqwf1fFDmlNWZ96KT21sE73S7fBi
wEWiVNG5ccBPy4qifSEGDVEsfpCpl22nRvAw7uvvWPRslTWPP3OkcVN3tBJ60jTK35Q9iYNj5rCZ
ZT4+yHrGhCroNMRvwOFzkopxbUqeONqNrQy5LLReIsCuKQRyozHNsq23LK2ytWMof43lioLLieq1
iNdEtikMoOZb8pYOvEUycguLtLLWUso5T6E8WzK+Nza/rW809iGOEghM3PbIfN4qm29cWrwleiIq
MYFNtwYkY7vd3fIsiMVJdsbqczgF+ZNOCYUrSq18/pVtmNTYfdcV0z3e2yjGHUEjHagzoywHrGdr
u0W+joPuIJm4Ey+cEbHaSrUHLBZ4xOy87pKHhLeglX3Xbdk8Z6a/7eLxLnpUl53Tfat9tJ7QgKq9
IoiGLrq5DdFEI+23JCWIsk7wUQi73Thu+xCAoVI49EyMUYKRsrldfOLfzE80xo+d3mqET7soYDqX
2A2FMKEs4NOaVOhMwkZaEjYVV7LlY7fGjYTqv7jIsaG7GZR5xKgknxhWWFxzsjA+h8B6183f3TB9
Yj1DuAVG4Vb5ONW2jjOOTx3af8d8i6Olae/0FAUFkCHuNTUiE+oeWt9dezBmmxSfOOy2daj98Crp
blujInAtSvILyJ+zTSeXdDwJpgPstdYNRjrMcxD3MmJlXrvH2Eeu8cRINjy2j7Hwxwfb18E2mPpI
BSXHCfJhp+EFDw/5pdFSfVe5j3hcMDDUx7duMA5TrVMVHqpvTQciYvfN2gxUvR56z2CgmE58+uAS
1s2P1AYiE7/NLnp0me0zCeap2HUDVCOmA+0AAB16GmP2Q4Vu/BaQR6LlhFkT7rTpa+2zyrsfIiDX
K/UvSQu3UrafvUtBv4gpwcOufG0oCpD35uH7q2yKH+Jb5zM9jHFv2CLQeddm9VrojKfBIbogi+Mn
TRa451sjl9xU5KscKsrG6JjzObMnfl2oL130H02nM2Kx+4NB37OfTbf7PP2Au0F6Je6n4L3MjE2n
euYbxVxVYUz5xUr3IRa4kA03iRYfMp1A58oXj2XtxQ95zbUtyk3Aj7waCw96ICC4UXrWNmz6/lq4
WwF7duMOkrSN9n0c8xtP2JhRsFjJAvlclSt4IMVujGfBbsO8g9A2CPJT8RkjsmKqEL+Yuuevw5LS
a5hbEa8onKRB3t6UjTJX+0Wtvf+pBQfQVx1rJ3ntamC2aVC/HGf2ZpFMjaoaYl3Hv2Lo0z7wpvoW
zQuL6lsGk/Zh2WSnJVFGVB6KxObb1nMEjT8cMuiPcHJN+lKC1V3Nw8W/6sZNUdIP+4XxGrdRzHWg
32vsJTaGaTrrQBxc27Y2cvLuQRRKVG7UtPM667eVz0Qm69FBxKtqyMtjOdSvnVNMezMW0bar0usA
ZQzsGHROVGm55+Yh2NhtE3yEB7BakDiGcPSxqPSxqaA6vBVV3V67wn1OFT+omtJVVhjVtfGaggzv
nctD3y3wZGmAN3Adu1X+SJGfMmMTDh99a+Ai7gDLx63xJmyYhUX9syhxckHRxVAo23qVc8tAxDbF
JOs1g9atj3SwA2LFM2cO2ui/4mrc+HbXEF/4kFTtsMP4G+aif/Wm4BLYzFWYlu0SswjXvZZQjzH6
B4P8AQY5wxddLuZRjvtoiOqpbBPKMHbwlo7gn5LnUoCDdKWNvwfyg2NfGNfIEt2mUVmw01KSEUrD
/e1YcDSz5m1oOn8lsUFeO6O+duqR/llMn3JwD5UgJjv+7dhcoFOW/ioHtLW60zD20wgxUmNw6kXx
rUogUzRcXGb9io7j5FUwfAI/3PpRhYtHa64cT/6aFScMxHEnqT1TrH3TOZswr1Pwl20X2EcPys8D
QsVvxhwzHhQaaHvOD+DIzzpFbImOKKf4uht8F1ObOH31bHBq0yGjCC+QBzsfb50APbCk/yN8hIFC
r7L2+2nbmlD3u+oytkm6h5ZxHDv/RlwI0hdqEYkxQNVxOGcwjvdMWV/VNFykbG+MUrEtDk+JTwuu
Tg1CUL1LZMvVPY/OwFFudhxKhrN1RuVEHEqrORoDOejZ8KKNk3Fp4QKZ8IB3eXTIKoa4jSe+zES0
K2XXdy1vJupcCQ8DfjcTZWYJ6alyw1MDlkbN7d2UTXM2CIuNQ3fcaU3jbeopX3sy5GqJnlKcGdYB
fX1e7bFVOsKZ5FGe6Cb6/uJnahMn5g+CxGntK7Da90QmH00VTlz95r4v+V9kRHghees7e6p/BoIi
ZBzPcvoYBE2Q8WTmbrCWWJRRYQCxtfiZu6rbQXyih32Im/gb//+z81EVlbcJqBdQpqXoX3v6SuuZ
VlnB11APz7XpfBVpc3fH+gUUwl+bsYZPvkNwloejVOkzHZDGzN4BR9VIDbYllGwiD9xVm00lU34d
1NnxxQmjtA/D7911qeCJzWiWapDnM1NLN8TuHLvBxvzhYRTj3uEOUkG+z+i4fVv7LtroN+Zmispz
OexzHVob8vew+lJOfSdnimq0ym+l3Bk+T076dNyVvUMmO9yP1YeZuHDTh23rRlDqdFmQy4DutJjj
Z7QRgp1vfDrmF4Cmuw0n7zJASdsoA2sEqNdRqcPp9cKHwZqMVRyFlyLXSK0U2dlGrZaoMts3o6Vv
oc1ZjC76davsvdEPAW5jRUkES/lscmIc1rj9E/lQMSkNUHSS7hgivPbKhh5+PxbxV5iXs+lUcxRK
43uTyiltqjgMb5mEzRloY/9mTKF3orKxHmqyx10rMraDo17DonoULUEQ2FTzMaJNn8F1damWo/e2
LnbCVKgELl9Ho05wlUjOeOo9Qf/G9G8oQKwGQIyBcCeYU/uy0YptX9yaSTdOKut2vdKCTZkwKCvq
Q64Mxq3UhCMV8e8NauuG0yXK6ID8sFRbvWgeApfg9kAndgHGkeFp9dZLNeTK3fd0qLZVVzMEaIJH
zWDQ36v8MwDQK2PCKL1AizbaaL7bTXmTenPIvHTcNgbj3bRJbOpBArFQiiOL3z82gfgo5CkQ9Jrk
BDrAYb89OA65tJC5d94XGSnvFL9k6b6BoOwHYuDQtJwEk9IwYBgxBOYNwcot7PVb1LewPYxjEaTZ
zqA8YGf242B6M5WH4WhREqQ4wnUtKvNeD9ErDEuGo/hQWU2HUEPZVzWJF1/Ez5I+Zec67T6ppr1X
GA8+T3LEous2ByAjmnIbx1QjSeyMo2plloPYQKNkzQ0Y7BTwYuqMqjla7igP92Nn7JymYVRCsdEj
s2BVaOlZDtWnH3efSQ1WEU8ro3xOy7blpkHy5+ffzdD+jAbrq+1y/PrNjdDTYo/5PXjZiLFCyazd
Dj8oyQLYF6qieKbdRD69hpbzFjvDQTfFsQwZqmqNecZ+B7mHhKPT8kC0arddnX8bUtuWesEDA2uI
zpM7q+QJq/cflcI2MPmQQpLDlhwp6j7ZDpW4tMnvk+9tqnGS+7AxvnnksJal9yNsZ0Z8FJ61HiIF
RDtSILLhbGXknuYmBe7M/abj4tb6+Q3Dow7mVfdSdtRimgAxbO7YF4RjBNr5xXOGkGHlTeNZtd4m
mixSlGgCYnIW+KQAs7o7y62ehZW9VzVZZZru4LUPIU3vXj1JeVl4yAos96VvDAZs1oYuFwQajwRo
uPJbQkAnchPsxSxRvSu93WiwVEtSQ4fIvNmGQ2YovoExNfe28A/zIw9c4D6pxFrJUKFNR+rjl9ZT
KeqrVQ3uGqyRaTehdSutFI9pa9dbBaend2E+Ds3JbEGDA+CUSvuFkwNRj9RWV32FgyS8VNPhr+3B
y9PUYF7qHCnB0zdGRsFzbdq3RvuW6ZTAcEWaFel7DWF37dkMShgo9qhVZhgQP6kI2wk9GCkOMPr1
65+la+zaSp5bx8EPpSAZMqHPxtDCySlots2lL2RzMfKovVCAmID1eu0AfaRf1VoxHLNaFs+x1JJn
ptXz62VDXqN/xKeIx6bt4wXph4Gxriy93v+zm4ba0G2JNSxvyyboAOAQlvzx9yRxH8T04+6wtaa6
eKYOUz5DF3spdMw7lk2CeNdr6emHPw3mVikBpjs+bbj5eyIK6aj0e1M7Lu0gWw9PQ0l8/XzWZYG2
5BAiqAS25pMt22q7btYw7CxsXP5nWxq5awNTn9vSAu+uEbZLTEHbSvqbHLp/Fsztnlyp+od/bZeM
DbDS6QG0/qe9Udq4WMgzOKl5/bs5JVrtGsAwWk66bE/zkeip0HpkLrIrzNJ/jMn0fC19iFN50TcP
y6rt5cmcATdtoyFuX70qSE9mSS1RBX3Lk6Nxn8hAWKfIb5q1coZLr9P5LoeOlVevA8h6x2U1Tr14
j7BBbv6cOPD7M1mFFM3mt61SXOcS40/T5a1cr7iDusjL8k59RGTj5LsBBQma922ZHZhOa+tlNUJ5
euk981tWanwOXb+J0qhflvMYHEkpoyrPy4ksBamvVJ6/W/Y2sbUe4fSiqknzp2VhpWW1SypuLayy
wnDd2jleF31Wr5fdMJrzJ94wOlRkMNOLz22yaAphXQFq/T1PUo8D8wG1p0hh7ppGRDdK7OEu74f0
EQh+Zg4UxRMWdc4mD6LuOcFSc1PjqvAyVqW99lHfvDL2qtZBb6dvDdU37jurv4cTfnZOajnf1WCp
Vaq1+U9ZFV+EyiKXrNTd7eLs11AoZIOx+FQTRPbUzX83AyOKDEwFhCNfd3pBxzHpj/7AiGZVnalW
QcnNcKGRdgz9gGhihjsdrad8H4KFfAFEnEQzlZ9p5Tw5MPw/oj7+4aqweteZEzB6q70fJtjtKonT
cRcVAdEonlE+ESaPr2bq0AXNgcvLtiApkFROGoOfriyflh1GYDh0En6xXVaXHVVEcSgOUo3hDqf6
064Ihq0NxWyzrDbzCXLHdLfd4OKo95/3IOs5hz4Njmb1ZR6up8rRd5owcCGe2yzn98AE90NpdX8+
6rJD1X67VzWY1tJkOf+g6fD8uxC8Py/hs6FIP0xdQlwkEOiNtKDs0JZWTCRoEV64zbRtow3xCyYG
0boyrOZnlmpX0yr6AIz4aXL98HeZWe8QvL17b5suEcgNstneSamqeOVJU7k4OWbv7pi8dtz/mQku
Lrrvvd99t3KsXEJri3qAP2hKpiflFPaPwTbzdRD007NnRPnOszPsdrK6e4Dd7+5JbfZvxJrWG1Em
+huMwhjDpPCx1JNnNZnmVRQZRgvC7oEmwALbJCyvXDgARUGeXBOmTnuB18IlSWS6b0tcUlIFwJUl
/XhJLNHshYJVoCTgfyuN7GK0o7nH2Sa4GJ5p77lRnHOSIATI6XC5yx4UpJN9gbT/IKw4fGI0wpDO
cOxfQfqAr4T92TAPX9VNMD4vTSNr0qjK/E/Toav/1VQgc37Wyfjed41F79smL7Cn4jPZZ/vex9sU
t2XKGcs2Cp77riz6cNsTF7opKh3Uz++fMrMmWTn2p60ZTf3TsiBe1lkL7CR2y6oxtzM6lLiBKKx9
QddGcHdMLRtXn+BoRuXw57gwpqjsmn71AAj+OZHmh1EVlX64/o9N4WF7g06J2aB7yElRgWPZIwZG
l/AkcBXeQNoZtsu2Pnf9J0b3cPRx3AQTot2yzenFph+xZ1rW+tDPrliUHZa15UTo07xDTHoedGbO
sSwsafkEN3MP/d0Gn7MCyrXNY/ufduAfGxNru9uyqfBchaVbdcgrItSHNG02utnDrqCA0uy0WPLf
EQcZblEjosfUpoRallnfHB4LEAHmjdQmk/Wf9bqsMOCjjvun5bKKcT6lpnnx9xTLjtwKmpsNpI7n
tIsNTF/fDH/UD0vhXmkpH4IL8/+zMbBs/aAZlPiXA5eGy2LZgQ4VOHg+eJoK6OOJZx+DeQJahpW4
dtR/bkFWQmvBNfAnVcMakMfKH80CowprQo+TtwCOwlFfysy9pyhAeOOV1NOX7ZnjvWD3ob9483C3
LJHFaGFLe5Wf8gJXKGskbdofVbldtrchM6K+Le6gOA7mRAPxqjHQZWYROWuEvXaqHa6m1fKyGUku
VUOHlbmlnZZNVZywd1n/83LZ+nd/5yFcSzPt97+2L6v/2maZrnHMymTbu9RQyb0aT6E5/rPQ9fop
avmuk4QvnoWO9d2IER/oRVL8BLT7tGRhv2uOemsMozlKW8i9a8Th1ssErh94wL/J3AA+Q+GhTJf+
NDDwZarS6E7iJaHGdJiwMrRtLcaTi8uWP8ZiAyuc/k8N17Ess6+xwNSzrc3vgVXrMEhzlxl7rz30
94NpdNiK6kD3K70XwcHPFFPrBmmXa2bvhWf8IJ9ce8YwOz8pE5vByJkgJAztrsyK9N7pgGijlho7
DQnXT9tfc4Js2967KigejLJKdzoCsWPeBtmbO45HipHq3ehFjurJ909Z2MXPvgx+L283mS7/YDnk
NyfPuqsfgDIM8wHz54BBCaYVww1UdiD32El+xFiSXpaFUEN7KWULvdZysTjQmKWXECQvwozksFra
oOWcX0LTRgMnT/+s/ucUS/OsKO5ZluaHv6dOBbRgqXXNti2RBgzDdMS3xbsuaypBgOZ02N4vq3EF
iwV66rF366sDINgcayogsMP0aJ2XWnUfO3DVWMnyhzOBW0dDWr/naXaH5tH/IqL50jIe/ao7G0mW
Ckiwz6dV7iITWGlM5OdytBegb8kGGDJuIGe5fYZOvEGnPJvL5U6Jw5xpFKuIaOn9svp3R5JqGTnI
8Cw7yt236E3riBEXGFKfXTssvV1dQPHtB7s+hqJ9WNaWxdLEmtstq+WsLpJ9QL2scZ6iQdeOykXX
laFSZ5beYaJgIr7aRPPupU2l+fo6TamJVpZFGx6rv5jSaw9/DjGNdF2ZgXX705j/6WqQLGFVlvOE
YIiT/Oc9/hzf+1nFlcV71FAKTkPR9Lt1Aw/7OUgy9ezPU45Ir+Dq/GebW7fNJqEEBnUHSziUK+Zj
pbvuuTTj6oyW5c6c2HrVkVXhN2Y/FrWDpWwMn9zhQjwvOy1c7TfwQIqDXsATbDpR7JUD3zVtRPAt
8nNnW3SYI5jxgI4KeSfhOR1StyGzX6cUlo2XB9rXDnzN/1IdQ1JRNdZrxrm2EGST82CJcFPEKQIi
mAIvVDO3A+d6FJawXqbKp3DqmMwwEdkxN8fUXcgmXi17HQHSOTaOfwaex2A0itJrUdvV1YGxBoRe
RR+lkz1UKrbeKlE4aCoC7ECmLLoXGgWEuYHzv48ES60pqrvhB3yRP0fa9FjrYqzNR7AlKu5Omb72
KQolDDyjp9j38Y0ymhyIJHX2/Wibp5hnBHSYrAXRjvMz/VuzHzPduUp+n62TJOIpT4m/i3TNeR1m
yyL8eFdlKd193frTuMrmDIbWGY0LUGdK4RLXrXmTgsF/KebFn3ZNJXOyLbR/jlj2NONIQnIvfSII
EbeDcW9hJLbPtmjDl8LGsyLC6G27rC4LGkjHbp8Z2c8qIIyH/jZYttHAkJQDqYD0R99rJcm0XXCy
VVpd+rDPtkmWNm9mFP9a/mpD/I6sPvyMuVYppo8EXczHuFgVneR8TOpQU6hiWb9NYoYPev9Lqj/H
KC81Vqab/XNMacNLSVJ1QlLlnYxm9E5AnuBbvQkgUcYq2CU8GyrSsNmlll3/fskgWGy0NtqlQ5m1
hBRIdHyk6q5qvj0uz+SojwEmDCtLd1mqecPfRZNGBADDen2dENJu24HE9ToaxDlXZrKNrFi7I5K/
9VyFn1bUPcq6F3d0CwpYvP4/Tf2svS1DVxkOj4UX/dP0X2eVk07Gel4mlBHfzUqJb7pfFa9B918r
UfdudLb5Z4/h/deefx9TeEW/rysfEspUdiSL1/rAMxbFP4CoLrfLy8TAECCaF4UX4zDp3nR8u05V
Ms/XlpcKD1qNTNX/vXVZxxm+epgEJWtv1B6UFZyQjMh9ClT8ACqvPSzbEb5TPF02Gtng4os8twb0
89RqadXaRmsdlgb1snV5uSxK1wIrc9p4VeCc8U/7Zc9oBD9brwpPI/38Y8CtcUgHCnNGVqpHXxnq
cXnFKPStAUx9+Lt98APj4AqA++XQ/90Wtuk/bRu8e1d4HLTYDrvBZVlYGH1yHWVy65QZ3iVNi/Z7
efm3TT0Cd/y7zbLb1i3MWjqCZSJohsGrhvn7SalGpz49vzQ1GF/Lq2VRBzy7oCeFq7/bOtMdy8vf
9cSekl2c4WO2HIzEEaemf52HciUgTV3bdFcuGNl/nYOBk7NW46DDrynQamHX13nRI0YG6jHQQ/VY
pqODRtwXG280s//ecWg6DPz+bi2EcDYgrWKzHLgssFZWj/WhmlsuG+oefpjNkGOPTiMjaeY+ATde
CEMoV8sqUqZ8XwuclpZVUyIZ1dBqnpfVyI42PCDN18Izzcckk6/L5j7Cu7WRZMjFoxrvtQHUyxTC
OS57NUu/kaQ5PRGULV9qNf05tZfK9tTHbYGfEgeBeIxbfIWYj84fy0hxE8wtTVx7cpXupk8yyf/9
tHL+tAzDwh1I0nD/+2mXUyZ82qzGoLlEpb9fnNAzHhe7Jg/gRc9m6X/c0Wc/9b+rZR2iRPOg0Cx7
lx3TkNKzL+uprn6kRqoOy9qYlSe6SiQ+qbH1Ysa6yAKj6BFvt2FTU8/eDrUzQmUKs7WPUcE1ZyhE
dJJvAT9U2Gctrf8c6IgQ7nTpzrke0aOl1dEjfLOAqUX/lJB/ccZA/tRqg3vXTd5+9AZUR573WHbJ
t3rerDx0NlUCnN60iXsfGhGvKcRH52VvY8dkYozJW2DAnm4kETtDr7n3CtHYTlXxsFuOMs2ecmQb
x1dPS723KT4vb+lqnX7G6RUEcH4rP44Bciul7ZfVMRl/TOTO4mFVF6914G+Xt/QasDFjIvm67VLz
TaIaSyL30qQCxEPXERcTZHUhKdu59KUF9hIbtg8vVL6MYyqxG/rP7kGDw/D3kGmaRjpRLPYtHq3C
QnUSdi9B2HYvBC1ROkwhh/oBq1jeECDTj+9/Wxit/62PRXpZ2pN6Uu9Fh9ByWa3mE84o7nyu5Zi+
yqw1niLe3hPWvmnH6jYo9PYMAKDaVxp3q45JZivs4PP/MXdey3Fj6ZZ+lQpdD+psbPiJUx1x0lt6
I+oGQVIUvPd4+vkAqoqSurrPmJuJ7kAlXDKZAoG9/3+tb/nXjd9mX8lwStAJelPWgI7bdqxtjP5d
eG+Y1YujKenXyJXIX8zisyaNYl1DJjxRjTTP+agWZCA51pdQKVbzoYVNn092wr4ZY7LhBhHwJDHK
7mbMnXYx/zwTk2LcmsWzmyNVVIqewZgSGccKU+U6C0z7EeHAeT60DuVTaws8iNJU+VBUdObfIXO7
Ymkxj/rzd4iYQ73/DlnCmGr+HUpcQ/dBWrwg3203bhHpm1hE4w5xQLKSgD3u59W2jNKV9IW81+vq
+97R8bQfVkUkix1No2SD25k+iaaED4Kc9JUYRHmBGL7bF2pU7cAmwxFVgnhlwc37PAztIxJo/Ztd
HatYGd/qgtsEEPIQQzlnj45bXlTUM7MG4EKnpc9dUvhbeFkJ+Lu4y09U5oiMml79stoAeSZmWK+X
zAM4uii6AXcEMdBunZgXsaqt3V4JTrSN7GVM3XU9by9siRYIo3N60oxsndUdkRFewxmaExD84vT2
+xt0e83SSdVSp3g9yxInXUcLOq0VoYeKJyuH951t6avrsmwhEkw75kPmvU4rsyMNBCj6IQ0qSGCb
uPSMs05982xOi3nVjzvzOBIuOa/N2+cj1IT+EU0fCzJ1GmJ9n87tMjKOfCPZ+KTeLGcAO07X+xzQ
/23gIZisVHQWMwjdGqt707GjW9rp/vv2PLaWjSqrL9A2cJu3X6GN8wxD/nLt5bq780AHbW0/Tm+j
jiZHrYj2q9aJJQDo5llAbVqBcVQvQKeSgNbEwaYvlOqhFOq9V0YdSB2CsobUeTRCMlRC1YpOTV50
ZIBoA9T+wbtijoEZO/WusZV3J03W5rUxLXSJbtHIrocwMCeiWHNGgnnE/4fWstSjci9HhhUfxzdV
FWxEzZRt3jaf1vqo8IegSbbz6rxDBOUb2Hrj8HGYhZLKqrLkEvOmeR0XbnVpt8ry4wDIMgzNwuH1
420qzSq29Yipbz5p3tE0Qb+KYt/FcsEbzdvUOu0Juw6S/bzaZq65SYMcNYQgG8fxjEebKd2xcxAB
zKvVMPhrSDViN69aUXZf0+66wkzl3uJQ31R1Yzzmg4eBzblR+1A/07oAwe+Jb8iwxDYsc6Y087Z5
EQRpdcJzhW2ZY8WYaRt3LPN93aZPaIGxnjuuXKnCDm+6ITWudPnSUFvAOENcxR6MGZbXaWdWZtGN
0AOxEnSH1vO29x1u/qQNUj3Oa6AUjSsnfZkPn7cEhir2DFp/fJ8wzgSqiFpZl1bbYiStqycPD9X7
ezC5QK5djE+YX+xl6dCZDmn9q9MNKID3evux5rrva/O9qody8bGv/Wntr/Pmm9xfR87n0XPqbmVH
r3q6Af515PvPm/ZNwJ2/Oc/pPdSPXrf3uiE642yMzkbk3jTJ0O7AsUTnj+3zq/dtRU/DrEPZwOEf
m9OSO/1iXq/G9jX2EOaTz3B2EyM7z6/mRVUMMFVk3BAg9ucOVxVB/8O6bgW7THjJIezIoXx/m493
aCtlWKvhxO6b3n9ezO/FoKBdfPrtP/7xn6/9//TesqssHrws/Q234lUGT6v645Opfvotf9+8//rH
Jwt1o2M6ui01ITCRGqrJ/tfnmyD1OFr9H6mofTfsc+dVhNIwv/Ruj19hmnq1q7Koxb2Brvt+wIDG
63myRl3M6S+lGeEUR3rx5E5DZn8aRifTgBqb2Z1D6e8QzWPtVLYtDxjktfMh88JOCnuZluh9i4US
dA4DFUIC4o0XRvpFORra+yIZ1QudW+uB3jDfNbQk/QJVfr5VVK9ZfBw376DnRoBmFoBMzgOKoka6
K1K7Oxtp0p/nV9pfr6YjIKekDOPQnfpMTc6uVPd10GTXeYCU1tWHH9acVOwN3xk2//6bN5xfv3lL
10xTtx1Dsy2p2fbP33xgDOj4vMD6WhLjejZlkl10jYgvSLeYXuPeruhvTFuKtTGQTIZsowcdMi2+
bw5LB2xgUblnhebmKtGFAfCmr66dwCpBKLCtd00DOalofVx9f67nTflaxGVD+oz/UCDXvwzohj8I
+RBHdXOvYZq6idByz1vtpg7PqovFcF6NVZoqvaYAz5/OMfAerL24KjHvN8YDWot4OVppfJz3pln0
w/v3+Q/vr2hi3zUlRktXJfXUdWtgHVV7pvr8779oR/unL9pUBde5pdsqli9d//mLbuzUZsDqpW9U
RDp4MXx/8zfsJQ5fqgHKAmMftLz5O/7Y3WVgUas0Pbwf51cNTmE4ogdfH8sTZR38sBEXXGIODaGZ
08bWnvTD80vX1aeXlvx+VG6Yb23BuKvwcmcPs0pbt3Y9Ptf1Yqioh48ExGxEIpt9k+j2neGqV/P+
hFkOFXOZ4+R0zYsSvPGyau3x2a2iu54a8x33gF/eMEZ+cCMcDaHhso/hlo5Gf9Valn9quvw8rwEJ
HK6+b2+vyHmGwNfmqbtoNciPyFy0lat/HMKptZ6+nyoVvVyNjE92WYjKwwcdAsI+6G+EW9wNvaoS
8NZSS7Lr6XfxlM+WtR4aQzwJ6P87xELm+6o5BBcpHtZbzSYkKMiMhMBUzv67d51OLzVYCPOl8R8/
3f6q+Xb4muVDGXh+/cvqP7Zv2cVz8lb953TWX0f9fM4/7rKE///bQ87Ba5lVKAl+Peqn9+Wnf/90
q+f6+aeVdVoH9XDdvJXDzVvVxPWft/HpyP/dnb+9ze9yN+Rvf3x6hp9FmZVw1uC1/vR913TbV4Xg
j+Sv58T0A77vnb6KPz79V/z88pw8//Mpb89V/ccnHJa/244Nu8exIUyrtmV8+q17e99l/66jntIs
1WZyw5LbWgr+zP/jk2b8Loj7sxxbaLpJqqz16bcKp860S/wuJfxbxzBRvAvNUT/9+dt/f4i9/7P9
/UNN/fmhZui8jU1wlyqR20nxT7fWUM2lXmm6ssP/5WwkyWdLgg0Bb3TZLvc2apKnOxBggvDiSQIJ
4mA5tm70fnX9dHH9+Gz9249hOZpFHUMTtpS/3OFHSJlDO7ZwenKA9EMs7SND5BergmQJa9grQomL
MVfWVBKsZQ2NeeXLXvtv7n8q/xg/POLnb8NRVU3TpeZYpm5M98cfHvG2roaV02ruTpR6vnIh4k3g
UblX3KVGrA451Z8j070yA+czdw4gzlm9zNUEO3ZK7aHSWgw4TEjXP1xRfzPyUHV9Glt8jD2mD2Zp
SEwMoXJn1iwx/TP+8MGQzRsFHAZ3x/ieVpNosq0eFpdq5tsn4tidRd/r/WqunpajpNrO/WHVhxIq
alE11PhaM1sbpm5uXcLs2jxzTmoflyfL2kYo5k8Qrcad4RCLmEn9NPy1iHML5abRkW072MM67TKD
QY3fX9K/Gw6BMjy6tEKPvYtOWwuU7OwNqKTMTLwphW0e9GvDuynI4Fk6fbcdJsKMMnbKnnSOb45r
9zjNcPYi6FhXdbWjn3J21bham0Lzl0zb67NIqq9tTxjj2OVLfu30LMLx1kZbsFGGV9erMemG2aav
1xYN8rart7YVZ6toIAYy2qs25Ya2XdZmom0Kpbiwwq+EVcII7HyIETE1FDDNC42qJv3d7g6bFuzn
pjHXlXOk4bIMJRPpWOjmRnXCZmFY2FDs7pQFUbgvfUqXLVjcaLD1DXIx4B1726fsHPKxouTbUAgS
BnISLzXfeaunf5DUR/oWPCaGOWz7uklWo9fiJQE2HQGiX3aVfnCQ+qyC2t5C+HW3xRC80YPwFlRn
1gi5v1npeEVe0VUBxzrUXbno2+I6vE3j4gXbc8kDj1CGMEMDy+3kEnHZAtZ3x1FYAzxjWBoali8L
qSvg2C2kAETIDX0mBZSSVkJ+d8udlUbYZRzjVmVQtpVquCeXKJyyKbtFjlvdSLp7W4KmIr2hWSs9
NZu8L14YWZCFcKWO1hfPGpVNbuAEVnz3EeVpDAwI9jUDmeu6ry+sKH5T9UFf1AnNgjIZrSU1XizA
XeuvUutJzal5ga/CTxhchuLFa3ONqBYceQhB/STiD6AXoKi6tx6/qUGVCROZA8KM1uYizGMksXaD
rzrtz82gopT2Gu1KT1JAKyWQEXtAylWCH6NQ/jp4KgU6+nbLbOi+xaYkyRfhziJuCDYG9OeusBIS
tQ2SY0MIrLUK9dw4p25Jq7FzV0GBbSNX0bs4sQZNWjNWvqmTgWWwwGw3Ecmnl8SN/LhIat9YFSG5
ffMOxShehiAe1zBTa75N/9L0KmODjICU2GlT6zFPWszr86Ju0nvUUthB/jpkfhVNB89nfOyYt32s
zq9Kox+3oWLsZkgyU49gJMJVf8SWY74Dvme49bx3hn7rQ/wItVYd0atB/u4CPQOcMZHA5wNVHDd4
qC3znb88H4Nvzh9RQ3I4lwwCbL7ScglhA5HFdOL7xvflfFTgRNSiO1Td8+ovyO3RbGwNJMF06g+f
ZBDC37mDuq4rgXW+UIlHmX7kx2ezUUhiWp4/wrx1mD/8/PZ4f/lg88ti/rjcQuD04Z/QzRh8Sei8
NSjnER1zeSqe+tJFeMQkHZ+tZ9RM9uC41b5nbyA1XUF62HadgLwFzazsS5S4fXsX6NVXun0t0pQH
05SnNDHBV6ftNTmAD7rWILjsDuAzYcsacMvcnFhfpmjJThuJLObvQuwVbuzQaTybUmS5c4V3oyum
XBsBoM7WCm+waC5CU7t0I+HshqK+lp6NqxrRDG7itdX42sKsSn3lTzAiw8sxj9gkuKWDe0rTLxQ2
zn1uY4cLcapw/8aG5+RvdWsR1mWWu1TDBuTKEkuTEYJxEgSHpSLYZm1+ofSufxj9eK+3w3gntWzr
KtUrPQbi2qh6lWnXL5nbR9yei+uUwjMxYbB+c19v0KjhScefaKyENSiLYMi91TBSWmWG6dZByO1A
VJhYiYNDJAKQqgdgFQz22goSye13vMRx9Fbw9/tUNJem32SrQNHGTf01sjzzRIM7R2eThtR++2bd
1NNDCxd/Y+oEj9o4e6sGIQ9WXFFvEhi71BACyHpZfz+YKo+zVJablgEe3r9j1SOBtkZvR7/ZXUnc
H5ug+Vp2yZs+ji+tKO8NpUxvlNYqdlJxdk7Eo86jEXUJ5xZOh1dNQVFhdtS/Md5zFi5w0wxExILE
2BhBSPtc9TRErLJRl5oVZGv8ZFj3S3n0I6oMjjggw+QGABCgrb1s0WIUUkb4FQlm3wVhui0UiBUZ
eLbASi1VRPV57n8LsvaQFOrRKIuvqp13G2jl67y4xKn3OcBmt5IW1CWraA6AQ9YQGzUIls9pG8ij
ahs4MuKi3yG4uFUbDCqtjsJZDTBVqeaLTIo3MuslfsOiWFM7xzlFqssqy4+q2Z9jWx+X4CUuRoWi
xWjgOpIKUCyqEktoZAtHcAXIQttUlrZXQ2M3GPIUxQNE22wnYAetuLAvTekPG+Ex3tRNL9/JbKNK
uKBN26+9wQfBWBO/kjGa2bf920gawSJyvXGDKnODtfdLkIkRQlI8LDz/Og6SV/7E9y3lzCCykrWV
G9CNkhX4kXu3TkNGc+WdiQWlvbEJ+rZ7zOMunWallM9lm+80H3GXktP5CWz/sxbkS1PYkETSEQF3
fhmO0AaKFlCw5AHVu8vIoXjTEjF0CkrvSvjo3ozxpjW1myFBn+Zq9tKyicyhqrRRWs9aSvOKkd8+
IhiRKIRspwQ+YeNef1OqdCbMyQ2kjNo3it5cWzRsMkybqZU46zaHH5OIL32B09B38lc9Be4HsKRe
zELuIuApFgW3aN+JDmiRQaBbts6mll/2IRQRHj8+XmtnTblIWfR7IC4HmdhXtlVcVSaguF4h6meI
nnq3Owvdeigjbk1OwnWoHEi/g1LWDVd94PFFD/a1W1ZrQ23v0O96XB7YdfEDQNVQwI26ODhc38e8
4KEOtQCchcSB0duUu9xqH4FTGUsbKk+oAeRo/RgzZbGpU6iwsI9PJhQFC7eK2QZA0YaTWfdwGBVx
SmOMaWPbHMvxRo6+XNsSBbXn5l9yDSwsOuOHECsPahjtzhqPdjARnlz/LHDRD6H5ZvfieeiXkeLe
K755iHSSIxnS+uShkGFZgpAfTrpjf0275DHLNRh/wc45DqSY0r62ADDBS7mwQGiLBe1z8r8LU1sH
6cBsatozb3vfrcYmYymT5nKW3xU8ZFAAyM/zUW6elOu8Iep54PF/geu02UrBZVNLCs6eiwWSXLr0
YoThfpI9CVx+MlxgIF3XUknWMVknsKucieIDKj0oc/4aJe5uq3AAfdEKAJ1ZLl1bfLN2bVYMJw2I
39oPUhQ/cAbRfJ21WtL8VBnpZXDDNxbVyCCP5dIceaS5eAHOqnIXWBa/4fRJdFGPaxKaE+6qFl9f
K6K1A2KPsDs6Ao0BoSH45tVjetlrGQtInUQhtM9kFbfAIRwSGjOyuyK7dyeVE0x2/r1H/pvRi64l
WWROLt+k01GSU/ovSq6tYkA0TJHcU1j39j6hyVsFIAbSFAuIAZ5Wjs2FnUTBGnDSN0UxLyMQt4ex
9i47qWk89GrtQgXHYLlxfH4RWBg4JduLzNzLrG0OnVGedXA7wDrFtRFLsaepk5zyIVn5tlJxrgWK
Z/pHzJOETBVaJEDUYHkNlTqs7QKOZ260+6G01gTvZAsFy2mjF86+LnI4a1CHL1BwdKkbXcBpL3bq
ULwEmXfQdHiXTthFB6cfb9yGsFM81vSrrYKyWvTNN/mMDvj/quXHJFxZ0WhQ3jSiM3Hu0xDceCxS
7vvIenaqLFZkEz7ZBv8qAMNz5n54lmQJ9DcSO55Lw8G3iZmLVBdtcFkuybdzKVUVBs9+XHcqgRJJ
lRVHZ/D3aW13F/G0cGT3hrpT3ySCC90k+9UZkoWxwzPFZKhm5KJb0bAUlChBSgUvjtd3O9hQ0ckq
s1USCxS6ciTvo78ynBf0EFwW3WFetNMrJUPqRnebl1Wjjupy3qV5jc1DihmdXxxy4AyH+VXom1m8
+FifN+pzqsb8ElA8+5nIfz/+bzdWurOKNJCsaZN1y9rn2zanSI75VYA48l+vzodAjvh+8Me582kf
q7+8la1D3+oJLGdMxg+a34D7t0Huxd6dcoGUORJoTgj6a/Evt9nppJz4u/MKHDyBmUVUJ8f8/Yj5
MIt2LT7av946KZLqMK++v9fHjwrmBJl5l+4fE7fV9wXAWGFhX5lO/2G/p0+8vnlrNGfzzC/nxfx+
TQOl2R4kSL+ypuM6/cyoQMS/nl/GbbWPPXlPchWjAje8JCkhZuCpQXozMD9nnnoJr95Z1NEAMpAp
3j70MMqlEckSaFDdVUGVEBkp/ZUQQ3UPwrMcuaobmksg4BFc6xns3cZCTILVZVPg3z6jLC43il+h
uJxWW0+Nz4ECBFrxjZ4E6E4/qZX2EApD344ksyxiw5WwIYEorUDc7IK0VPe2bWsni3byKMpbwqo6
Xw93DUrvU+gH8Sn3yymHkmeY6pvLsavavV2Ky9ByKGePxlCeBj4eARXS3wzgOOsxOxH3dM9EfDy1
qTKe5ld2KRkkZA5P2mmHOi1SDWorgwdU1sH3w7xRHU+aOeBMU1VotBoWdD7JaDwFiZmeQzDMi3Fg
TlCRXLjINXdFYV1dixoPt2bKQxu73qmeFiq1iyr0jH1YFOrCh9a5gkupKGfJTOXgAW09Sky4PNj4
jnhDpvM8XsasP3E3xVnrJXeFNCzuyxxRekp3ipQOzhKpOoiTiIpS4NcxTY+pMPTBgyXLHMY+ZlZk
tHi69fTVdwAjuA3ptU5V7Gwf0foojCNa9J1bMMEbYyismRMmW7MPnl2E85s6DD6XjhlsiTMRJxHb
BItPr+aF1g14LgwxLmVM9T4E7ErtR9H4J2jHCIDufFQ+OCnKowRWPe2oY5Gk5tHQVNB3trUaVOvV
YTp/giqBLQmqrzKtNdOVwvyCOqVutjyp/tzmW5RWEPRWbXeTI3JYhGOin+YLa35lt523CQ3goMgW
BgaONW2HxtwZyaidnK7WtlEYPo4OLJwV+RmRoZ6sade83+xy7WSjsPJjBn2SXyXoiIIT2bjHPnbI
hwx+sgD8bhkwf3r+SE5SJMppfhV7qPsINYF6m+Q4609WDWc2aAxkPpqhpOs4Lh5hTB5KE0QGofPI
zaI2Opkyjk6aVdNi2Dp6r27mreiOy5WpJVR4Mjs8WX8dOR8+Lyz7GJrNHYXOaNMMUX3Q2sRZ6QNP
YsT64uRPUhd7+g7r6aKfF2oTZMSXqDnP1pyJoBEeR7/7vlACr4XeNK2/vwRLMUyzdtiwyvgw72im
U7KwaX46cN41v9u8f17FooC/J9LU9x/zsePjp87bPladutBWyMiRD//8webjcq1KDkPzqIV2nWH3
CqIfPjqGR6YAurOZD33/fB8/8ePjFfMnj1sqZy69gOW8p+PiguQtth/Hza9++Xi/rM6H/PIxPr6C
tg5ewbmeSzLHtp4eC567ADiMPLqNyE+wO5+OaUl0h04X5Sqj4LzTcu0zYYak0ZYyXXpUfpCN6cGS
zDTj7IA/6oievnCJT9NE/ypKJV+O6HwXKPubVWrE6iGLpTxRfESrC2SXUb0/1COxZ4+VJbYxNYu1
LKNXyTh3bZuOw02Kma6O64xYAwK1POqxudDENLck7S3dBllsYUIl/Lzr+vGgBxI8U51zBUt1qze0
39NBIEyKP/vMa7ZUN5iOakSJsir3fAj4ThXDQcMJ7Y2iInYcvPPopl8SMdiPrf+c1/4mL3sVWOwi
Kdtyp5TtdQrnb1HTECe9ijL3aLflOkqjJ1/hsUymHe7lgkJS12ivkA1eoybW91OlAyYZgN26D5E+
tk+Va18lhjA3io7UD0ZOqD4yTzOO8RCvyfI01tzPAQtnKiVVG8xdYUN/bXzn1jWEXGbhwJ0osWkA
9DCm4e4w7geSQ1rL6FZMnRz9BfcGxnLR7VP+BG9kFhlU0JGB1mibto6AQ5Djl+tLNqXIxqgG90tV
R5k8NtjXZCVeuqL6UgtD3UAwWwEu07Dufh5Dw7tNqmgLvcvccJGcu45ovkwPr1rEcBur7C9xgVy0
AwUd/pT1Q7wbez1iCgaqrjbLa+HU6zIiLqZplXSHcbQ7GiPhIsEleKVqi3ngkDm6eertYVyBtsal
Cyfwov4SuqZ96tohv6ud4FBTvtxnbagTouFWS4pfxsbHNLRU88y81BumS1mipwu9Gjdtmxs3auih
MyV/rM3Mc6d06tklOy3ME+0A9Yk8Kte3j0XQvUmIF1sWtKGHeNj1ddesqZ1FYIvGcesmUiHKFiAs
OBtlz4AEHAbhehFT4rVIRL0MAXpvfL0FHzqMynU++BcN7r29mSZUORpzQuLmcpcN4TcCu6NLoWeE
aXBFUWkDXRt0W/rWzcZRAHkjvTfWTdy9MOvD9GSO68g25B5+xT5Szfr/oun7/9LP/alN/K+6x/8/
Nn2lEPoPPbp/6vryu5Re8HPX9/2cP9u+4neavqqjW0LSstM1Gpp/tn2N303BI1tYlqmZv7R9f2zz
aoalg84ybEs1bPl/0uUFAD01UH9qINJa5X/cQ+guIk+aOp8/NBAdmYGbzWyyh5L8LQtJwhibBRLX
bzSID70CkgBEyn2QFCehgQry/WBpYxY6xGCqCI6e+NXQDQnxo7QV4WajQItjWVAQVQhuSFxrTbyr
XKiV4y+rTr22G6DCXaXh6NXEMre1b+UgQNLo1ttoFgdhKs4x1FrMOD56myzULxRyE1cV1QHEfSpB
xICcNyXWci0K4RsmMbwgA2TfWKEp1Br7IpGfwckTLoBPsgr5uzcz4ypXFCq8kREyHKnOSjLYm1IB
38aZLXkuIVRNV9vHbULvNpJfISMQnjBqVMd2pFt3yzKSF2mmf1FL2qwmNRD2muD0xLMe+1fcnNpF
VaWHBNL+MEI1jEK4S3lmX7YT+CgCYgpNkxi+jmg0y8C5iqwWOpd/2yYtxvUM36IDuaUM7FcnEYiU
e38tWpcwmorSUVsYUO1D4yaMgF4a+X1Tt91pjI5ZOo57SP7MyZmtjAn45TjXk3UwdMSoeE0HGc+/
VszhTY+VU+iZK4hu2wieG33dbcA4rQu59xFDh+53oudTIx7i68hErzWCzEvUccV3dcXg8cH2QRG6
zEx5NpeQN7N2Xda4NUF25MsiVmHv+RMsmxi2RKPsUfdkVkv7a9IGF2VE3EsLkhq/jwi3mvS3xmi8
OiR8c099TEmS8TJz6zXGKzV6HmF1fjnwayHivIKb/ugyPM6ddBnUrreCQwOmESvWsujNFSSYayh9
8SpM7Juu1qEpi6VeZltNP8m6+Zpb2I7q5rFxw9MgR32aFoLx0aq15sg1sBdSfKaIxRx14VBuFRqr
NfQJ2/IBIUY8EQlOcJHp6zq8Ocw8C42U0Iy5DsOakPZ6THNCSoh2DuUXW3VWdTwlLDJxbQsPD1xc
3aJEItxweNUM8mbRofY+TFbAzLRudLGOXL51RGM8E9Ua2L6e70maJbmii8+5nYWgoVx1A2FObiqD
FoGdDTehH5L2VVGobES4R2XU3MYVc7aoIDXFTgi0PtZ0/I510N/1rRfvGAPTEYdsN3iGuzcc9zNm
GSClVNeZiGziAvywHSr6kfiCM4VgY0n018oIK+KOrTDGDotLGG0gOQS+pAXeuIxuqPG6voUjsWEU
1nD5Dm51B6LJn1Djwyptui/qcnC9dB3VlLxDWLHEE2SE24gvYL2QXA3qfdhrEEQtc1Nq4aHoxvEU
Il/PMq7dXjXHrdqOT34L+9Zvy1Na68OmcnuI6mTw1Lp+mUV2CeC9Y27YNzu4KiSFcpfaNFZ1PVGc
d+pXDIZU2SLPWKmyJ0srKFr8ZO6awjVGvnr6pfP+yk7DbqMOqAI4YIdp390ppr01Yt8hQkZVVoK8
l6X0O8h2UZEvU1Ub7zSfr8bxyTeqkDb3xW0/8KA2BS4cemqHkjr2NTE2Bfu0ahWG0bHDbL8IM5f0
OOtzpDjqhZE3K8qGhEcHxqk0PECbETzrTD50ZWDusilFwW8KujleM7FYW2ep6cCX7Aq4R6IVyyHB
qtO0RYe6kQjYXuZPcWMZG13BuRTnq55wEPoGrzq21jujj1b4I8O12ZEC2Ks1yOneRB5pqzTbE+vU
KSVdwZEQwNwjL0zBNm4dAV1ggRi/ulZZUgQ0Wxy9zjmkFcjZcgrsjstdBx2WSq/PzdJ8IDvDWiXc
aBjtMRWSEVoMn4ANT90DSehBtcWEZkCmWfEsPFZFGi+V3C8uTQRu0LHuNSoYFD6srWb2wA6Gaq/7
wRceoMlaH92boEumblZ/TdzKyh81Z43tqjx1Olko40grShnT5KFO02dL9Oew17tL1eaBYjvuaxIq
/PwyAopd+mfVfyHhhIFhNcKNwVSxtFX1XlbhQ1IqtKHS4Nhw8a+rgDGvI7p4nRCFCJWEtkyb7jv6
Vhhu1B3ezmHltyllDMz2Gzk0RxsJxKah5rlR4DcQcfWk2FJeDaF98AcBtLotmoXjYPryqv7Jt0i1
Uy3voR3qQ4f8dOGVBLPDqwUUrNrBimL+xIJCGOGJS9UpbvyOwaBjVt1nXTKp0kvrps2M9NDXfFTV
n7imVuevVLsc91oVjPeZIq7sIumPfURb18Puus0dBs/h6K/qoO0/+7l65oFW7SQMz8OQX8HiRuoE
E3in0Cc4mg3fCG1TivFutbXbtLr0s71004g7aYTlw80uoBE8N7IJ9hPyvNHq8snoCGFAIyBA/PHv
lw7dqfEq/9L16FJ4OdIBo6VJaWQvPGvMx9HS7wd5R25pf4xLShGpdG7blMBeaZeP0Ri/osQiqCJw
LUIzCRSxQUh3K0eOtOCcxNiWwvpaZSVjetP8HPrSATQXXnSOyA/dgWC8FtYuU84BTNjJw/WF7nE8
5s1a65T2Jp1YBGCBL20/b1ea04dbwEHJweZhTLc5urBD/ewnJGVwq5aMRIYLkTr2Cg2Dcge0nDve
UD+FcNI3eiHSLY4CSCc2vQvSWzyexwZhurEl1t4ImtSKNGjG+WCujTx1VolZ+gfgaBWPLMwUhjyj
FtiambJ1uar25cgzsCVl78KMyX1sy30xOgwzeJxI2zKPfQAU3XxKMr9Z0kZ6Ek7cXMhpAdH92Q5H
IJWbHiXdqpWEpRn80eb47JemTjFSlgrUfLciG8zO603JrGiZObIn/DgBgKqGXyKl5UZC8ZznUkw/
0G7MJVHd0VqL/PIQmuZacUfulujkt/wO/qNXPjT+t6r+Mjh1thJO1W6hCN15lnRuQroavka6aElc
KWl8OFN9omUxFFfLbgBEm5tedElneTAte5+mHgO5Hpi6y1AEfMhF04Ywl4ZeoSOZnVUdF0xp1eUx
yqxnnyLAUkVwTl0xBpwSkvkYH10vEgsgv/0eGUS8tkSurs08fmM45Bxqj/xOEVFFiEq+jDFUeWiO
8pEqBnQRjXwyTVGaTV3zp6IT5V7Wclnnxh668oGsOaKR9HSl0j+rUv8zFlN1ayaBvshpyG+6DN+t
67bEFxl0qBlXurtAZ5wt3S7fNACtV/+LuvNYjlzZsuwX4RkcGtPQgiEYlJkTGJlkQmuNr6/lYNbN
e7Pa3qu2HvUEBhXBIAME3M/Za+84q39EDlYjGALRz2aO2qfjDmNJooTM/pT0Z0dY41HFiOleXjJF
nJj3Q3frSxp85YSpu2I10ESElRG6Mh5cLjaq3KF1cDWY2bFLbpB/DYBnzDXr+6cBGhn/TW/bF0Rw
tcJWtqOMv6PosSnGLLviiUD/rb5X7aa+pho2Pg1qmUkS2JQaHx29fQRcpZw+EngKDlgujcAeCEXC
lJVSCQYdCUYNaBN1VDtWs7WsXF/WtAO5BIp3tArxccAejvk8pyEJI1yJkOUi0zR8fb6nAUGKXqEl
Ozsts2VQD69+XtyNKQkDOneCppexmR2+3nFDzLHqY2OPIpNpM80hx8uMdUHbcjGo6UE4wyVPM3XV
jfb3biRqDBug7TRFFx8KsROdtjArQsXcbD8wdFFSUkxDF/F+92bl9R6lGvaZI3yA9PdOjV1ZPpfC
fbcr1JSZjCvX9nHvvHt9/hk0OK2E31ynvYzhiL8X041n8oW6Zf7WhaSd+c12IOciNN0TY9OLohp7
z7OWcPb0QHtKturKt7EWR75w0hlEtDjvO0RJ0QonDarfNjj+wZ6Rp1VtGtJY8bd6NikkK3mkrVSE
CPghuisxTTtDN2967eHTatvvMKsrx29Ipy8eOJHwiY6SlVbcO6n1yJMWLiH87Bh4kxRVv3i1vqna
oAHK9Y5x2W+1xqHrSgwrzTDcJVaFWT7Lk7QifnJA1YeRfMWov2HUf4fzFwa2hnggSfJYa9I2Cckg
kYE8aXXMGUbrPh8dgkvsn63prn0/NJdxsUGUkiw6kvPwzt8UCc3XCUOIqnigxfPSV/e+W2y5Yh9x
bjUjTNhQcE6Tf8St/NMyrrVOb1n+QLwtd6Jj3uFOx4HjZjdWC6K0nksjppDiHJhQL2JRn3qbZ7wy
+qvceMCIr1h2guhWRQoEBiLA1L4gNxf1lOJ467QnOS4rVfkPgt1nioVlv7LG8GiH4R5GkAmxny3H
ItyNjbZi6rH39QEyUyUdeTLcrUktadLCU2rUzY8cm3ScVIhMdjHE1yiOim9DXb/2VX2Hf9Agyre6
6p6AHOsYVYTQQGTxbTeHHxii7yfnu2HbLwglvEWRPmZteMvi+nuNNQw47SJMp7sAvMcYgl1R5+/6
qF47TTtZFQMWWvb42UQLzR4fssF5xENe3yq+9mr78QmTuF0k2n3aPaTSp5shDgP6tZObOsVQ7DmF
vTaz5NHsSGy+FBUP18krNkoK4ojACTFjtmdGlix9yu2Mb4sYfQDhsyQZb7zqqgA41R5XSqExPFQL
Jg+2WS7qwb2kB3omazvHeIOZ3tHwhbu0lrnZA/TfukL+Q2pXTKcP6EiR68TrFuYsGKd1IVBblP4N
Ypk/RjM8pM746Ey0LOrwYGFtHjWY5bTmmfCqA63Oi1qOl0qzU8JfkbU75bkkuUcwDbPCcGUp5h2l
gZeOGBs0dHS2zIwrRz+kdfitjdV7kozpQacr28Lb0jRultK+1nF35Ca07Lr6E8H+0VAAPKwQEHU4
85veYa27k7nhqki/j7YOJeqcTaP8jIfHSqRXdMBUDbSDPz01ar2tUDMwvluQGfNR+PRbdHF1Lf9J
ses9puFQvy5CUq40cskZu2HngNe0yjMV3vqKoevO1w2ijUhLhb4i9jOab5kZAa91Un+rFfVmOcGb
SoKcjEgy2x/YRq5VS39IkWyOff6uEgM3Ku0Kk+RHR9sGcXJx0cMRW0l1lOlWmu5JTbonu0xOGJ/4
rD8FwecWuS50DV1n+G435bPPDW6KLRhjC19OTPgC9JeYWD11qfGkivrDbZR3vxkPiBLQRqsrMhLv
IpGvrP6Hr6VbNUIDJy8W34wgWYq3xmHwFhjntAHwTINX03vMaumXq1bbit7zUPonA3lZ0fXKkiQJ
Wq70TxdjWt/nOs1uMf7EB5EAp1J9yQbqU7EpR8D5qrDFa9M4T2lsYgTgngcGE1lhvvZkLXBPW/pF
d25jfV0k3zCuf8v4Tjw3fmjzYB256h2R1Kjr8LbFW2ChqMzRzfaBGwb6IkWscKNF/ZUdFGu4Wshr
MPoEBCh3ZNEjsNXJ28PHxvUeIoR2kSG2vjaeWkQbAW7hZkv6YobtLx9xWtgRUyIN4XQSIvMvyUIp
qSEoBMIa3+0zhcaLozEaoTjW8fTpSTgMn8MS2+oigaqK2+ADFynM141LGHtoqxVjZSaD9EXihpl0
O0J6LawU4lvJ3TVNaZ+bLvmuyvCRJtEzjWp0SY4LJB6B+eJcOFIdxxVceax4bIJkFqex0g6lqm9y
YT9PBVf1iK93FhL/gUokFxYBCfdFVN7j8kjTs8i+1WRj2hEdEWu6ToaxwCZ9QRv2hnMlUgLyEK0K
eXh+X+oVucGkgdepMcqgmWJhyIYBLeMdcDAVuYkZMTcOqhNqRIlwwHp2qzT1d5Fb9yJeTpk4Z2Fy
SbG0thR1K5r+knXKJZWolKjXImZqRG/EjJ+MPn/KrOI4krhI+BJNXZLs6+zVRcAapeLBKAZs/Ua8
D7Ckxg0SD1+E2os0YkqUm+txoBcmB3qlN23x/sFAfddwM7EidKEW+tc+Wfk+wLV9V6ZExelbVE/M
wYybqffXys5eg/SihNkxMnjiMvtT3eEw9vGuAkFr9VeRtAyTjWPNNaLTESpN7xAF1avaRY/FIiAX
0+ce0Q32idLjmbxN/u3z+rlheF6F9XfH8k8MgBlpQT3X5irrYNCJ0l3L98rU8S6gSpGNFgmyoXKv
YTJp5x8VWrxIny98u/d3DJz4VpJqRa/xU2VG63vtT0z6DxmYJfHFa80dX2LR32OQuW15UIjsOGjd
2lHLTz8mYQiAWmodX6oyOw36ROCMxxCnu1oWrbNSKUj8GIArMEm1h+FOfl9lm3/rrO7Z1XBArZNz
U0q/TOxD87URFjetiFISvKipoW04ZeNHIl3z8K5p1OTNs1EoTnD0GFS0Ny9mKmxMUbjyapzyGSPi
nUxSQ8bZI7MoxPmM6HXv4iv2A87Y90JrDk4U2bRTMHBU8vyhqR4mbH0bPLMSReFB2uIfMdS7GNOq
nQg3NZVsnFLQ65ptP22ygvJkhfaOHX4+lRsKKuESAxFgll5d49FI5KUNzG18r83+wsyVAVOSM2Ib
75Npb7vZQ446k9SI6bVC+0QECUbqvo9mK7uoivWtoVu3IIdjNeopduzjgZBmvyQAueqe8dkwVnqi
aFyyybbX8eAYBHVTxKJYb0TlsfKoKwB2CshhfAFtn667pZ1bo1+IpgOMBiTNuZYPickEHbf2pR12
zsEg/ExJQxUtHB36EhfovqRLO1HdznPGWBHjI2iyn0mTUQNrtF3tTt26xenubuL+iYC6IWeg3hiw
L9eGDAkKINzqcNcgg5sp/CYuCGZwEdQs2jFD3CDGPTOAhbPqGheLIeRmNBPqhyEnBBG/pWBt1v4O
W++Afrv/yIzgfQoMTKfrqNq3HSVzP9EBWwLsUZ0gPCEcjjGhNx4jy716oiTRwtCvVm9c6gpVmKsr
z6WLaVzt+4+TMlwNL3v2THJtzSauV/rQKqugKQ2sEONhmyQkvSeaYNycuYswopNpu8HaEhVha339
THKItAqxX7TcoyuaDfuK51ZlWK84BjH8YaqH2DRYeAhh1kZ5Q7HaLqsiIgwbpRBW9BXeuSougDXz
KRw8ciTnxK52iPgxA+UvFI4byuzNGTrAdlduINOxO/0pT37QZHir+jNBdMvWsJ+qog1lIOUus/kK
UzKjNIw0EBIyQ97qoWnduTZBrZbs4fguk/HMDZcUDfBbDST7n0dvQYGJxYhlnYkLIeO3wtjHCYxM
lJZ7PZF2IpgxN14+YhHT4hiE7p4MBinrjbzvZs/w1A+LcKnUlbkNbOacA5eSHhsaGfWdwRgKRsdE
tqt1VnoEDXhI2uQz6qYd/rg1ZsR8PBh3HmrWNaiGn6kDyW++pHnODIB8vkR/wkT2OQ80IiFJSK/l
lQwXXi8amb0xkoaGb6SjSapWRo9R3MjUiexCbGW52KqpR+LI4ylt8WpHhjyka8xArlGkP+Ih+RyM
a9+4VlNxtIvsQkA8nXcuWbMD5Km9/tsonA8sHCwn3VlJAD2geCOj//2UJ58tZv3JFC1a4fIXNJHp
x0P2XPQkACvmuG8141g05TuPuJPaozYWBKMvjKon3b2uTrK33+s/xNbVjOvkFO84DK9aB0EOhWUu
Cz/axl59Y36dMoNKnltblg4LOCw3IF1F6B9JQT8MMyPS5BTUxwwScFFzijVY1EoNlK2BN0DDV5Dy
D5y62n6g6YCka9sP9mOHCsGT6nEkq1MRY8Vq7i1fPHlICDEQE3se2eaCK+bcOy3sgdbsNJQtXj98
MK2iddUmb6SIgE/0tIrIClgQbfVNuMjdpn7Vq+LWR+GH2hMWPZYPGI6/a9V4iryYsVaGQGQwd7HT
P+shkxIoaKpDT2rP08etfij5i94ZwR6/BQT/RAYb/CdTklYWDQW7DVdj0PjUZQlwdphdlHF0MHkq
EmxkLSJNebd94tOi4mZW2ZIiCNHnw5km14tFtXAxWcNnEFT3IVW/3rnRQ1mVqrdRlSrkcVE9+EPy
qIHvCA+ZL47SeZsczcYr7noMRagwd8wSw5KHeJqtyZVdFop1GEl3Y8hT7SlOf5Bns4sH/8AsaUXK
MA4lxCHklnYqu+TNZ3y/NDzzvo/7LSQftjU9byb2g9V/om/7ZnrNq6qal0apEB2kyYOPxMYiKz37
9EFizYxxo4GVvmWbRzsVJ8W11pquLIhoghkc23MliDcbp3GHCvhNGMRP1aOtLkTYrgoVmsfqnIc6
DIgBLt70gamWCzKhUa6nH4Pza9Vj69GNS9KJjq4qhi0esZ9KWB3gSzfVpJ2NPLgPG/ub27lPnkX8
u5lAP+QSbOsZjEACDEp6dQDh0cw0z35JSzHqtuWTnw6oIDtn6VbBzpoIJ2mH/DPJSiKSsmuH+1oo
GrqyRHfZDcmYVBV1uhShJLPqAC263R3mhYs3z9favKnIzT/2/bH5x8vmV3y9X1hv4btoPaUOQ1Hr
IYxysVEnmRBX4ozniTQ7uDkOCBm9AlrM0w1VX7owEgcmTS7mtd+L/8U+DCR8BLyURcBvYpxs/Pww
BhMpbzbfhsiy4uBMXv61mDdd22729vRUqW3XYDGq5YdEzXkDZ0BFZQbgyKpXJBMuxjrzEvlxjSF1
pvW8WqQ2Ast5dWrExTOcYeM5hOtSUh/Sw7xQQu+/12ry2i3P2umJSxRZUe4ds+Xzzh/zazWWP2Xe
Loi3pWDnLeyiipcM4arD4OMI2Yr+12LeN2/OB2zHRyv0+3AtT7QBc5c8L/plbqAMpGbJziJ7xiy/
oaMZFgc6aMWhMTQebNg2L2Zd9x8y8N/7yKxW9m777hTdlbzEj0SK0C3U6IGUpTtSoG6jVJ+kZF2X
4nWy42UINoJ2Y4dijamo1Lmjd++k8B2u5DOWUvhULiBJ94mUyRdSMO+inB+lhF6XYnrSD6tlLAX2
Pkr7TkruK2PcCTT4hhTjx1KWjwfAgGGQ/W1AUyx8HoJSwp+j5VelqL9jEhBJmb8tBf+alP5PEgIg
D43k+p8q2nNdQgKuxAUcuAFHAgSaRAkCmAIVtqCSkEEncQNmjJHEDzBlblGdgSR4sAl0GWSQqr3O
oRZsiS8MEmSYJNKgxHyZ+RfmAPCgSvTBlxBEDg1hSSzCkICE0qs40YNMdLATQkIUEzRFIbEKxuGL
J0uiFipKT1/CF50GhkEGJv/9gBkehMYEqWFLZIOXtOcUiiOF5qgk1sGFfQ0l6GFL5EOGEHswIB4s
iJBQiAMdUktMJIMXiSQ4Qvoaoar6KZJIiSHhEiExk04CJ71bvwGgRTxmgVGUGixlCn/mElPpJLDi
UF2MJMLSWHwrpsRadAm4xBJ1CST0oiqPdJeGkylxmGAGYyi3ZRKV6SQ0w/zcPiUSpKFGuvchazQf
xIYSG6wS8TXqT50SwSRRHEtCOZnEc6jkNauRBxNDVdidWGI81AHStYDsQaI3ngXiNYzHxrtQfhJ6
TwrdOYY3eLmQmyoxoUECQ7lEh1wJEWkSOiKF7pXnnbqjTPfIAGStSmqFjhJKExoqKT05zkLJBkoi
caV539fh+QjJUyS7ScTJOU7hLpPYUwr/pMNBtdZ0l6clY9cofzAgpSKIKdjhQwRBNQw49Q1vVql/
wjw+jql/ilPyFfXy2A/iMZQgVgORlUs0S3GL7+RXUL6R2FY53XqJcaXwXAZclykBL2GB3NOA2Sn2
sixBXSDBaomERSUSWhCxUMJipJgsQomP5XBkBjxZFzf1KlE1MqM80sEkdGZJ/MyGQyslkEZcD6m3
ElIzoNVImQJmd+57ibGN8GylqJHbawemtwt9wIrcacznHgLOgYTrIeIqicapVn3Fy+6qigppI61t
hiWQdJ5E6noJ10HcX1L7hDMBeotVJxE85I4PBUxeIlNWQEbJrpXAHsXvH4gsqUjD8rUwIUQTu4Qv
gPkpAnt7sD8P/s+UIGApkUATNtCTkOAILYgQs4ZIFHthXT2JE7oo3BUtH459PBGkDnPYwh4a022S
KCLBDtdWwomRxBQTeEUNbrGAX1RCHLgK5QwFOHAjJIthKvMlLvsvnoQfYa/p7cb5rjKx1vFkQF1X
3RxhrPvoZppn7viPrsQpMfp/GuErlVG/AyLAGB/y0oHAlDH2hrgC+48UyelZ5E7zPUPxEeeEDI0S
42yHz6wA66wk4KkMoJ6FhD5V6E+Rb/C2LHaTxEKJFx3RgETEMoCMprCj2FttB1hSFaY0rsmpoBE2
ZKIlH8Ql3CIrlkJ6DutMcnRJARJJhjQDKiAgrD73yVLx8V+QoS5JGpMtKBFXHdbV9o132/ZMWEJq
lxKHrSL3YcQCeheYWrqoMlMcS/+tC4T20uJSrJs1VK3t78OW+LUxVl6EQmqURR8XBYoBkZtA5gYQ
ujmkrpDIri3h3Sq5ugzOJNLb4ke9wNKTYEwctKucCbRCmkgCTrkI6ukgh5K1rh5Hk5adNmPDFQBx
JVHicKzfEJ9TqS8wp/ew8fddOuT+h1Nb2dHOMqRqTH4QCev5ZaCcsNBGsuWtqdwx2wUJrIsnFFPv
nRF9Ru2HLpHnTsLPoIA77rvGFRdvOzUp6klQepDIdAQ77UiIGiyMCDGPTLk31cygrCkvN5K7HiWB
3YBiC8lkl5LOLsEKVzihm3fmWyD5baJtqdm2l0KS3Z5EvEG9Lcl8Q6M76wgMPJM8eCXJ8Eky4q6k
xZF57weKHoHkyGP0hwuCrmHedSjzXPLmvSTPU8mgW8DoiaTSFUm1Zx79mQpknRDBH1qXbUltnzBj
jvbckYIDXiVnM2+ASgDfkfoT1J5mAx4bXre023IXELO98JLsc5DkfC0Zepc7GyVd6xSZSHRy704F
tzd8uHvuuFTGJIufSe2XGUCza9X3dlTdrVVU95Rl3Z3uiEtIU6oyg1sS40WgS9rfBfunZ72jMuSc
fRtPkLop1H2ELyQWJPgFuNI5wJEeAjmMzrLGVkDHXsDCZiCVfgMpxgMmBgStdCJI8B/HmMDHoAC3
fRg8Hmid9C7AAG3bSjMD6WpQYm+gGPgccLchBkd6H2CW/V4pQ79IhZwtlNZnTgV4waC0x66/2Qyq
+6HKhOyuVXrGP+oPr1T4FexiZ2QG0EmDxjFNKE94TKlDq1Q3ZbaP+c2WVYOv5ugI76j4n1ltI6+T
Ias0xrRjyHN3Ew/0m+JAcU6Bozon7LpXojcg6yfPWOdpGO9IEx9pFevKTrXrFqSnJO4vU/uDDcAD
i0zxtD4Bng4HMsTPVF+Srdmi01H7yluXZfyetK1yMGocy2q8aVbdVCTZJrWiamU3fPpYCSOkB/gR
9vnLoJjh8WuP3D1VchYQPOo6vyHBfS35c25ytKqSR5Vf1MOmrcqXr000J9vKEP2OiCBjwySb5qIc
/CHdH+I4OM5rFkXkXWdG69EMvEOYQEVRVmB1IhpikSZ+utIz8ZwBvtM5ZP+8sDsv30RZ+8pWs1P7
AI2GmhxrH2lEINdCh6kLziv7kXoq/4LZXi2m7FjUtTRQqFzCSiem9o2Fc41mW8Vaa7FqsU36wvYw
fR/TIOO2VeLFX6XHILMjoHjtruC3P1ZyUSoeQnVTeZl3xQGB3ihLiOxuTCPe9yRP7ktU7FatuTvH
r7HO0erjvOh6gjKGwsQIwW13mlUr+OzCihGioh76hNzNhDLIKhk0SlVdBGptYsNhj+gBFWRYGScQ
UNuvmskvjknX5ke0JdDf3AK5rtN34VcKj65414bOua0GmovpgFakJA44VsEukDuqq7ZCKpCGXD6m
ihIv9IfwqPt5yGeMfjBt5XpARXrsmZ4Q10DjIqqIDhUDBRPLpj1ljMWR2kJxbNQWRUehbYWu42o1
uXF57Aq1XFFdcKk8tuVRG3pnmzdAdxGjIzzgqmNm1tpS1L68u/g0QuaddpStuKQogoc4pheqXa2d
DITUHgkgdgxqO/MPDKm4leYhB5s9dvKP4A80DNo6PJW+25LdqK7mzx5RfjrOa4Ri2qs2YhBV4ySd
ecQGVx3/aaL6ofnqtHfp+eJ9XuH2Ye+bXB02KulUgWG4i7KQeQpTe2lSPkCoDq8aLfhV6VR3RVbj
5KJ2lnxsfy8tKmB1CflFmJTMNbPe+ENvpr5NTrS1i5XjbHJ0Qr5iopRyqCZZg78Sno9pRN8PSCX6
VVip4ca4N25ez1hvdMttGFjf9a5+jlKE0Ipab9ICyWU3kVmr1RTM7Sj6OWv8f7nM/TLi+sP07o/N
/yd7u/9vcQjVUP8dDYEHXh3/E4aYX/GLhRCa+y8XIgELPBtPSUv63H2xEMLW/mWASaiuZmqMPiyM
P3854NniX7ohLShtwzHRVZo4ov1ywDM5ZEJQOLqu24aq6cb/DRuh2/wuf0Mj5OcRmjAxUxQOH9vR
pffa39AIxybANW1V43Oqm5/VMPp3BLKGZyqaycqtxPQWRhZikib6oOeiLaxA6PdVVEd7YdvdFm/g
5RD0w70fYO/Zku29hunIH7DMru/bEH03WTEP88JvG9zTEpSLgT8WD35ZGLSCnattCxiKpnMZzcUq
ZS35CkyLxgP9TuT+k58w08XUGtt0kDS0cXWCme5fC5tR+8kJyJ6nJay48BdlSvfrf54z76MAr9wx
AZ035pdmmvdc2Wm7MeB08cAuxSvJLGezrNpPEWPlKdr221gNGW1HE+9xP04OMenU0gIpfDDUjumI
Tf+PcCy8YdS8OqWaV54MyqQ7L/eefu+a98+L3/tKNHrcHFxsq3iRElr1Xd/eKzplp2Uib7SZXNSx
j0pUrnGlJTuXR8+f+x2Ne32fF3L6LM+eF1/bOQ/VcjG/IHT6fZX07c6ez0coJF8F8LXPTL1d2FXd
MdKu63u/p41rjAqxnYmRwh23Zg4p0KXHePQpiv+56oVpejQKJdkj3JbdWGmqC+M1nOa1qc/jceHU
dXSUR+cDTZn728zEjl+NFKx946r8Fk48lb2u8w+G6zuvBeGBqVt8c73C3w4ojXgyDmcG7pDmo118
EyJ0cQg26qMTtcazINnR7ovy26BZGYWtyt/Mp/Whek9XWb/ZEbmNv19e+vQDFN0PtoXdmvYKd67w
4Djl9WtzNgy2PIU0Ds/qtlam0mg0nItlaSB9LcLZDo/0VYk1ysUWuXsx5QIjw2PQCuP4ez+Jdd6B
qdX9vGtetBijXowk7lZh2v96j8AlCiP3ybOrkenftXLRqWZ3N6Vdwuyc6+uPA/Mpv/fVSKOw26vz
NTwIenPdCLaiLl/mrXYyGiSV8sCf24GScAgPAfuYJKmNAA5b199nYmgtucNO+/XK+QgWpWuv9DFX
xK30Ni/UpEH2qNjnNGubW1uI5lhl4X2Jy9VHR4FsxL3uTS9CGss4oj+NdaqvQiJJL1oRTFtrEOnR
i3p6Tww6tia29EdfLZT+KWhar1p7WqqcA6amC6UcxW6Aqbx+LZIsxgJHHP62Sx5UnNJcMm4jSOuv
c0MZ6PKhDUPw67XySBrV3jpCQoTjIe2lEowDg3v3seMXus0LQ+N7bq3AwMHhv/eF3nTnonE5pRSe
bpWRtEx0lK8XeWHk7zHqYsQqzSTddiKaGpGv3AijKey+9n+tBiN4zugWztqv9F9Henkm7ZugWxiB
N6xHXdiLqlYDiq5+SpvHQADBfa9FonTG+y04m75gv+fQMYDONLZf57W4BX8dTzET1VNxGLtAakcM
9YaQbbzZq3n9a9FrBSL9UdaZYnGb9002d0fyEu/IYRK3wU+zO8QWr79fBO+Ag+A/39T7eoPc7y4Y
lOl8jUF2dbComFQNXYDMwfnaFbf1JuptIiXlGXPQzpyh89e5v/ebI/30FExuiZWBfUinDNmDQVxO
H2kujUwz/QEWojB5fVcbi1z1No2pVZHE2pu/ngr/+QTIubxguPa38cCvgdM//F3VPx+yLibKmrDw
hbRMQ9f+fMjm2EjlpG+Yn5Zrt7uGv/7doFf4SZsucX/EFFtb5DJPiiZwAEmNgiJsSJhOIf/mNEFX
46CZF8AY9UZmI3Y9Y0b9TR6c95HzDb2NveZh6kPzJNJonxpVjJ48it6TycQ+CBFZMRHap3GFJh3J
q6ifN/PWvOi7fWK16ePXRhHeqcEUXpugVx5NEEPaT25L/ZkXFyngWpZV1X7eVKmc1BbErh1JQ53E
VA76NCqIyVSsG5Ly6gdp9CHU8DWOW/GEckgnNCG2N3SS70iARFrfR+o1jAwU0wk0hld3wBmppFQ8
FZfHrED2Uw/xdkxo2kXk6h00pI60MTvjprQsbEd0C+5aHmbZkdzsknM6+Xfz1nyaUyflKin40WNt
G7ev0/atCGOcI/T0mtPaoIYcKVtKKfaTaasAOn73jpJI0EN1UW+R+3xsXR/HkHTI370zytp2LdLa
Xk1QhcN9E1vnf3/RaNo/fd+BX23bFaZtmI5p6UjP/hiZ2ZE2oFkkBKa3VbFKcISlQSume91fx5GG
ILPs3GExNeXVcsZ0A5ZG2S0a0ke1SJs7VNv+gjD34YjBK1fAX5FajEVx4EsR75V5R7HhrwPz2ryP
+87fo7d+7/v92v/FyfMp84IRprZAtLVPQi1bF6FhngojVvaQv942pvl+pU/lLANYrtfRbh9cnVSZ
iqp4Uev+jzZIBUpcnxpZH8T6wbRr/dBXqoNATW4HDBGoGsu9X6vzXqsx660WhHdfp8sT5/2YOAH2
hC2xjpEV7UpNrfcF8r6LSwoRKVy6++rkzWUUufcZKhlkXlnsU9dKl/Rc1HOitROlXnIV6y5ls0kn
DYcTVoeETPfCig/zefOu0ZO+w2jnVtJyj0eD+T6UsXvX6PyvTUT5rOu8I8omUuN7sI34Xi0alX2M
CnDsie/1TokJtQ7SLTlf5XLeN59n0NbbpQ7G8fPmvOidkhy5aHz9vYumYXqyZRYyf/KVVvXajp9C
SFsR608xTFc6WNZxXhh62a+9RNDPkSOE3wfmtXlfHbZMPv9Ph1vAYSjYgPjxv95wXms0tB04Pelv
5KtUd5brg+gO4gxUYz7biUs0tB8+isnvH4IxX6eRqdwKVcnBYHV/KZpAvFu2sfN8R3uxJ+K2AyQK
+94P1AceLj/mE7Q4+SxMs36g4l/u8dVVNwhAlJeqdbZG0Yt31/MxosNG7WLFTnHH0wdbRHkg2aIj
3vqThumDoSPH9iZ6NWMWnEivzLHlCzQKNpp/ZmgcPJRecw3zQKW5RUCkyPG5pIOPmFkenBedUl3H
Sqineev3GXj38XL5qr/eYz5DyzLv6z2aCPCn11JaQF5JVqgTew7YqVylB+8cFN355+pwxWCB+NlW
D9Zo7ZRnQtenFdM4vEkCR3lWdR0wzOFpMB+1qmGFoZ7yEMSZcuvTdkvtVXnuAGm2/+m29c/5pK3y
oDMNeD7VFK7FvPaf80kviIdQIavyM9bc7ppr2CP2kVe/F9T1uhip7CI+oymqgkXnd9jY2dqT0+YG
aIVyFyQo25ehTgIfLfx8Mz/dnBhrYbD35BB2GTnrUdOPmwkT5QWKm/4/mI3PYRq/nQIwLGBabVK/
sYANuek68kn+t+nwmMC8oYrxPpQ+OpVulj8PI469iaO/1nrR7rPed5A+6MZrhHXHoutKJhRMmB/L
PN0DCxivOtZvuxBN9nre9Nr8I9Hr6qo7inJPkMfD16tpdW+MJgiQkPLeNAbua+SGYYs77vdwmGps
74r6iAfqiAJVrn5tN/avtdgsoVVNAlmPDQFb63zMOgxC8qi7BCSQ1SaEetSafAij3WOTgdJu6GLn
GCa2/bWglUC63LzdR065mgpNLLpUGZfz08/w/HWIcPzVEEG9GWil7d28qB74H/qYTwAOoyaqKmSh
TcTWenkVb2Ad6m+J6SwN7Izf6horHIJl8fGYGu1pclV1k9WFvqY29vdNY7R8PC+Vh9Q2/FMkwuA0
r82LoGC6ic8YqMM/D4QTheh/f/Va+Fz8vRoiv37mvLrKk0e3sYyQx//29QvdpxcxRNZHVzuVdTbD
duF3VnUaUvWC0+J4092Ghe3SWiG4ZGPKzflAojTrSLPGr9P8uvf2gY//mtXTJyA2CXgEI8v7SIm9
+5jmzZF65nMnY+QNGVQ/iiLemj5gZZfkdoSvao/ptxWFyOh5xXzi5Psv3F/N4/yKeb+1cOW7zjuA
B535Xeet+RXzu6Yi0Ja/3yUYgdUiswy383lhnB9K6tC6TulUxE1sLL9W5fa8Ni96nI0OvcX4fzGv
ttG0UisdC+04zjb//lsQ2v/8Gih8GYLkEeoZhBH8cRPRwiyJi9DUEPVhgBASbndJq+TmOmFysBEY
X+ZFN4r4EoUEK+aFQ7azPDCfO69Vja2vezR4yz8ODGXf7Om+vv6xfxyq+Fz0D3/sjuVP1/zorskp
N/9+//m0WokwxE505eun/xdh59XcOA6l0V/EKkaQfJVkZVuSs/uF1WmYc+av30OopzXtnZ2t6kIR
FyDlViCBG84nbdfG6OI7ZKdx6f7+e3+dgdYASRv8dP4cyGoqlHz2Nzf77cUUDcZtpinkZf79nwxB
+YGxrJJNSmUmS/+ApiHdY3Htfz6UEzyhMeHz4T9OC4y8pKDr88XmfoOQ7UoUikuMgAR8AWHuXh5R
bKSDGLq3ovYpHPwnw6+Q1s5ryvL6Niei2YzdQp/FGuSIwA15lF3KcYp105NBGEfEcF0l6F9qXYP5
VvuPeKCGBzsnXc9WJvUjSd16qXWxRoa1kz2TfXKQdjbT0bpvnGKbBqH2oQMX07vqXeCl2hVaRQxl
Pvtfrqpl5bT67y+uLv4EzcyPD5e8YNURls4zhPvZn/ePKM+1uO/09AdODz5h4Q3Tom115z7uqWX0
qvggexQyUgQZ6Glyh8e1WUrjP0b6aDt4SXkvTQ0qkyrluA5Fna7Zr26TKf5zr3PqIk6PI4w9VLra
jUrJ/EKP201IIvqDNvXOBekR1j82eRF25l6kKWuymjTpGCht5jgXfW6KSZCNHUHFkDY5j4SvdqmC
fNxIW48KasrzGJJjZh0yrbcO8ujWSJsIgmzNLRrixjzP1tGRuh7+23n/GEZYYNwqLpvZ0DM/X///
fLnbq5c1j8RRrP5tKthJe5/wHh0mdVCOuZ0pR3kUhvVrF1vK5pN9mKfdbGTaVMS3URv3W/zIt/M/
zesJdy+rXlirTwOUgAPRkReE/9CuHP5aFBh/G+UVBS6yrYsfLWgt80BJB/BHPO4HlGn8Oq7qtUIs
ER8jjTPEIbml5LZf593OwPt28Tx13NxMt9PkNQNzE3pPeHdVEgGz9k5Vmv610a0PY3Z9x5R1NPgZ
voq5BB0nQrnx8FyeoT3cVcIpvzijg6IEUdB78gDsY1Db1koxPfHh4qiR235SxAtSNtTkiZBlvLXL
qNlmUbDqEWY86R4RX8cuXoGK+KciaT5SLy9fIz8ujm3ZIeU+d1sCdAgXV4DW5dy01TdVO0XwZBjt
STK2j3CGS8ALbX82BsohRhWeCsGw8IncoZb9SmL/UN0PUuJqPOqkmXtKSKpgOTm7LnJIpIiN+Yne
To8FVaeUsVQKgm/Y4MJM5zF0ridIE87+dp0FJbF1P4JTPF/J842LW+TBvZwBrpD/IC4uZOLLfinc
CC/xWJFfcL3jDdYw05fxAo1ayVaeO6Vs5OjtzngbiHm2WDp+6Zuplxe53VBvr3SzydlEfH9d3tuS
wz4/wv1p4jneuGRTyef6tT+PjBqsWV/z7m+m2+Nf+5fVgJx3Wxx8utztXN4C0j5kn5h/8P8sFow/
NZy45VoG8qGaZdgk/LF2/3TLVTRKmYAfGt99QyHdIE8oCQzjbhunTrG49t0wCM51adZoyDb59mp0
Sqe4HyaqcpuRwjwS5ILzpJJ6PI74RuQpDfmrywrYH9iIPjqVZgpynhU5lAQRnaRNNiJxxaYOqYuS
A9Y8alOOuEF/zaNy77+fMsa8+vljj2KxuRLzP92xiCzOD6F/LFKNChU9N4rr72bl73QRFsek8PR1
W0Y/ByQ21bVV1sXxeui7b02h2HueDep3X/Gec55br1pgqCjoWu6hdkkJYUlP+liVQ3yIy+Bgt5og
iiy6+2kw3GeR6uswUJ13ZOSzbQe2DZ5q4L43Zvu18GpxJmMqoXbd/8Ctf/nv/+scA/38f9UsQHIO
y0FVAxn35/9VQxRFH3Q1+y7A2ywRxhbUuHmLKQ7EWfZUlSLeDM/FMkGRJ1umIr/4qD2A82TuXNW+
T/SZYY/s3zouo2AZe5N3GMaSsv/5qDD6U0cODfUl9Ih4igodBQ5lY4HnF9NIAgZIKYISwtuXSlcd
mrhRN13eNKcgHFhk4IV4doLSX7ZuAYSxygJwDo7C61qhf/RhSJDNaSkHeSRtk6lHu9b2SGdm8NM0
ObeNO5IA5LBSzdcKw+7BH8PyhWWntbadMFtPUam8NmMKlM706r3smob2piiudZI9lTSXYWpe3UE1
zm05XWoli7b//TFpn8PI/ApdvpAsiFRW87r22VnpKZo6FJWlAImyik2bKV+MpMsusiH9LiFAE535
M13cOmGq3odqtm1HkV1QVckuVeunp5hqVRcAj7+EfybOQCC6sJsrYtqv1Ml7J3ktbb6qY7aEEsi5
vb2GFfKZOiwx5fWknUKNF9LXVk2sT5e2ACIZl55LlgupiiRcTOvEE/pjEqXBMuy7/mvfaNs0ydGz
TvpNlgjnq95DIvMt138ao6khyTnzDmpsN3cdqT4UEuYPt3CQOZX8qYYW/zNEVIlHpOyMowwRjW5G
RoxW/utJYUsx5zLkBHs+QV5XcYb2fn6VJkDkflkg7P6PVwBWfA7JEFkWZY5WR1q2JI1XD2GsNo/S
xI9ivCsDA97IPEPr3By8RoKs5aocbXE0vepnFhf5uTdC9zIYzlPPr+q9EjBC24Hnfea14r0MWlBp
bvQ0pEFyqnqyR4vZ3qVDeGeOTrLLvHFcRHESktmTo/EyJmvR9Mr9rQlU8atbNcOLF3f42J8CvTMO
+LF/NbpnGocEWkZJkl1t7hIrWUmbnDKSsXUAtqNtYhVfQRXl7Zv+vbI7401tKFdOS5XA9dxVKEmH
sjaKtahC461iSbDou8x/+HVODgLnUfMDsQn6oITTX5rLhP/G91rcT2qhfgkBkvdCQai+avMnMeLe
UKPsSzlaiH+Firm3+2Z8IflhmxJz+WIQfblTjDjd5W0YAmLCJT/PTwPN5tdZAE+fu9BB5pM/MoN7
KI7cdvn//AI1Xf38JORXZ1vyGYjcooN245/3Ssvviyptq/ybU7OHMwpHnLS5KSeQhU2qQl+bu31b
VAQTVX1bOTwnbvMCp+gPUB6PZW80IGphtLf2QNH+2Lpvnd/fRZ0+faX2taakzfGPZg6DxxiznU8m
6TmzBA+kTOzsIKzP0tSYEUJMVk0G72+bHLAmwQ846e49jzPLyqXqMaXYyFJ1NoOpQdoF4YL+oAVk
61kI8szRg/7g+9TX80wf/z6UVkEunbf8xwR5WBTEfKJoQBuHM5u5uc6ez3aralpQficOHTSLhal4
xRM4kXBbxw4rhzFTH/25DHNOLqQy3x7XUZ0HR9l4TDyORQbuLoSGdLPJI2ce/T9tiLbFB08832bJ
qcTIRvA+qNQFRQ0qomhtiMalGi3NBHoHdb/6zpq3Z968eRNwq2pPI0VlNo0o/p0UKieMuSdNdZcl
ewITJJiiJnDW7Z7HPhtRI6/Hj7JK/C21kBQPFGL8CMIAlD2CrF4Sm4T9IO3JaXww4FucmIrHzDMe
u8p8lHayYfq7aiSxW3Z19nTRlH5YkbMggWnhRhCPIot61A4+4XMzN51GAN5tnq6WIKVmKRmKfSAq
6xRnyEsFVkMqYFvxEdBQLDctEsjm+0kT1ROZuOq+iqiBk6PBBGG4UMdipziatRojP3wgTaXa12jc
bposblHAUd0FW3TvW182wDRN7yfJnG/EtKu3vqYcXZ1PKgPgf4Iy9nXih7Ap9SpmaygPbUqSSJmd
G4U4/FIeGsh6bIqIYg982MDPdct0iEIB8DCbWN0UflYvHCXdythO1hFxtMhz2sjAj5pm/Y4EmL1D
Vs4bi4hkOUwuco+BMz3hwn3IZteF72WQrhtloIDfoYpzmOxzYDbuUbOUnewhD2qf5RFCV0uw1eLB
SUKiElSxxeroTQt5z3VCVMsbPfyQ912qsdxfA7KfTsNqGkkq/nR/Di3jsadcGdZDWPCMonw6cPP+
YqOzu/IrPXxJXAK9TZwGH2YuftixWnwf8nHfOSk0ELe/KPEEVxINKv4MoNeycUqRHmFV36l2Z4Fc
nAeQCPAe8kx7DyeDYLYcUFoXCFDZbdwM6Ig3TjROqh1ll0T+CZn0uV/Vot6WdoEw/TxvNl1HZZ+f
ByoHcyPn8RU7y0sNdXICjpavtCAywZ6p3ZNsNBb6pH09ipwIlBeVyaqHYrKRY34e5PeF1r3IXutl
3VNZRd9AZapLzcDpWTiWd5KNW0ZwSUlDubvZWhErp95z135ai+PNbsf2vGvtfvJKyklXS/ac3Mtn
TWPg4tIoJ6sg+nZVlD3Edt7A5+qS99Fwt42VEvvCqXxu2+ibNEehGUO7bVrUPJjV8UWH5hCEJ5F5
DsUoykraG8emtjIJ45WuOcl7PARA/OKwXzuaz0ZX5NqXXClcfKncCLJhdM9FlpIcprnVVy8mDE/6
jn8h94m0BaP3+Hshcptjh4yNpzSIoNLEugBed+sP1AAv/b70V908nMphPyraQyz05qAVdrJrEx3J
nUjJzraL6GhNxcePZoKN0VAYTbidCuGwPeVRLYistjzD4sR+HdLhImeGuvoa9a7zYlGDuFYSL9m7
gfrpWr5DGU8sirPdT9qB+my7XMtDc4ghFMjDwQw3RdH6OxUN2oPovlOITX2/K6gL9EX5AiUYplDS
h9uOTeOL6oXNXc8TZM2ytXqBusUbGdTanRx1057nvmepKzlqO1W8o/AEcug8uQZ3sDe1QYHRQzfo
1OwI6I9tx9yF1bqyE1M8+hNFVGbWBT9daD+t14OfViFMEAuxwb+DjQiB2jxNda3cAd/1+M53+V6B
07XttaUOGzCJ7YdyLNDpdnP92cwapOHtYvxaN+qhrQzlS6ybO3ya/jNFxc55MkYUjNSoXuZK/OGJ
Or3XlSh4ztWwg9Zj+sAEzGxHCHY85BZPmDE9ykYj3nc9kt1Ws9NjPze3KYoH8UezMpxfjT+utSy6
U0nvPMgGzzdMrCAi1NU4goBW6igbpTLbrYHD4CSb3CVzvsuarzeTPJqUCiZ/mMPuTFNql0xj/JLq
7olEnPi5oTr9IO3+bI9U5aTE49PQVQYoY4P9rh97y2AM8gccyvmDPCK9HL5nN/4aHeeutMlRNyEV
pkeB5t2cFdf1UbUeoLfW9xUhL+iudfmtqxRwkiL9GP22Wtd62qFJUupPheF/1SdWwKSLbgO3qagk
jaoHeaTj71uxyRZLfGV8TorDsBxxBJhH1GsrbsfYbgPy5LGGMGbYY7aRA9J2vYKlh082S7SNqddH
qApLMnTDU9QXxKxLB/bD3B1rn0LSuevhql8IhdL+akBzYKrGQ1P0JR4hOz5PUKfwQKv86WyXEc0d
2nPdQOIBD2HhbomMl8yxSnySqQXe+4+uUol+7Y1xcUy/ek7Ol7hMjWdEw8KPzjARyIQxfDGbRKyH
sjEPeaJSbN+O4QYBm+JCuoZBBZ7AAR4G+YZfbnLqXPM1CzN1Z8w9aQozPzkldhstRRtV68wiFM7b
wnAKSOrO0eY3tirvnUIEj1rfTUAF7bn2htxewAKkk4n2WQs7+1ioSU6NU9l9NPaM/2zD4T7UxfTU
6Oa9mzrtB4SSdD0gc7WVp5O/s1C6LLqUSrSRgXscFM5exu1lYweZe+3KAajIxPJvc0ykFtAEKe80
pTWfdDNad0nXvCX8Pg8p6VZwzoLmLTKAaPYU/1xH+ew0igp6+yhHVdC+mZE6z9AQvHNWktcXIfeR
q2hLE0j3AG3V0X0uiF/PPWmSTZZ9jAPaqRBUvPNENSq0E/cMvCJclXqa77yyrl/1uc6tSSv7ILuJ
Pnxtxt56kL3M07eqWkaPsucod749tE9qOgPiSvBuhRDHeuwFNaxO0S3K+VD2ZRP2g7coqxrA9O+J
cuBTt7Vzg9wwEPp/Tvu3uf92zaYkBqr2bcA6JLFOre6HW6MKQULiWInvEtbNy9CM0js1fhtFK340
CFYYJpLHC5xppzJMlI/ataheNgwfADvf1q5Xx8OYFHje815ba6Mab70BP/egZaBdCsLxFXeRLwDe
TpBvCgAr2MMg/GXPtORksRx61LuvTRoG5xISOLqlQ/WtsWax7sF/tTywP2bGHqxGgPy1wv8gJygC
8GmomcMpRLz5KKa24Pfh198y+DEDuWlfUkWYd1Xk5HstSPpHMYDtkacCe/oBgK54Gvza2Jmtnaxr
vuMfU94t5QSjQu99aKaCYKRpPxQGSdVAnqpvfWJugxw5bUKbwMkicsFlFrhsZP63TBWXR7eBT/M+
deXkMqSs05mrXm6Xkkefrnd7DX2uzor0qViFQo3XVj4O27qESOxUayrw4y+1MEiBTfiYIs2Jv+Dk
AT9qj/hCjYkcDjRb5bQ0b44AydE+F0m4zwxFpUJvrA5Db1eHcK6JunW72RY7SssCZz6U/evE36fc
bEVOkWAeV97q3yYHTRVSQRySVJbnizA2+Bborvbc1tH3oLCye3PuVaMDNrS3pm2jeMascOWiJps3
qb2UDiXeHmtlidD7h8vJoVyrDEVwdTI5gMzYjYZvVw/S7YRrP1L8Qz1PVuHZrfhJB3ulU5dE+AAJ
hDqi2PJotilmVP5lGsWSJAj3CM2cbcncyO6tgXxuHhrt583yadZkDkg5NUlPmhsSRlVeP8ZzbtxI
LhHpfE27l10Nfh+LyxjcE9UJz1S+ZuRdKR9Rj3u/NCZ3ieARwBctVlcIw2UfSVntQRyJH+Ngv1Ih
3b9mvrDuzKrWD1Fqq/fw7lUkgkeSIosUnLKdkqHtUcKeGUI5CRNcnmwGk0JHaF8Iq6F6fpa2Rumb
E8hW2RkRnrcpPav6NU67fe1GICx8OHm+Gv/U0C+n7PGvLgx+hqpDdEuJ2RUE03QfEIzbV1Ofbian
B+rGznsJBDz/lgwJMziJNdK5KVzxrtYmIMzMGk+tIJHcQARKC6t14Ln1KlCm5lvZrWXGc1g6NrXt
cInEnNWnUZYz5lN+MZUEHIOZ6d+aSTkFTey9aE1obizVZP1KeduL6XiPNSDAL4NtvUxqmj+iW5Y9
qrbDQqE0ko3sygGlqrfIH3YI1zNDsVOi9wQCG+ON3TJ5D1rxQ4vrtyr1KHaxa4TiEb7cq1M8ndga
UiscDtl3Mz84U1z+SLuSILWrxZfEU0qgZ0BnXALmzwHydQhYMaUexcZotP6DUg6xgiDhHSdXR+yI
x92q7abmw+rSrXxdHOJ8UVmjPhZWJe7qzOsfkAX61eSkdx1Sv6Oc4m87+E7AQV1Ehn/Jtml5m3yb
M/aEC/JRg9oXW5fQQ8oDOF7wylJPXaFOD1ZUdh2UEpKA/4TsThoAx8hLpr3sWjHiXF2tugecacGr
NWOlSy2uoPRzKRQ+3nFI2w/cSsFYTsZDMdjt+XohAu1+6gOqnE/UwDh5fZNeWpBZ1+d2SgirjxVt
IR/a0tb2EVHTStzfTNJOklxf4k1uhL9jwxc1jybM4w3pml/B35E+Cjav3OXJ9J3E4WnbqnV6ykt+
KGVuEHwdNfAGce3+GAky62NO0grsYaDkbv4lzKyM0uMS5qA3bwQVUm2F12cHF+fFptCy5oJXXV2q
JJzCBUOkUqA8sgxLcq0L14oeZeO2yU4lE+rh2gtr/LRC2UFEiq8THMWaNkbUtUubqly/1feKFQ/3
svF0NEyAi9Ef3fduitZT7XuvuWcHhx7mFRIWk/sa6iNCBZkdrPW56/aeveTr5e7kaGUkPwoqsx/k
qVYCdkDFXYbjo3g0Eus6SVDxfyyMGNrUfIncF8hzppl/h3TknWeyNJl6E12GfHS19VjY5d3A3Wlh
RLWjsSsMa3gMKH2u5FDu5tpCzjfkR5COhbbyk1Rf1iyETlrrdPvISC+yl1t+c/rTrur9CLlvnqsn
SS/nGoFeX6eRs/qPa0i7NA2I5RxxVb3kagrjjc0QUSwESVti6Laehm/AA672VAUIIPK82rmz/c/5
0t5Vef5c+Ww5hOEd2g6AtjzSU9LG9YRaHSXGWT6MChoy5cSN6fei0zIJbkw9yKDZ5NiOe5Zf2crb
N0T4dmVRKhXhlf7ttkb8tyWf3lg/i1oDNvvnevI2t417Dd8zOnS1eMdp0n/gAe+2nhW5d/bchXhx
wj/KQiiJ9Hu/JtQj7UaM/IBaTTzbVJE9d6zzK/Ybvg56L0hDitwQNVJSVfmIdeULJELrYqD6/BC6
FEJLu4BiD40tK3Boud0dwspi36uut+erh6P7d91GrQEITOKx2fpzaQfrDeXs6SXfcnqy9qOI1Go9
9TpVwLMN6UH9bopaiK5ld0cyin6uhsp6ihK7WFluVW54e60nnObqAaZNTN29Avl7nvL7hIF0TrbK
ESmarpo+D3oN7cgOL/rci+GILvM0eo6UfoLabO87MeG2y5rBe4DH4lFmlJ4HC+gWeQ77LEmaQ+cL
pLSK5h6dm/gkG33eeMWW/e71KARJUzRv0IK5ETi1lmR8xgRoCOEpk6csJsUf3VWWt9re8Ib7a1f6
Cs0Ygc4CcVbZqyadG6rjAM4pvQ2LIO9JNqR0vhmDKCkrADY8xdp0x+LdvqvmLsQH92gWyhczbuwK
IkixZnU1nuXcPHRdSNatcr2aEc5+ZzuCGxyWypOhd/rT9H3oVeDoyphTm22GHdIjvbV20VrdmdFr
Rn7OX6pHrYprNe9+AH/DzsQPEdbmSqcen+gi2hhWZ4oHVYvqS5WZ1UVDU1KasqxjPz7PQP3TfpCD
ctpscjxtT20H7AiZQkc5sHO0RR5Uq1ALn9RKzbcsaCaS6+ZEDzl8nVkCx0dd2oAWeDtTTrJ8/0fc
tyCkcauBOTEuqWmO7xPkvQ3uo24tu9QLfEm4eaEuPl1naQ0+Nach7Txkozg3rGn4Mk4dicO/bZmf
BTsipCVljI2pLNRkWnSAsaMhYlna1+EB6FZwkF3ZTMBWCCvBgy1hHME0midqiYK2kTxE/WwSS3ko
z2zWxDeLbVMLQC1BVz/64FGohrO7H6RGcaB339REJRmgMupTg5A4BBMeT14vSC3slC+EJrofeqTv
vVi7IMmt7lM/bf1N21mE0MHGXPVy8NWxoEJn4Wz0an+nV5nx0lHBkCaWerYy1XgZ6CFPoZ7lWE/F
jRxT55nzWFHF2nXsf58nx7Q5B/r3eSbM10UXxOjHxUhNGENGRG302h1Z5v2Gx0DxlBuANfM5nUmA
PzHxCUZoXbQIcHzryYtajC0MeTQTcpBHZX6nkQ/zpWRtVkzGt9afP3IVX0bXhfEDaaZQFuYBzQiW
QmPHVPX8aKo6MPah1fAFLW0ehfO1k6iHkKOErwFQxI3ea/kWNKFyJIkJOrlvWnv09Kx9nXS/jgaR
b2HNBVsjB3xxnXIblUe30wKzUKkn86IHluuLoTTEO8Ip46aIIc8ObuK9DykKzJmZfuUx1dzpWhrv
BbfnZ96ms+DGBy4fQnwZTd2zhxow2iqtunZHpXtWonjAc14D35hHO7WmHhF3hJHZHmqgDhIsrRGj
NpR2z9TJ4whWzQkdlb+vVNvkqyMb1D0zHzKRUR0qL26PqesaSwgcyrKQ3drmw5+bzhFGs5CH14mz
MVaiV41v0kbab005+Rey7Si1L6pXbvv1X9Xsc6Cy4QdL3m7RhW7yXAjbn5FAxbEeQvVgQt8FsjmA
z7OHSwcX7wKpmiURiQLSJBsLrKYe1O1J9vBgD5frqDwhqFghdChz3q5Rudy+k3LY364Rms6IdE31
Kk0pt5IHrehJEppLgUlQtw/dXC7czM2tmyr+W6jOtCBZUSwHyOtXm7U5Vw/Lvmzq2IspViqX8gKf
r/qPfhT6j6VuOhSkW+lWI4kY/RlFfTV10jBEo6Eh5jfaazdLs7TuYO3LSUt24+xc93UylYIszNdJ
FqQvAYKlm6QV2ioQWfISZaW+E0FVL8deTV5gDQZHkSE6c+0GVCnpbv4ie6VC9q5bVs1SUkyqCFqJ
PLo1SugQIpH9iFiWc50pKSdR0wCkKlp0eJT22XMtoIp+07+EdVTvUTSIl7IbCSs5ZHpmLUo1HV7y
ABSDZ0JukqP2oDjHbgAUmgirf+lDx7oHKfE9m3sZ7o6HKBpf5VhTJsbJDQsQVbxK7HvGefSDgxxL
zNC6lLYCcZmxvChs8hchDcxXcTOeeE32Uw4N6NS8aNyN/Cgcl1EMUjk1n+W8bGwXUYVHVL623ZtI
vg3OKmhrGA2tyF68ftzFFqFKqgXylylo3tTcrR/kmIOG2kKPBjSp5kF+5ukydatoL0cVKF4rkxX1
VnbzDj9BNgzq2ow04v6Fc8i8Irwv/myAT3Zqrx2leWqrAg+1Of2aFmnUT4FwWLV+CFJYzoE3wJyp
QUEm0dHgvXbliXJcnh21SLB4gQkVuIDPUIhe3bMcwOfEI5uUHisxjkbrDEuFYPqq8QyXj2o29mXl
kXcqJzmQdU0VAF3Y69P9rZkGX72fgTF7x9JhvtKTg9Iej/i/qRB3q00/oS0jjZlGFfviNgn/eXhX
V+28oFH+6gqy2wj5kqnba/EqH0RylE3gkxjeXXMfZeu0TXodAjj+GI72zOP4PUceIm6Cvghvdm6P
wym2x26ph36xL82ofg1Lnu6Da/n4Y+hWevk4xWp0lj2zTVaT0Y1PrF7YauTH2C9BNVRlvvJ0AuTh
pBjzHcu8BGUM7C5MESB10XmEVE+mltHl+To2+c4tU5tIu68SN7v2tco9BWBcj6mpmxd5HafgAZ4Z
52m+Xh6FzYM1eqSc8xLSRMHVtB/j5i9putqnBGZJYNZL+UdIW+fklPV2iAAEHXQ9zUVU1Jx3UfHk
1ycfDnBsesZ9M2+4qrmRdsRVF4GmGvdyqln2gLV5p6622zR51u+50p46Y3nUdL73LbC4Lx5iZoqW
q+9DaDfboXWbdURtn7T7npje0bVrtpZaooFsgixnoYLkShn1IGZL6EZp1z2Odto/Bto2cBrzIi2s
UPQtfk5lYU+ulyyjDISr4lgoPfl294iyonnW2P9fR0kIovgoDNylPDlI458dqcQrgVb9azuUuyFL
9YvRJjGFhYLCFW4UWho6L8FXaazhGD5VIILlCaiPpJdcNAc5Jljvn1xlfJNjPu7ae12vEWFtQv3R
6axXf6p+6F7ePUelL54KsUbAE7FuLveiuJ5yb85jCIzaSyfOm62c2jnGtAFWUnOzYDSdPPf4+zr6
WMvrRDHr1T6kdLjW9JMx74yAvVlPRWY8aVFv3Muerzb4gpqhBxDMZskNvephni8H83m+WrN9+nM+
/tv+Tg56xlQ92KN5stOApKXEA6rtDM5eFBY8yb4wH3lImY/gCqBzjW6+a6rAesw03T/NWkpyUE4L
wJyuah93/O0sq3/KKVa7yHP0wmg3Uzxay9tJqKE8Op4e3ctzPCV39s78wub8mp9eWHb9KDrGVfgi
RKedKquqUYMLvFdwKX+5lTH9DIznXDESKq+pPNYcffpoQoTdh8kg+YjHzLqEewkCzsOxprAJysmQ
vIT22Cx727FevSLd+lkH/mFIn+q5qfyemhOFDJksT9In12EhoSMBKntyhl0iYea6ZrOTZ7ldGh2r
Eekx07ZyLotcG1nJLZladr+jGrhY6HEQP3TOoO9SuzuREQHFrJJt6Ln+vaZ+yBlXE6WX8YPsl0SZ
yIxTD9psknYxsTnJonJYqXnbnXIDufgoicuPqTYqUOjauK9rw0Ob69lJ9eID3qK37bumRZg8RoUW
7ZkNLqGaW6iiLku3KB7zuQFBrC6CKSh20mYg/Q4Ll3pMx3+knC9/9HDCkt2BtI4ck7MKQA8UZpT3
Vt8ZJ2NurAxVNYSfo7W01VpsnIBJGCc7sC9sXPT9zVQarfkQahe9Zl2wkKcXpIrzg0+X/KIpqfkx
idg6ykZxXFxd8jDvkMdZ5KY/rlJ2R0gf/j2pHtpf04n3WqxA/+4GfrsbiMzuTC/6zn3j5wCsB78n
sraaFyARAmD7iYJf9NSQLfmaCXuj6Ybyl9W5a8VXy2+jEMYCtRrraQxi925SbHGMjFrbh/CU5rRq
/wJyAQUqnzwt9EOG2v4IktRZa5E1bLS5qxC8g5JkvTmGZ++iDlXFHMmgpzwASYHkirG1EsV4c1FZ
pcTQOutDFj1PRFeluY6D6KAEkCxl10dqc5V26N7910lGEaNWP6H/NeCcLrTgmwgsfVU0jcGvYfRP
fobkV2MU7+wrP0yVrJoOcOhjWXpHaa406hLGCtRuGyble4aa66IYekGAeQhficRczx50HTeinbbn
xEn3A8GYD1wxEDzIE1onxeh/GCNy3D05eQq30RNu/BKkDnZoN9qKH8bs3PSDj3JC+doq3oNMEyw0
pmgV5KBuoR5pd+RbHlUPB0rHjvG+03REK+bodjUjb8fOiO7JnI2febwcZJi7CoNuPTmNtZHBcerb
lj1RnteGrPfDWFT+Sk4zqP6h7q3KTiYkj8s4Wu/ysmUep8A+fVKZ5ldp75zWKz/qBB4VWmPRnYys
d5P3QWS7x/dZ19xRJ+SA5wj9VCjhyiI7YFeP36xOjcaFZoxPURwYUCOLId8EuhPAaNaa42QRR4jb
xt2oDaC+Vdp0zUPTUcIwRP0B56qm8c2Ttjy8b2DJ5nPPMrtuzXo43qEjrhyqAj3iuk/d57AclZPl
JkfZiw3zfzg7jyXHdSUNPxEj6M1W3qtUvnrDaEvvCbqnn49Qn64zPXdmMRsGkQAhqUoigczfTM+z
5snc5Xa9OGKS3c5pC9hEUPRORU2dPhLwF338Bvh2FeF75nrfy85Sfvh+s6RYgVFHy0LH7evxOzoj
KXIUvfWKdgwGbWmP5q06dOs+GjDiUYYRKa0KyYm52cFMfvDUENcmDTty0wCtmUNYWIeG7+PF5nZP
AdAqbuSP0dDT6LNqlaCuvJV9Soh4d2hWkDTpDJuEEYn2A5n35JRAKdjwuhS1EgMjh479xVRl5rUU
qnYHgelD9QsPpQz9AIpqDgvclQSHYUW4ydn0v2l1U+4M0wLzNhj2R12Qcm3Q4UWoeZ2G0Mm5tf7S
/XCEF1PNThToHa0aY+QOjAGQog3OQR6gbwDIlKcM5LTAHfVQzYe/+/819PN6oxXd7+tlUF5+765b
8gVVrt9cQd5oKJMO62RgIWgPz8IEboW2BEDt8Bp5SvhVD3KchTrTe64rGN8gYdQr6XFMSmDMosBW
404WN6goqzY22BkucUhO4bvrhayYh9a/yVgPG2LJd9nYdLlKYjjt+B6m6O/k5VRtBZDn97G2v7oo
LD3UUBie8szYhtwg2K1ibJNMNkhk7nv2WgwkiUAxiJOv44t9Rus32nlhv7JGCpA52I9HxL7LnRrq
xQ7cjYJ5Mr+hknXTi5FoeAoZTUZtza/fpnLAANhGYR8/j/pN8ZRF5RbRC5I/QEw751GG23zw9kmZ
4TjBWuGNZzw2X77R7WSv61m/oOV6F9kpQ7LZFv3RhPGPFHo/7bw+cddmL7QPMmJn0fnWk55rwdkJ
m+dkcJ1FoXbxDHLgxXUt3ogCAXF9boKxq3c1tsuQUWlCTFAOik8lHIGr6MWIyuCiheT1FesjL8I3
1Rqt56bJ9Q1YsWLd8Ad4NvwZSYsxEs7XivXsUpy4mGX8kvaNh159P2yU2jgJyxFP3YzwzBGoAeCL
hfk4g0RRkwr2U6pifjj3ynFxGy1rFoA32epHHT2IDMilW3k3QMLlAZwd5j1AAfjeNsN3TVRsL/Ls
i2/GWOpNPcsb3VUvorT0pRxRoiqHt+n3lqzVssG+8uLjzHtyakdfTR6yTQ1OQ70yXewqOvk1bm2Y
5YWgxRJxsAw/e+/RYu15DL0Ix+4uPTLseOowrEstf81KVN8a9VgvwoD8CKJfGBVqQFyKLlynFV/z
SIfm5piGcolBdh6GkscMv3/rWQ+0YGFUZXnDLjveZYainL1e+31QU7yc0OTYf8ZbkJepOeDqnPcI
h/Md+1Cm4irAOP/ys2RV22r6PY/I6Nk1YCdYl8kGoVqeRIPaH+2JF1b1zH5sS7wO8A0Mvjmlvol1
a/xlBCj8ko350uhFvVTHwDtZVoy3UFIL3Hb6+jUy8viANM+4lM06tO0tmBWqdHOvnqDIEWa+tQGf
Vr9SuC1Wjua4u3HutXUSRrZZ4Rg297IYgrfc8p9QSE68TmBei6pMbnKmUsBBKJr+GZjO+DxiWSav
0Q093/llYV/FMHwF0CV++e7eVNvmJ8VgXOgTrXyxodOsm9HMz5lGch+7knw7kue9qcAll2NoFV8T
t97B0Wt/ZZW170m0fMEqDmvWqJ5uiR5B6layFgfHcDxjLFYg8CH0F2Mu1bqQVX/aYsn6r/3FLeBH
Zifqa5umOIrlXsE3Dk58Cvl2O6Dc8GB5IID12NlYDX9HYPzdQcmfAY1qSBQ7s22i384eAKMTUyIx
kxrTPg6y67Np6xGgKhfdsn9dk6ewKrTKU3Y8PopLPR8aMCcrbCK6FZqTxYX8EhA22a01+LR/9kTs
6VixM0b2wmp58dhJtMO+cHkW3w9WEbA66ttN1afgVeeOvvIBZuSN/oFglr8XslnHsYsKIYDVeYhq
TSbymH5H8UWLjlTE62IhT8dAm0+nvNkibX659+AHEh27zq/CjTz91/jQvWJ0ZN88s9lEZEfeJtXI
z9QUgZTNTWwemp1hcHPQsCN4U4VurEiaTDvZy5O6WkyF6M+yl6I6yl2K+mSNVfU0Tzm0mvIqp4zE
hJPX3JRT9lS/VrIZsLy5TymbqENsLbNydvwG1UPTkq0KoGMhUqZGi8+YPOsdHO+svkYAX7Y/D/K6
z6Y8+4yxYMHprj1T4TERE3hpywxCuNG5DyJw3AcXLldqF9PpM24OA2rSKZgJOYL9rfuQzqjElkws
Fap/LtVr/jS63fULOW44mAZFWe7PybYPhXuu5zPNjX+fyRhbpd+9f437T72AEtz7fEWKRyRqrkmi
O4d2gE+IEhEMWdczTQza5lPTnFh1yNP7ADmWYh6OuW7X3C+VsVpeL0//dRHlEudQatipj6GTQRRQ
6l3UAdTNMC94mLIggLOhsaysgelUuUfx8U/HmDjBBfr8Ug77jHsJGrPcL4Dbk6pGX3qepTX1M6ji
HseQfyZWYj06NNH4PliWs299T904jToc9Fn2vbPMHKm0uT256XiI1ALt+M9+E7cEDNPnoTJ4H39v
62aA/SrpfliT3iJWr7mbT1+Dwq6xVsF8OIyi/knX2ncZ99HutsZxQM07zFnmpXoQ3LJGUx5yPC/W
fNnbVd3YGExWIXbWlB5V1OoGRGenqrWPoCzvo+UlLC69a1I+ywa1P67qLWXjUeI6y5g8GCnYYiC8
3FVUnHswLJqTpzNLdtFjmEKSJ8Fib8iVQ9cnUFOD8cU3svZWqjqGCGXyapbl+I5mAuqEmyos1Zf2
pfad7qXxO4NzPem6F4l1/n1uGwhPZsF0habtLmO70De9UersrxCKArL0szaEc9KjdHiOahCaocru
KYr94ZmlLnaOrMBXsldpivTcTN432ZlWhsYS6QguIRXLCBN0zQiuxtiBaDQr7ywPmaDIvbD8sd12
ihcv7u3PfnnmVGKnYlJ0EHg7i22Ls9WqzMmuenHZHa2OXMVCisfLtjMH5dlfMTfVodKTmWQhZiAh
opvgfVxsaLChC67C7X8fLAe54CGeqs1fHRAG0LmqXHXx2UF+L7hmZh6f+b4s/4rLOf2weBrR6tjL
1mDr/an2SSTP3CDJ8Zm0vthbZgFX6x/aj4xbbNKgokmCkCQSMWZvMO4zdD9zYQ99Tidjcs4/Y2Xo
r9n1MDhqdtXszGFKFNjMiHVYvth5SRaXMBHESJmuL4p95ybzKW15lqOUirlvdNLDkruP4xsXJLzM
i4kLEhpC40rrlPJij/hwrrQo11axguz9vddk/dB3qOZjtHgGq8ynq8fobdT5GuVml61lM/etYoV4
S7UHNxy/GVr8U5+hTbIzsR75lTgvjPEfKDA+VJoSvYFl9A52h5yhHIQhX83tqtJBNzA/P+t0CR6y
OcrBQ+ifa8rRN9e2qafxnZDhJrNqZGkxBZYX6SZ7OeXLHfqAC3KV2MmDhDSwRmluRGDwpA+fSAcw
6H9FCu0jTrrkAbBwc8dL/O/z3F+nsd4/5+gHyGLQlQ8iH8EUkGgOj7Xqj/YSAD3QsPkAs7Fd5VPK
fSIvBXRFRcSnDMLqSZ61MjhN+FIlehuyc5sHyf6o0dvf4++j5AVJRkUdqTOguX9NIrvvF8VOmJzE
oWBHdEw80Ww74T2T4FWwFBhwD5OnUZ8HMKwIjvwguWlAagDt53Rg7CA68j2IfLIhsa8cI7IjiyK/
DN6P1vUxkyH3OHvzYq0gK5H/uSgpuwAEVLhicFCMcNP2NTZ53oBACgTVSp/RpDX787sM2739p7tR
e6W//GkOETrVC6nNpqF/hOlUMiz7ykqOgxa3ATZOaLrJQ2uM9xeILaoslz/N+wwoGA3I5WBgAdm+
v2kftmUZN3mobV2cYzMEbh9y9+rCRtlHTo0TaC6MW96k5i2pAhgjGPAuP2Me9+BVkzgUXuepZEfh
1D4eDFQYP2Oqar97ydQe5Uwyzn111YAfh0bElYZWxA+KU99fT4Zq18wpz4pHeU3sQLjtWn0fsceC
vF8OJ6PlftX5XscKFRuWHMEOwQv3MUe1tih2zQNGP8BDPR4OwXxhKQfJUz+g8KjFbrP+XI3V88ru
s/nX4uyz43PB9n8PaZIGm2LgL5uhY+MzgW8IMN24+sCZURueD3b/EIzWcBA85i2AacSqwnklA2vu
ZcvBuuaaG1p1dbzqx2BVoKr/hOSIUcc5TaDouxstpIiTrlTOqKxGuD5241s6QacchN8+Dn1mr9NS
8c9e22k7U2vSg46A86lxp2BrFG39oJhWv4qzKHuZpopNc2e5r6kYuqMiVCTGKJC4wDQ54FOSncrq
qOWRd9L9gE7Rmb875QhdH+OTiVW0ysZYTa34oZgLi3EUOxfX7tayJQ8Kd4FDarQ/ujFIYmCoUb8t
vaqBseDbq8ZOzUMTQDYPotlkdpzc506p2bTm+rG1wBRS0n7wootjWQnyjxwSnsa3FunezHXaq2zd
44F3YC+onChATDPXrvni25F1kCPUNE1vLuLLC0rX1s7E1jVYQtAAktDU4fZzdjVDCLTPKZx/xoom
VdaTkWYrOY2cUFRi3FJW5xPNb8qaDwM+bPsyDPEQlm/BUw1x9Gzt2WymMVjaKFOcw7bbfr5nYRv5
Q0H69L9/un4YEZDJAM3Pb1sOR4f9/uk+Q38+4ec7iE38jo04sHf3l8zZbgBUYfnw+Zqx46DAk1OB
+3zVLlL8NVS4359QTlhH+e9PeP9rRaGL1O/86e5z61bAeodPJ0fL+eUnbBBO+3yT/fwJs/b+/7v/
WfoSEngy/P508mrVsQ4K5pCne2v+1EWWf4n12jp8Tu9QRlwMtRKvgOFVT+COZr6rWp5LW7iPlMqe
Gt3xPiDfoLGX+wAsNb96K7TZuVfJLoXumWtvwkqgdYorNybrKdfJyIWTz10mSqh6pqZ+UjTjq+yU
hwowhmF543183UGab0mAbmQ9tI9DcXLL5MfneE8jf8gznwWnixuQobDWq2aZ9mwYVk3sao9hUOiP
KF+d3KFVzvHcGiunP4Qxf1rZKYfZPpL1rLZDdDAZ4rchchQuksfzHPKgt+Wwzjqn/FfMT2YXbKe5
3l9ljBty/r6+kC8jr2rNCFcQu8ywNWamQRubC+Dme0teNbTIGVV2hRzpn/cb6j3oA819kKEYwYcd
YhLF8vP9ohn+q1DT5ihHpG0cnh29ub9TGULbnTzokIRU+/hAMmZ8JEEn7n8SwP4418cZMH7jy+Cd
DT/HblTRILCOQXSVZ1aaQZ3q63Inm46VouReYZwOcbWNV3+N9hJ12NewHT8nkCPkgVfw8/H3K3yG
7QRfZ+/PK3x2pJX4/SoFJBT041kPqR0ayWqYrYEyk9pm0bHRMW2HUh8ke5bziFlP3nCk6uxSbq+r
i+dhlTCoYXszQBesqOfYz0roBsvOyId3q8FlVRuM8VtctOfa7fxf3kStJg8H1oQdVWWWZnjJuzrr
EzX87pjaz9YJlPcw81wUwkT+osPrWWXoq96gLrE1NQz1wtvVtnbYOUdH6dy9l7v1flD45hqFI21Y
WHlp/nd+XOMJqFaJ26E8YoZ+aI0u28uewfBmxlFOLRn39Ww83aOO4S0GHgRrEBU5/4KW/3K+jJqW
fL+ipRuhsTxZVvlcztZuGDaZjxX6Q9uoKfdRrUXkTL3gigP2CDmgVRCg7NJlomfteWps9TFWmxcZ
dwPM3OKpbg/cWjU4lcYqLx3lAzyrtvF036aQzOUDNoy6QHS3x/Obn4a2lmF2iEfM5dXn+GZNoQsN
zE5bxF89eJYblokkIan4pjiMmpidNWULR3k+nXRUK1xLO/RaUJBfDFeR25XracyzF8+mfCYGzBFc
x05fSgVbBbsA3yGbnYByFRfqL9malNZFId07yyvRfLEeUUlfoo3Ms3g+uPkOZEn7LBt9Um5Rbm9v
8tosnl7MIFIvssUnQYnYD+OTHJr2gAAFqfo96QPlOWP/ueengAuWWTYRuXoOxqBFS8xejfUURb9j
UwafC4XrBqCwRdpPDowH/Z/ueaAtpvLgjwV44z/x0poTDR02t940veJlNywcs0rfOmXUkf/nyS+b
RknO04jN4BAA0npjDfCqWlX8AF19ehXWSg7Sci+9GmXH95gZXD2Gz2RrrATmS1LXopyv+KAE5t5R
4+bYO5N7lr0T9W9wSMHLCLrqZhntpW7T7M3U3Og4tVFNOp6Lim4qNjYYi428yCpVBZRvxOYBh5Uj
6v3+JkigYcpDLH15vAgfHkxufwcNsIRkR5GCwbO3fopJa42J0G8iMWrUlqNkXfAX3sjOfnT9K3XG
e0uGatEH2E2O/ITmyz1K2kettah4DSUFSIRQXxQRxCzvmYlEsIch404BwfxLs5pvKDsA+4lmmjgG
6w+JWVlbG3c9OHMDuoQKj2xP2M3MrMZ2j2TE18aBPqXNZXRNYBYFdOm77VflIskK9aUMbUotpq6T
yDa9XY9C1N5TphlPUkZrtGSLlyZla8aXsv9Ofm11n6nKk33Zd+bXxISpYEMMfxJYY5KBjLKzoRZU
7nCo30Wq419DxyhWrpZkb5Gt/MC/1PqZDrf7PJhe3RSsVj6E1beArzrl5qH6sPKnCZemIX2ZsLV6
jvCDeO4anKASJ3+UobgxpwWsDZDVc2clsmpTkElfy17ujcmpM3sgonNviZ7yc3v8nIt63JzVStqT
7He8DCtZhy+Z8pF7onseu2xVIeD8hpeWBvwiMhayaZSWs7FDUSHd3TZv7MSwckoG6BPzYCPzNxQ+
uifNz+pHqFX38GBn4TEvZnT0PCot+M1BHxm2oyqsY6+06cK0lP4861Os1Cbsl6Y9DWcZkwegCMM5
nQ9T3NorLJ0YMl/RI907gl2lR7Z1FYnWz24Zk73IwYGeyu2j2mCjKfrJvzR2gINwgSv1aEzuV1Jw
h2Dwp9dywsCh8JtqCyczeg9wWC2j1P2qQGheYS6N106nxQ855RtovbrzNY/HNw3ziYDKxiL08x5c
Yx89fB6c1j83LHSOkBkrd5G4XrKfFBvb33lcGjm/BwcRqsummp8TGx7TwiZVt6istuH3L9vsLjZV
xp8nsvLxoUHQ7DD1QHkkOwBr8+/1hLKSZA60tID0hKg5wSoYvei7aovoItkBc187j/x/XCdnMa1h
72p1dFUnqAJKQyHetxLvMbR679FtgI+49k1GRpWkDzI57Ur2yZjtYmjqtdNVtlIL68imR7ksxAQu
x026eUCmd8DmlckKX3c3Ey5SkW7ZjyEeK0hoZmxMjNZ+1IvJvaUOMBf6ZKSxLWXtw2dfpUWDamOc
xGsDAshZA5Xt1nW8jOOkftWK/PeZjHlGIp7GoVyCoYi+eP0vwy7qd6e0870DwW0tw34QHT1HmBR7
uVthHYOUQdZHX+JJ/Q5lv7uFiSguo4FHrxzf5AZSEYXTXzxDzW6+bv6UccsrfdYBlY1sDb8zz61O
Ms69tUU7MxP72MqC99ikOD+/HaVX0i2GlzWOo/d3Z/15d33vDli08i5QmDlWwvn97jqWUste9zcN
Uipx1Rc/K0e7YudZvE9xYa3sZFDPfutVx6pA7LHvo+Rl6oAokKcpfsIGXybtYF6FoWcrYRo+UpcB
JiDz2echE8q4tbvk5Nni33E51lTN18B0w5euMyHe2Pq7P1TokOVJeK40AT1e9Yu1nvnO26CnVz9y
tR+xUTyCisMLPeBj9XWhHGNj6s+oU8AcNcPmA6z8PmDt/UPzyy9Yc5kvaq3kG7ck+W5ErXrpgyma
RTP9L4kSrOVQ5JBwdPLK5rmA/b3pTBEcVKjsV9SjhqWujfyIR7NDfHz0QbVNprM3Ym/HBiORYkFv
U163i34a0y9WGX0rs8b/RibhUiDQ8bPSp7XKbT9ceN0Z0ZMiXggb+RsYIwuoHxuzyOqfXqg+YKYm
vhld9HPqQmun2F6/UXEeefIB7xXlE3IRxVNXV2xAR1/byFg3mfUV4tguL/riPgK5wmDppSZpDBzm
xiJ6DPPYu5aRBYp5PoOJ36xEWkTr1kVOZB0iNsZ/wDvWOkVpHq/sG60qebz3tj68JOyso3XiIF5E
uVswzz+X3GP8Ve+XyPlDrdDwio7aTep2yiJWUuWK+7t+TEeAcklQ1F+7+BX8sfMtrYW/RGxcO/MP
s89mCaW8njvE+D2Dh/w1tvt4HdTsA+wRiEqp9sirJbHzbTJLGBkifC/7pNtEbqzuldJSH90YU3Y5
YujsZwMO5kuUm8EOfVAX8J5dv4hMe5IDkCTKFoj6ATlrmnqrK5HOn4B6EVBM4HXNuwMme6ekWbmp
MYJxRBK+oviv71PT69fuoFpf7FGsIicf3/x6MHeujm+IjNfqt3aI0g+BndtWAD/aal5kf0mzzPpi
uGQUhlR1tpXo048x/Sb7EjjOG7bVxg7LlultxAJZxjWLjWrcZDo5ryF8JaG8ky9BfsfBNDjaGnaq
LDGsxuqMvcRRnpVz8zMmO8yw/h9DetMz4VMIc/XXtQNI+wM69jhaIvEnD3UMTrmKSuNfsRzf9ytv
It5SR8CL6M/gdO7An8BFZ9v68Vdcb6HchkF7/ivuB0V+FiD+u8Qelw2s5WXf92/Y8ta3amYuumj4
HP+EYL03N8xp7iGqbDVJJFixCtva0By1VYmj3i0oLGPdmgOCJ53nbUrDLM8eO70drNjhqLb8PymL
+/vA9spjVoTdrkHl82z5KOq0SUkFQ8HFL0EL+SGMGzQB/Dp4yrQOhdiYxWisqxdgAMW1tg11Y2ud
v8hzy2djff9bqOMOjQR2pradX2VMnvmpZx1gBl1ky/DiACmjLKzODQWpKO3z6z0W1xkWgpk6m6uP
6hNk8ODQTjUAVt8cK/Z64RIAdH+TvVbaVisnwh5UNo3E7U/lWHwr6kx9asxaXBBbPKWBj2qvHkdU
dK1kJ5umqfWLvIz9e2/UT1vTS/xHqqfBc6uLlRzlTqxfapN1vApbEeAXmjKjNVEn7P34FNZm+xqZ
9RKvcuSYHTKFk9mJtWyKNvkBN358cLMuueXsPa02BSTqmca6tKsW3UsuynCrKqiY7NQCf1fHtprH
2iULbKbRWaiYHyatFZ07Hv6yTx6Cvq3XQg/rtW1rUwoQWjyYlq1uAxAk+zzys6s8aGaVrNTKxtDO
KPJ7LGqnDLZSEOICagNnnAfLmDyDwYnnu6DA+RnzldBfofaiLUAeltO6SwdqI7MGT+aJ7BBDatqm
tB+4Djm7TghuUN6Lpxv+ryg98MBwf8aV/0sXg/qa1coELKkJr23RuDsU4SO0Fm3z0mvwd0ujrF61
uIyob1TdT7C8lmF4v4w6fo6f81o1eUKN9v3QZg4KdV12q5ICS9P/Hu/mzr9i5DZwXBGL1Ap/VVbQ
6BcPPDOUDHVamwALzsVkaGAj458InI+ouozjUZ59HhxLy7ZaImBRmz7KCxxC1iGwHufT2KifO50K
sTRwkyF50BV4+jJ2H/xnnOz9HDzUWrVOVdPfKbDRtpitjqCN7OhN1xQF7UDV2sdNEL2FSfY1sr3m
yoM7ejPnKnjavAa+M5Aazp7kJVPV6AdKhv1SDkrZwYL8gu1BFpZnyshjY+phFlmDY7zYsamtsmRs
rqmmpztNrTLwC4Z9quI03YT1oD06kMSWPXSSj35yHkmyz0B+ll8UrRY+TPbIZxkSmka9hO7YPpoN
T5Cs0tSThlbtIXeVYDdV6nQtw3xcjRiZvvY9u+TynXtOdjKtkhJA3PQLElxqsgLemp6CmSblCaiQ
C9mWByB5MQgHMeHRmPzTI+eQw+WY+zWyrSsotvbdx9iY2S2cpa+1oS9OQ14hxUYonkMgEKxz3Ldb
GZKH3tTFlVzBQl7zGZdn+qyJfY8x4j70z/xIg23vE6oZebosaa5umBcnOV6dImXjW1MDEMvwthaJ
reNUxdWhLXqPFLwIz25jGBswcckDuvjuio3L+FSMVkvB2KjmZ26JOZMRrFwB78xMTO2IYgsiBtms
FqLVbbKRwVjL3ep+6gYoNPtk08ajOupA0DT200UgmqeuT0GCmz7J6kzNtqroEUYcSnM/ZnW1z+fM
ZIwi42by6vShVGQqWw+eTbXIlrbaVO/4CIfohJJa7BAmhc2Zs1Qet/68iVoALFx3fYXUmF84W8cd
F9YM+OgqJTqwAcfvbW46ofAX8CWUU5xm3eufYcIBXegOMGaK0Pg9zG9sH9MyhnnMJuNyNnseBq7l
38NYhdjgBKb0lLRtvVVSl+J+MupPkW3Xt5A7uN2GVrX0dUgBHYoEh9pL9SfHzvVdEVgw+efBLuY2
TznUnnmoWWbFUgPrtpNDNbVND0IBri2bptNieOlV+q53KAkhG6Q+ZSHKmpZnJa9lwK5HTLr93sYs
hvn3a1+TCSmJsNV+KHnHmitFaJtcxcIlzRUvgnrLNgPTVfA06ybJqpuiNOayEVDN67hDo0lkpA4p
AnyFRH4uQkHeInZ3QV24v6jPvfhDXH2UmVUuHaUyHw1QcpsWHdWzHSfGXoyZscOCobvIGZH6yRHl
8lHN7obwa12wOuXZNeeO7zNWGeideUaz88rlOIsUmsCi9nKP8592QX/FqIhVhzAjtT1ZuxCSYlyY
Q47DzpitM/SHUOlWjDK7RW1ZvFSieil6Q7+Mfpe/8C4LwI0WGZm5c1IKpO5coz7IXkc0MfqdVreT
vVQ9KtSdfBt/Tq4lDWttGnLdQyMuYGgq8O9G+uFG6smaXVdsh+1J4HvvuWnPcqORuHhxAzCz03y2
5y2EsKTqFo3htD+njR8o5c86TYeFaSCJpZb9B9QO7+Qr9e9DK5pxnRapsfir46+mXTfstiBHyvgU
FWiHeFgIZpPpncKWNDTi62xaY4sdfhUNP1iRIcg89L9QPnzFUDx89zJ0guEV9dc4HaxdAy8Hrotb
XjMKwitktu2tbY7ekscbf/b5ICAYHG3NRUduMLAXl8ECV1SMpceEyrTl8/yaokVkBuapbxr/2Q/6
+Yeitxgz0sw6r17XwsLyYh6MS4C9nQwTuY25GQoPCWfMkO9TOaUnLqEiXuSlE7viRwSPls481G5F
v2TpE21S9hPwIoMpWZUpG8/CUAbjTWTcfpoV+4YhXABJHnB+iBAdsFZlMvY/1VJ7yqkyfvU7u1no
ju295gi7LPHczZ5UoUZrhKePXuagExiOaLbGU7EfQOKgfKIpxbKtuwNLDRc8O72aY6ZbxXLTVZH4
+VM2H0YqC1QabjKi+sHJc6a9Stc5DG3vrGuFNeHbDX1atf1sBUSoV1eyvx7JCBcdesWN8M8xefll
ZQ7uIg/V58SBfWU3/N9Hyk8b28/rpVQWksJB8UyAbYtyto4H1qpODf4qqf7qmHw8N9GvsqWSQgd5
/YynavOgoTl8qIu8XgW5Y32MXfHDyazsVnqNckEemqK31fM7wudhzkbeqCY337JQ/LD4m33wcBF4
XwILiA0RLVFsfsBtvr8UkJjWkeuCJPYcLDO1vtnXAXRrH73JEbcgDIbU6cSv5Ys2cYPEBwTHu7YL
NrYHwhK9t+iHxz/GqBVtl2ixsiMB+G2sETbPTATIK/TQf3NZUIjM9dJ5w0fU32J1km/tqhS30C7P
qT/q2JAZbP3r7LvaouxC0jl8cOLq1ithvB+GyD4i4o0i5Hyw0mtQfi2qsA0WQQ9ftIi6X72+UQ11
O0SV9x4Wfr9uDbU+umwgrgFvcRkLFlkGCg4bXLfNaz2JYNmTi4QtVMUoRXthsmhF4kD7VK+GJqav
2myxingKmqJOWfKNGjeF6r6FaO1+c90IZZUewhkPlHhr1yij+KrVv3k2cK3aDLvvgTVu66CicCeM
5y43PVh6yi2w811rIrYwOoiOjIm+bFtMpvssdLcJmuTHYmiGne0qB38q8rU2escpbbqFStKDRIwY
Nl1k2JvCF++hk7c4vLvRosnH6Bu6TA+uVTk/S348SDnjAYsM+sZT2vaA9OvBg998YcBsZg5D4ZKP
4NITYCBDEMY3eUCgTDsqCar0cyhRFGTFMtdaU9vRzr0zame1L98Ht3yo7JxsfFE/Qx9Prwg7qy+F
oiHgpTkXPS6b82jVD30MlKfM4vgYeT9jVeQnFdEJLx7GfeCggAK8vzBPysUXMBVDO/voQWVswaYj
zTQ3ldG+zpmtR1vv+ouwW4jrCqA2U4mjVa2K8Kh74qy1wkWzfkYczsDE0OOMJcKPpAzBSI3IF8i4
PEDGAk8vh8i2FzZfWPTnqGiPLwNuStcqjV9arWguJFr5JU09Fb6+6V5VN48XkCyybR11P1wqITds
go3zMDhQG80wWrLaKE6c3WQnovH9DV8E4MpT8o20PiN6zRr3XpSUi3s70p1hMTZ6Cqgu79bl4Fav
lRGLNTaY5VY2bcPm8eNp6MsGE/w3rxyXfQsNlCybkR/vpw671v9i7bya21aWLfyLUIUcXpmjSCXL
9gvK3ttGzhm//n4YyoK2yj6hzvXD1ExPz4CmSALTvXqto6tT6becQBXHyNMfSAVLS79DdtF3Dmk1
XIshNC52Aqq1q9e6o/3Nua5YyGH9vdON9jrWCWmnDJrPMvgylnwPQ0ldDk1Y/ez0x862YPmJfOdU
kGZawELVrvqI4pkmRIo8kBp3hzQeASe+ztcEJs9rOvVIQ18TNS4o4sQkJtuMQqmu47dSDGVVT+4k
pfwegerJUDp7KiO55R4ELZQYWoE3ngebYBn3uScwn91D0mRLyiDMpzyTk0UATIDEef9eTW6chnGk
cdf1zW+/E5MTHmLC4faw1wau/qZZZ8GUPQTxz8LN7UNfwP1oN+jbUHWT7AKdCivqM6lMLuEm48g9
bLRcKy6jXVoUW8oNMRzv6tRFtst4VD+mNnk5n6//jnsIybkMKgUID8cLpMzZ2g0C+aEZIwuVoU5+
yuP7suQBdJLrvW/bMNy1OorwoefUlyGYki9OXH5R3fQsF3zTo7hHbR04E1EubWlaSK5rjaHvGneU
d2ClUTLP1HitGFaxV0x2A9w93TK6gsw0z6UUJK9VuTR/2HnyqAzIBFWZLCNbI607I8x/csq78/kt
/OK1vMLOjzIomoJmVw71nc1XaRupdrftDXu4ypbtreCAVl9kEpSqmYQ/U/NMJgvoOF/mq9nX1hfL
h+e0aJXqgQRTsyniOgPrUoKNJozFM1d1zSq9WaaVFX0vsn7pZ2X8Q/ZLRBDSIH42gQZuWthNjuOo
wdJigOX1nU4hpz+c1Vq3n2zHUfjJ3hDlKr4FvkF5py0XB1fvLPCE3Q/Fi/ihtC2g+EZlAoRvwiNU
xOGayM1wlzhmvmgN43uo5N4TpYjDToE4dQvpqfPMGR2qyNT7CxoLAIRpMjwMid5R9lPKmzJtmxd4
UQ/CIzDrkao14nNqV2Xbpq92suXFezghzL1C/uHE3zIi9VebF6gnnFUAkf+66Qm6D2ownFLCvos+
cNwnQ9cJB5X9YcKedBoMwUUPWrCv43MAUI+KmrJelwYy1R7v5cpE8XPPzUX61ISjv7Bbm/T3NFs1
Noozhv4kyzCNknjgoajmRloCqdD0tts3DdHr0VbSL05s/ehAml4LJ9Svmeb/jVh7SgG0s8jBUS+p
44NhwZHNPSJSw7Zvo/TBU6fIddZUf5mQZyVBo/zglPOjkAPruYD6aa0o0Rd7KPMVeU/nmkwNmGWY
VMkd7VxTUiX4PSplNZZglny3dK7C0XFMoPkhSezZlku9SfSXH5ZpF+EWE1e62re9b5vFJuI6zaVv
O4LNkuev7SxPz5JXIUAwxhA/tVp8AnXx1QIweQ40Y5351SMU1MFSHdXTWDlHPSGOazm2cs4RdV+O
g6+sjLrud05cqXt0SIZLPjXBLh0IuYAyCHa55wQr3WzUF3OAT7/s+58Uw41+x4kdWqvnknj7oqqd
bN1BkMTPZeyNBzIIS1+XDISicm0nD4DY4sJUiNV41s6NpHTJR57vqxJ/9h0VGhgbERhNzofTSLHq
MtFIR4em1q86IyJCLw8WJXVN0y6iunmELCjZCdvcUBX2y6Wy1W7dWZ224GnkrJMqeLGrjjCMpQef
JjbKVZsY2jVyfGfjU5ztJsaWjNR4osAo3XkGijedWsD4E9TnrtSSRxgVeK5GZQ/sld7vhU1JgL7A
LgscVLKvHAWsH4pKGGqc5MjsB0/jKRm1iW+yJA0HX8/GA3hs3h2XDEZAUf+pAXvEg2D0WapIO3QU
4a5bCJh3SdHb9zKCprKlthx6UJqn7pVYacAZxw+aZewlwQnMcLoPRgIWNjCPVWGN6krzHRdyl+7B
IxruGCYp/DGUzHMNQtGlXu1eyrzsnmfpqdoZ2YjR5KnJA737bCIEgLihz0NeXJfPqHwRRI/0Jz4/
JhidJQzv6dVuJiXl5tmiGPlK5DO5NQV56VUBQ9h6mLzERFhU7l2d/yUGSLvKaxKm0cqyyvEKw5Sz
0JS6J8uijdebTTbMrRrbOvhXXMQEpwX9YgCRnCx5F0ZL2UDAvZaa8tQ7VnFqmvi1F0O1AEM3NIyQ
XgNSFj63Lr9EfK5iud3E3AnPpYGesSQb+TZRHJeqSho+Bs6+qS3i9+l4NkqTG0AS3teFFPH152eR
J1gLDVwYuhE2oYSkNKx7YavtjEBjBW1paKsckyqXJB1RXVB/21FO01VWDHcNdEBXGWaDpeb63r3P
q94SmovJFnaw5nvj1QZMdOJLV3XKCl5Bndu0qx+dXE22dah/af02Ovvt3wTBy7u4GfKNY7uwxQQo
EFUupJuiB6cyNDmiOze1ddcX/UDoFPmR3pRNhCYs+Kql+IsLK8pXA3mLhaFL9Sd+75VlHbreY2GX
KLWFpXsxZT4UQQRpTxAdzQY1YrUxuLVMQ9F0kHpQBelkfbYQU2pP3DrtVlIXq1eteggEOZNsxmjv
8AbfuJtkwnF7qsJIX4wUlXDqVadQHwJugmBJNIWv8Fjgm81G8WTtRuBU1g3yq70Kv9BE4ST8OnSt
4Is2T1EGj0AeevGqsRT9UAfU6zuAuZ4U36weOE4v5D7JnmB+XAOTlO6nB3W3qZQXLXaKU5kE7m1o
5EmyDIcu3EDggsZK2vbSGrlWaRsD8n2o9OwvSifAiKVdd+C7Fiw6MlX3RhaBl3PicWs4LoCrUvrk
o2310A3JUm/K6skbhvIpS+xrDpnwXe5J5ZOjdcayHYaGX1iGtq24W1IU4cqt3Tsjy7tzmw/uXYq8
PPyc4YuXhOU+kP2cwg0vejEjYpPEIYOdmI2oowYjT6pMzLoSwlVpJD3Kti4/cP/YCXNvtekp9jOQ
TRw0AUiOPuQNZDANrYpX1EOYz0YcQeCtwh1ORZX5nFTEvgGaySt7GhqDrGzzjNu7FFnGc0KVEpBQ
JV6LtarTelsYvpv1bW0Dcpi7vQbDL8484VWbbHQ9eNLYKmr7ANJ26r/EUEWkcg0zv7wRzmkHJl2H
dvQ2K3tRSujGz7e3tX3vriD8kbfCWaOYYlX6tnubjc2qWVmU2e+Esxx0gJ7aKQ0rrjv60lKv62gL
bnRnWE57ab3B2iTBmJ/s6JgRoXtC7atV5O5pqqR5Ssr+E/k555zBLLCD4QF2fa3vLk0d7ylpd46W
JsHGImy18q0Yqcy6mVqti+50kAqunKsB1KWpfiQ7crA7u7sI/7QM4hXn5wDBdtRNrLTjES8gTyyH
MQp25C4Spf8rzY32W577KsLomnGhLj3cBfBG1aTDro0RPTcyUmGmk6oHYurtMnR676UkdLzR4DnY
iFmlQvajLmLURabZTAfSV2Xt1Qts7VPzrSoSb6f6GaTlHWG7MDHLVSUV5RbkMvct2xuHg4NMhbEO
DetXN566upIU6vKdw7uunij5JpqqvTzjAXFb75PJf4+i5WElQQP0SePTdu/GCBFNI8no9EvoDQ9i
FI5pdleAzhMjMFbGSUOhZxFMnOhjCcmT3ffwnU+7ItCpbSZ2rVVoStplcOXXRpf2lkTJ4WzmgT8/
xC5gyslptsc6nIv+EJjLDxOZF8qLwk2G7ewsXIhHcNYx4Zp/u5zbcmA0SkV5RphgQ3338MUeTXc1
1k53GpRUPssq4a5GBTgYckb2B8gmgklRSDTFJCskerFmTDwYCMOOFopCwqa89eJsSjK3yNN+mBDO
YhbWXkQ/pp3FMjR/PXgUILJYj4Cob7tWxJaBPZGUahYgmVfRMKaHrApeG2oD0wOR7/QgevPE7DdP
fPD7D1zm7YGbQXgv9p/XieHsM1/pP3D5sNW89o+v8o9Xm1/B7PJh+8qTfr38P15p3mZ2+bDN7PLf
vR9/3OZfX0ksE++H0g7oO/rBgzDNL2Me/vESf3SZJz685f/9VvN/48NWv3ulH1x+d7UPtv/HV/rH
rf71K7U9v+TpUMsQ7R14tAumr6Fo/sX43VRU+axKyRHeVt3GjR5l78e3Be+W/fYKwii2uu3y7/zn
q86vWu5QoVnPM+93+nf7/bvrc5jh6N3pIU/n8xVvu358H95b/9fr3q74/n8irl4P49UounYz/2/n
V/XBNg8/vtA/LhET7176vIWYiac/+QebmPgPbP+By3+/le2UUOeW2rdBMoJjI7UTQyJgs2P81oiZ
aBiKg6pdhVlYRK8SC2Zf0y3Do5guSSDtnRhZNq3zHjKt0ZdeZVBbVRvSfRbEEKjV/ROnYIhsp1Gc
U1PXgm+Z5sWaMdDNA9n3n2Je2F14ojZjCSOWsImm6mHLMHVAYDVk+yfooi+QesSXwpbifWc7CD53
1PnaZnRrYKiMz3kKA+nkpUURSnJiNrAk4GyefLrZxLQa6T+QoyMgYjVQy4itcr+nzjlX5fXN0YVV
clUZgQ1PskF9STYiscPJHhwmYqobP0LL1YbvxqB+visuOkED8vYh1T3TcAis4lIocXFRlEbbenoB
dF2sbrVq2LkFyIZ3q63eAZicNl8gF2RHsbAyc2SJjPp+3kts7XdaRVDTO972C5KiOYVpDC3vr0sK
t7Tv+rPKg8XNTR85olnqzpHLniJm9IK8ScD+JlYPPTIl6u+E6xuZ+qtx6LYGf7cjoFzv5FeTlr0Q
vBdGsXyeLsCJOJKjH5KuAVVh5wVFpylMH5m1zwvLvw0cJXBAw0z2HDguBFcEr24rhHFeJlljtCTp
Ua/frbl5VkO57uIkPX5cOCqDv29C6f7DXmJoZOaZSLexVyoDrfoYobVR7ry7oEm8O9ED7OWh21p6
WxfILHltZucJ4dc5Y3QeqSydXOeVt4209sG2o5i4aaAfRDMSOjugjKwfRA/BtGGfSMlCTCZvbmLo
6rqXUnDCioziaMRmpUXryMDLUBvzIR5rCvWulSTlTlhbxOTWYGq1pZi4zU7uoteNMiFv1TsJ39mD
jJO5kXIoPcBrvPrOs5HiPyIypBKw/cekNmb6Tlftb7PdBE+owqeVZmR5XHkrZuaLOWgYgqrroDCZ
XvXb67oNU0r1KDW01+JFGJan8o6UCQxbtnsQjZFlKNbf2tnaRSbWjJoQooWTbwKyBeHrAeW7Me6k
dxvoRU7AIO5i6bbhbdG7DcserlcJhoaVCjP6UZ+aMMyboxiK3tx8sFGnB20sB7HlPPFfbTAvu11D
7Z1NBrVdysGn7E8JR0QUkNXk6st+eg2NlNNViKCEmCDeFqFBjUhtBkc6vLT2gVIAxCnFGOzpq9Ey
/CeEFuSNsIMecw7zitm3FMKWYhuxdvb5MMy9nmoMp96PcvRFalIyGbkBk5seRo8BALW9bRE0kPmE
vRStthMeFHA5nLkd/2pNMPY0o7ouN+MSSJUFhf8EJ2knOEkzAOrJx9wk9Th1hbGeZkRv9hFLqn5j
9cg3za7C/LthICAq806xPN65bT3cj45x1eukeyo4cB9yXS3XQxmn3zzdIKUEwIrQ2QDJ25SCkiP3
c2EAXI0K6NfCunYXUj3sBdhYoJBFU1e2uzQMJ1nPNgFbTqmqWyfgt5Zi4gZPdh033Go2H/13oGev
bqM9zIvfb44NVdxVAGMuAlfuwSkc58DJVU8XoisauNgNIAQVmvY3azkVVxeqsdFmT8hOXWQ4Jx/y
RsjETo1Ybhd1AMCSsEBuVj2MoSmE6vLo1cjmBNVdmcP7LHqiyYeEattUB9XhVq8T0Vsv9gA5wOSs
b4WzrGnIQUc+nKi1VV36NP4Uuo4F+XAM5FSKB3RDftlCUlkXMeFPvT/Zkz79FL/tEbVPhC3zU+3k
0Rnu/+jclNaqcgh9Qur1ahKTY9GN4EkqJd9DQnuSR3voFsKn6kBQk/dEGT51IuoDp72Stq6CrejG
jfHDDtRs+84mLhX+zOEFP4m+RMi077UEojvdOSRT05sKjJTzWPTQCUaXxKx2H+1S6xx+Z+sN3z1I
iD6h6T753HYVVjEWa0TTDpSeLMVMUQzyjqxya5jKVdf9/FNNvNmXAbKbsa8/E/WozSb/5HmpjIJ6
B65fzj4pSMhfjM58FCvC3I7PZc5DY64TrTUbfmh0Sq6Pfuq7R9FLuvzr4NnmRoy6oXCPXgUkmZv7
L5fwrTfbOmCmqOG4qE9Ms/PEbbHYR+z44XI11TqrtE4mTvx/rJudX9cGMioUVrCR/SDbFqPu3Uty
CQt94cSfid59MXpd+Ym4tmPopH5tL3yMraj+4rQRKZ2w9R/80OY30wilo1mb8fHDPg2kX0e/K+G7
4UN8UuTK2ndSTvwJ2oFFjXjOKUBeYjg3sAJu2hDoJVgEs3wJI8lZx7B1LSwC5SRMk2gN71hzaqaG
ZN37ZrYJF0VW1lFpS/vZLhbMQ+EmbGmumbsxctBq+8eWRj6+v8K8XgtJR9RJcnUNg0KoGHEHC1by
rRjGcp7cOUl8B8A2ypdNipqF56O25Ws1PF89ClyKFvQLSLU6Euf/aDL0etF7NeD2XoipsFPgsRbd
3EtQgS0Iq70zukVmrrUuBOXmVM0mUCJlKjnwH0XT6BBIoHV/L0ZeAQHO7NFNbh0egTX+8uCpCfyj
gry3UqTVirSjdy4FSVJRxzy2u1m/FkaoM/3zIAiR4slJGP/sM6+ZfaqJdklMhKHm7WSwejAI5doz
XCGRq+TPbYUS3a/Br5lCKqRNSnUUxTDT757mZesQKoel+BmcfxWzAWZcf5qYbbff0WlCH1wC6dPP
qmjmreaJedm81eycIdhEvDZJ+V2vx0dq/fuFTcb9MEboxaiJ5ZFrpaQottymWFZwlfiN+tBPkxBj
2MtGAZktfHvJNI5BNendZlpbkFYJjnapBhcxG+T8RdIEGnMxtMjM3+lef0Q4SH4sh3VLfUwFkg7I
wiR3bmfaym1Mf58idHFKLFi4OBPl0Up0IRYfqoWdgeykDLXc1EPaV4tCk19db/PzUtHrgomDYeCs
IoZE2alm6gHhRVL2YFNtfOfWmvI0kPRcapGl70FNKU9+admw3XsuitM5VGGy3i3NKftqIPm6N7Ti
r2KUbY6rkw1MowcIrCn345SHFY3uKfo+qOu/xKiZcrbCN6B057e+057zctET+yqZVO5h6YqPfdQV
1K/zPKXwPlz0EsCMsLUK1Zq14zrbsciku5w63fVQt6jN9V6+7KtEOYyiiSsATtkkJ7gQhndT03wG
18fBS9rXnnB5561Fwec0k8sd6J3yoMoQS76pDQrJQTHMguxIWsQ/ClMtVAmrhNSZKacTBf8vfULh
XJpUzkm9CvQYycJ3K3olPxqm5R1vG4iZeZcxhe569fYyhrYiUT568dII8h+kUvNHMlDFoyTFX8n1
tyd9Gimy0e+ATCJlNXnkhVo8ZkGzgvp8vAp/pRgRIu4pkRKTkmFW92pN6H5aLha5bqwAOELr+3YB
O07OSWpQ26/l+bIjVLIwIyc7CmdQBONeHagUEtdHIULeDzZpSYirrVZ7aapSO1sS8FgxtDxIlcea
qhwxLByrWsh6ZJ1TT5JfXte0raKdpQSecbdwtJd5DQ+x4VVVUfvz4bQMrPh7Agbnkk0NKUzl4quJ
se4n9dLZJiYSPUMnIULlRwxFI1x8PXjsQSceZpPoUTPamwRn5n3IHdoHN4Xy9+1yN0+VWnO3d8C6
Ti9BNL2lw6Ce+tvOleqjwdkzh21ArY9qX+7Mzht2tlLX0NNiilVTo2pFjEVXWG9rxHKzIokIFLeo
1v4I/rmps98syGRqPqNA2ikNRwjRxK3ngrqaxpUsqTcj5S6v07PjB9s4rWjMxnldLKZ1LVa3Crj8
j1sbsWMnaHv+Y9uc0pedNsDfCC9IvIpQnPmsNE7HnVZHpNP0ss+K/QwpsvUJorPyXIVIBlp9nH5O
3SFf2x7l5RyxIXou5YWVycrKmZD5SEGnR2NCboqesI0A0YEVTzOiyd56YghNGtOOEUPL00033qzb
yzwzn+Clbq6Kn7RXVTHcVdeheDPbTLnwzlXuboWpo+gSltmJ0lUb7H4vjKIJIYbYmgA6Jp7r5jo3
5mNYu9kVdKbFUdGgiDOrSgfAPRcsQlM+JwZoNkpMVyH0mrucbPWnpuIdqkIDyeFJiZn6X6qr3aY+
6tOwq0GwUiHsnsSsafvfusEZ7sRSELCXpFSLq5iz9Xzb6Gb8IOYCqV6AwImfFEdxnjvkh2F4cUzp
KYAp7wpgszpmLojUaZRAbXDrNU6MCIHSVnsx0RteeXVKu9nBpMXzyOQ8TzS+tJcVvUHwAjfhC47N
2zQewJTZV+yOiFwR+f5t9W3OL4FjSJqyljzP3TidDw9B7GUX0cgG0lBjjYCuGCJo/DpR5RXUNLLs
bWbndJpFcqJb+VEO9dzbLlGvZBfPV5111+QIBL1NiBVGR9QulCzImHRpY8K0vec65j5VUI2ZeCll
JyoQl6WXC1rLeTxPI1wI4aUYD3Vd7Cqd4mU/GrcZ+X9Ynrz26moqn7epp0XnEA3ACznlV0voZt0U
9eEPJBymiTavSyoYAJMSLV67UkydfujAEwgB7b5zaus6TA1VuagAl0THYiWwrn5iWFdDca1t3UfW
YrbpiqScqHA6CpNYKnyhsVnUqeqDUWQ3Mal4XnC7zGybL+O0VBy3cNMcHd9q9xRmU5we5+OLySP3
KtEb4pHT0IaNirJ9/b5vpeox0q2tJ6sjWJPWO8YgTJeBGOpWtI4br9qJ2aDov4XulKoHnfNc8OkV
XnCrQHzPgRDRCrYuKiXdQMsRbMVwDAtQlIrvnMVQKUF8SulLqvnNHXeq+LYIfRaYh2FqWAuvXDOk
RVmC5xfD1IKwU0VwWy/42Jp5htICdED7KrfSLT+62iPJBn7JIRL4OzCh34YQ/zscgf3SQur78sFX
hycALRZ80xiVdx4fVxTvOqtaHrVjOzWiJ5oAKaqjVfhuAQc6MxJwq0WrRTWEmwyjsnrQnDp86aLa
CZ/ytKlfcrn5oTTBxraK4j7vZPWJsnTgkWXFk2Lga089aI+VZ3TuVswGOud9VEs0ABg4Dyh/HyMX
mFQ0OZfEEK+UgB/EpFgfFn/FNqchYfHz8ItXSjBcT95SDrH/CLG8bBjyKuar9iAaiq9kw3/ojDZ/
oJhzJJYkQ3Y5ulG8tGOOq6muQ4z65l+32VbzDeNOtdQfboIgWd8p8aXL+KXkcRJ2fNCIl2ZqxESf
pube65Pn2ix+maYFaWrn59IMlzf/xvQOoT+eG0FROpHPi97c1L+xDYnx7/zmZWHI5z+T6n6lx14E
VtqFcWfQqRieak7VyldhDKIRvTYnT7IQ4w/TYEGDnR+4J2G/7SCWfPCbbe98crg6NnwffihyofKQ
wYXfXWleInofX02qExvqeaxb/NFR7DjvLfw0XzLWBb8qMHWjEbDsbFil+dRG+caYuKXFGGqTAPAw
gMbZ1vUaGkbvxtPCRhjFmrkpbSs85Hkn3QMcNB7bKv1LyozuJEaEXNUNZzNj1fK5eUQ4ZBdEWX9K
G1tBJYdKjcEMVfRNU/UibKJpUwOSS1vN1mKYSyPY3aId98Rs+fw3pf8JNHRAhZrSoBWYpRvdGZpz
FFUOdSqBd5Am5lc2JXANQMgfSw8MuudfRM9QudtkSgM78j8nUBkjeuwaL8JujkkIDcXkosQ/q45E
ktgjyWwfcohe5WdOMlGQpTb0trHwLQcSBu5fMcIkx6SOs6PVh/eBbiTb8M0k7IVZ+vniY7enoh0r
b/RttZh/5/S2m7D9ecvcdX7tXufeFpCTvVY6Jz1XcdBCtEClQU6NySIwW/9HCsyTIqKf/GU+a3Bj
vYxKVq9cxY4vWQaTIOR+6m4wC+Vi8oy2MtsmX1K675B8qMeTrwPP3pQ+pURWZfWrd0bRFY3mAVBv
a80FrgVmG2y3Op7m6QGK+2bRuLxN6CZ/mycC6GFRYkPzUk6yB+62/BxDRypGVEroxyobv4iRaLpc
nz40XblWqyF7EDY5gAimHG2+3JhcRLNJ1QZrMadPJuhP1O0oac1ytiVJbS+GFrD6vFEffXcVtMtv
u1IOdqBMLlyIPYQtdeCWdeM+3AgbD0fBslCDegfPyCXLByQ+kFl6aB2zP8ObeQ6nEWXyxcMAC/8G
0rRxJYaiIYb/A6B8SHQSt7gynItLxlssEqaaaustzAbtsoQYmjrhfgBJ5iLN2OfqJQYdr+djcFdP
I2FXfVM/8uxwECNbHnVQiupQbC0ktxbCeGsqWb24KlJhWgPTnLD5nazd6UO4qJIyXJuOVNwFuUF2
FmreXWwp2h3/bxvAs6U8tyYJFLnV/b+HXFkmkKFQzN3qh1QPsm9+QeGqDSsVZEeStI7GwjrpMJQc
nErWtxZBkWtLPeQKChb5xciC72S4yp9WuEVRw9vwO1NuLarnro2jmsus8LCZTeMsMp7NT03tHMSs
KUUw3scDH3G0Rs2dDBZyHyNxs9LU0jxRNv8DSgWfAgoFSe/JNDezzYSjfZfJDfXmeAi71A95C5f1
r2XUbv4v2/3uqsI2vULOXeraAylfTunLemqaKfMqGoqNViGA39NsEh6eOiibRpX5g06+wibWiyGF
oA/g3Y29GM37UiWTwgWyzSiXOjTAyieZ5eSpaGOKRa2vUNk7l4oM21ClxS5T5eAu7Wqqfw3NvCca
hPKU40KuhA7pAlkM42tvNI9dxCdY6qul0ZHj5JR/vPGrvqNaFd3BSdR1WeiUykzMqqpm0Ije1AiX
cWJnbaaodTAmP0c1Hy78okFz3fvtd4pVDgVllS8e5EZb6svbXRG4ITI28neDz9gutS3odzIr+9RT
gLR17HFYi2HV1+0aoaZ0K4bu2IUr2dDCvRg66kR+hdDFceCn8pMHkxXlRlBvFbIsndF/BtecQr9W
yLb63Cvp67Cc4q1i6ESOCxVZ+zorhsk119eDJ/9ox9GB+dWUUR2KdbC+dRqBju44wZgKiiX8Z1aJ
1MpnMRJN4icTkYX6I+y0NFn31l41CfQTNtAoh5G1W296WKcwpuhIAlFoJiZ0pBxus3zVdEqUJu+4
NNR1rnZwz75NO4Wh5Sux421bKmsXQ+pK6xqpmGUbt9nBiBJ0ApGLXY3gz7/LBiQMqvNVGjtjPSp+
cGhKO33UIu07Ip7JNvc8cDqNl51FY7t9fersixgMVVE0q3lSkzxlaZRILPVN0e0gNPzkpgXFhE6p
LhzVku7qSTCEbIB3SWPYlgxFe2fPi9TTF50N+WRQN8QNcBOrYKBt92OL0iXpi/BLo8JRaRr2t7rz
uNFFOTzxLXUZTVe3cEZkzjdogr4peVs+6toQHXhUUtZQPHffIh6PY835phOpI1Oby2BhVeVBH+0f
Yh3nAG7flJ3c91Q8ko9odO67gXGjJJP7R10xla9UlKLdCURkL46Ookk4CvlWzm1qOk2KJigo+5Tr
AoHw1LJhGs5H65w75kocQu1wkmtLvaXi1vKlikL5klXulzLwlL0YiUZMhpG76KiNO892TVX1U5Nr
Y4FUpVw5n8xRG8+mGwyLVkZUcIRkbu2ovb0Vw0QynlF1XqLGiibGRFujK6HPu6b6J9GLRj+pFqLr
eXZULeYp2a45tJQKyHCWvHN87SL7t9Br04HNcexP4dR4RGHSVal1n63MbLZiAvUtF+mTIHsx9ZSK
w7z0K/7WHegh0fUn2p1wErWYbjinWzMx+dzGN6eGlJuC1heEWBNmWqCiK/jcFI6fvoXGKLzUEqFi
9FxHdVdP2j0VcHnu6qG2qxNVfZZb93UW6rvwMHQow/GcYC+opfO+j1a0LUNd/wnD/r4KG4J8kDRw
fHT3ZmVlVxHIj9ViXMhe6h/F0FN8f13IUJPZkfVc9SP6SNH41XTtfBPXPcFHxyo/T/asUIevlMxC
y8pHmPTOsgAhdcjkPvis2xFkxk711AywQCZB+0OY7aTzt7nWL4xkZ3JGO8DcDVPz1NP/ORykvpvk
C5m+dW/uPnArpMMhz31b82Gfm7eCvEC6mPf0HOveog5iW6ZWd5K8rEPwHikro1MuDVrmOmK+2MRs
JPfdSTRZmT5JvWdtoyo03bOwQQ0ChkbNy4VYAcgkIDw97VqkY7RTyP/kiL+i9U1NUh53m+itmIs/
oDUuxKwRhF+ySm52Y62oVDVMKwK/JhOUmwFVem+OogoMSh/zZNTfOMZGEdSWLQ80OQ8hZU0SYyuV
kbnJ4TOD7VpV5JXn1T/znFC+FBfoBFL3QmXFL7F3/q/Ivjfd64QQgL/ZJoaMDxN2alH8Om8jvIVK
/E04/p/7/26b2XaTj39bkRowq/Dd5dUE06sJJnlo4T2/VsNXHzw91RaKVBUrYgzZFYWx9GpNPfAF
FDCZF2ERzeijIld2pvXO1YnrgfPQ7rbkbYe+GBJ+xtxmLVaKrXVbbu8GYlnCpCetj+KFoRNGDvxw
M4aG5ywU7qvn3O7WihiKdUkeZ6QzZX0je5SNU+bXNqcAROj8ysTVqfe1+MEf2+084dRNe6wIOt5e
hi5PImDSCuVm6z4h7NQ4BEpVo7Dv48rRz+BeDmJOnkxZZ0HUoQ08HU1DMVHnTbcuFcdZqSHP4UtO
cO6iYn5Sg7ZuPvxRLybkPSexC78KzT1qNvM82L96D6vL2bKjnR00xl1tZDH314QUqFLJQHRgNrgL
R924Ez3bK7W9V9ePNz+xxOviv1M3HXcJ/zQC36yw+Ers6koLFua0q/Cbt5pwoYOVZ4fbJRW4MgKq
slbdlG3s2sajBC/Pd2KI1jlCwAalSGJoJ1B9lM0jggH2EX0J69Z8GIoJYWudMNjkgx/CPAj2Twu7
eIG+TXmPxlx5H4TkvPRcpeKrG0reZhrqTN7bhDN3wXoVd7B1iKHwE2vrkGcPnQDzbe2H/arKr7d5
RS22gur5Uc/a18ZprGPHQwMl8DAtUUz1a2KSLC8QQoCO0/g/ws5ru3EdW9ev0qOvD8chwbzH6X0h
yUqW5eyy64ajXIE5k2B4+vMRWqtctXrt3jcsYgKgXAokMOcfkrZstmiXozmBzGBt1OFGXeGXU3VZ
NVr1BCiI8EPDGmnWMY/CfBNLzCrHE75L/BOUaZJsg41bejXk+ubShoXqnS6jJj9EwcKJ3n/psdWk
cpmP6jnbb3iCLMMz1itWE2jXM6xC1lcc7LTSsGGm6oegjzCO6VjFpxieK+rz5jHJs21IjnOfuNCq
5qq2j9RsnX1oDQ+aOcCyRhV5Zc6y27KBmj6nZBHgn06vIkQTgW9It20yeYkXTjNf4kMufomr8TNw
kst4K+u1G1wVkWQZkU8a6vrcLO66Wcr2uKum+Dgv3ruDi7WAgYHetl3Mdk02Lnt+UdFG9YZIs54C
J+UBtcyti8m507V43y9jsT7wjl4YvCBhOt+3jjRXbYNqD1pwKxS7zS+m0WOPEcoYOXMLiqtoxSpL
/PQs4yp7xHHptkZN/A2YVbF1wlZDYM2v3nyYzOSPKsh+eLRT8Mc1Mb+BotncIF2NgVCNCdDgNZdQ
6EQIFFHJb26MRiOXlgPPVoPVGNWhmupQufDYgxBHnjBaNF8+BqozbZF0LoevH5dXYXWRj9gQxZ97
9y0by3nbmG1obOvZgbSosV3bYERar7mPtiyjli47SevT2JvcxXM/ybYkkPLVv80CS5UcTd/cXC6i
rncZZKXyk6GZzT4xk/j8cXBKUNTDtP6III8Un9GxxCthju0nUpLhQcU+hqiztvLmdWAY2uajw5g8
ppE1DXe2zOEdLi92CarTsgHZgXrTxsysX/8K0yUV11f9F69Jh2MYTPLo6+4fBxVTTdXx0fxlSFJr
2eqX9s/LaHNgrQNstdaq92Py/3gtd3lhrauiPZ7NB6Q95l08utGqWSS0OpT9kQLwqk2l+eZ1EflI
bymprRTRqJuU+s56smOSvUEz6bhcMkcv+VCmWVyrIcgPxCgrYcAUhpW9HzPXZfXYaG/DYBxgzqHG
rUcjxa9Fu3yJ13P93UxR6oiTSJyrzjq2Ub8dNHlMWrt8j3Kv5Slpas9xYtWbsdWGO0e3452Ltsa1
h/XEus+mCms7gfh9133JWzd5NivNvSshEhfIvT0H1GOeyvCoutQB6QcgzXqLbyCjWVfct621wnP3
a41X8FNqCp6fprZWLRszoyd35Efmpf1mYq29cc2Vo8XpYxj18jEd82Tj5UG3y3JHPuplmdxwB3xR
neowhsFnj9XiSbWQ43B3rQV3M9FJC625mLdczHejPy42t1m/IxF8M/UdBb+5ZA2ziPhIFLLBnCxN
lE+u3E7s6gw1oDjWBh7CfzrxKGMcI2sRdrbBl3501G31BZsXF4llsgBaHlFlGtM7hbQCZXhbd3l6
p0BYS1+7tFRfmCS3rZ7pq6lj1eHaXUW5MNVXYPWrB7e0ygfW0pAlirnYqabqMEt4wkninlWotWVz
Ep37dBm/TAq1xS41ZNOTTTLJ1oPVvSd+2F+rIVQyvNtudtYfEwy9W+vcJE+tYa1Sl0VwWsXSRio4
Cw5+rt0mTaixWQL4ecayTJ7zoaX+r2eQVgKkPHemC2cBj6JmFwSGyZsYtOvajiiRLQ/TTKRoGyfY
/iwtdVCd5TLiY9h/jk0SF76xhdybalel46FOyJ7aQ27kakpy73oco/oWj5J6jUtr/vV/H5FzjfH3
a/RGjSeJWYb7Os26x3bSXgP+xlO5tJqij/bzMBprTbPaR7Mcu8c0exVWlj6oiI3HCE6G9rBVffHk
u2drRCcpbLv7LBHAmmvrzN4UZ+5cyveBR3Zka8lr5/rmtvXN+FCmunPuuRk4gxdcNzzmGui6nI6z
r115FQBIXN895DBnzJbmTjxPSC9dmkI64rmXgftL86NXDf67uQW5vz2at/ksupM6+DrKBzx0S6Qc
/4ypM71H8YJUcEAVpFgAnlOOra6OsuTmEuwXNGnSu/vcMefjXKGOrUTZexyQeCa5T9KYtf0ke6D6
hYjf9NpcI/oZvQOcBA4We8/CTbBIrMDgpBJhVzM+24MmzikKMpCb+Jmc8rC6unQ6SecenFD/FEFp
oNQTvJQttwjfmfudxMBmU/qz+VRHVntN+UOuVFMgDn4XtykmPY3Wr03zkyGq/lH1NQgspFodnVXL
qKZq7Z3nmFv5HRo43vWUaukaAAD2IpMz3ch6NtfYLUXvruluWSnZn2RXoSoiUMhyJi16qRZDsGWA
mpkuxiTNiKKTmsnSOn6fa3tbTK79aRiGaifTqyhE+nsGMdx8i2t8DqfO0F4cObw3dpPeqpYuXtq+
05+B1PX3FNdusqzE+bsPqGSKLFyrpiiGfAcU2LkCp/eaw48/1I1TzKDstXlfgboWGakhfTnY0Yjm
1M+zMUcpg83AsFUd6mBUmXMZ5yL4cY1o2PpjftZSRMH+qG9RgAiirVvgojV6PTvjZkrPfq8L7piZ
8YBS87BOq9bjTZ/DVes2FnJc5riuvLC8dvq69i6neVCV14Znk4J2KxQZta+9iTo3CbcSq6ERGPjE
U6o0B2xx+m54FMHiGZ5bydcsCNakHvsfeSLvLMSo3uaJH4xl1tVd56fVXg4OOUIjF2czqfVNZFCw
R7P7i5o0eYcKFaLvrj3kq0gvmudCYrTeuIFcNSEO4NQHJYqi/ObayWr2Xer0T+QkFq8xsO2qtymj
kCKP9VV1umXoP/LGqC51wO78Bf9u/0a1TKf11qY3gDhbLo108d9eS3XW2uz9fq0YwxPLNPwba5ms
rpWIpzDLrY1Ku0m7z3A3irs/8nW/tOWoeeu8R3GoXdbWnUD7Y0YPZo9WhP2UGYm7rWWRXnXLWlsm
DdK3GndguTT10ZzPZK2p+9LSjEo8jum9mqgu5trVAQePgWce/RgE1bC1cv9aXUs3x79/pfC5CmMe
PWYYXA6h6Gygo1Eab3vZ9ivV48v6j27VvIzR89Y4gPM4fExOKnYWIfpBK2MyuY02YNyuhYO3GTBW
aoEZ99clFCyy53pkTDG2TJxeRucx4FrNSI4zEnm6Z7zZegTMuOuD7RCW02dzRnvqz3Bfo7Srwrr7
t+HfRquLFEtO77fRKhwlyTe/RNt41D25Z+dk71LU6J+sKfwqnWb6ikjIg4YA0YslEhtyla3D3GzY
/vTzvFIjkFncDtKHzRlEFYD2/pOZGOPapAJ/w2oS5VVd68ob1e7BjQ+LLpQ/fGVpjW1Xaf0owuqM
r4z3NogGt6OarLZLPnXXoLNzdNteO0npi6u5HNonhM0HdOXa8WvZmMuNx/pBYmiH6vCqL/z5SQJs
QZ9EB+O1vGt2A9zjb+J4qN10VqU/hR5asINt/zE+xijqY/xHfBkvl/GBy3h1ffWG/j7+43VDrvOX
8erv+X3831xf/f3N8ve7U3k1UkB5Mn37e2T2w9ceFeg5zfCH8VYw6WIE/+1iT8pAfMU//duYWO4R
kVvJgtO296gHJdvAC6bP6LUhxdZon1yB5nG9xDEvnj6jyLO2fsYLiHaX+DJ+9iy5J3vSrXIMV65b
K22aVZZrznU9mC4GHlJsVI86qI6PpjprWpMpf+kuk/7YR+O4/4hPxmCTKYv0R2yd0WXKU/FWyfbZ
o6r6A73dXHPRG+vnYT/iUbMekWHZZpXfIO3HAT+t5qSa6kwdtIFyeWh1LUooPJI0KFrV3N2oQ1r5
3U28HFQzsEd7jcRLt/mINVZPHlu1Q21OtqYVzis1T01RHVOFqiyczgZ5f1d/k7OJ1VsTPpeeHZ/k
4BqX+JQgcTJmDnaaOo4k7A2ssxyQf0mz/Fi7PS7qGWiunV9g3I12u3Yi0QtvzoWKPJuL/l0xP44x
2xu/ZLvlTo+4g8yPHt4FUEol5otLDNrNhLErC47YgebniDvIbdNjN/pI4ALLQPnYb+p1OHowCjJx
Vr1OvPCsQIldGWY0P/YIcS27YRaT3drUTf81iaZPBrqEP7L0zkXJMFw5DviIeeEJIqt/1WesW0QJ
7EDq/WcBw23Y4TwXnZGAWraY5oCVL0pc4153I5ABBsJuel0dVWskNXKrzurbVtbj5VzjGbuxRcZ7
NgIEgsMPaygPoZ7XMBNvmqIay10jJ5bMCOqtKU6ONza0rQItKJR+TPketOV6rCYLvdtKuwr1PD6m
xjA/tHaC5CzCcvtRt/0rr4varTfiGGto4fjSpYvgY1dEB5H048vkJcaKDWCBDwO9c53yRMEAz8rj
EZeSmifGzwMmkH802R8lR82v0aNHC+gMDUo+t26/Zi1C1SQxuG2kIZ44SxOePaJ3stgko8l/yXQX
dc0SLDEp+CunasVrpS0e4m3q31Jwa64t0CV4Q2kSvmQUbbl4t6o72BGF54l7dWBxf2vqBlKGIdpl
lziyA5ZW3bUgt+/LDGJKLGZkt/+cYsX1QN4wev0IzYh07nWThPbHZaiTYmzDk/EytUWYcp3NfbEx
AoyQG8A4N+kszE9I8deh3n0qbRGePcQ8VyqspwIHDct5NVC1pN7vbbFgBzeVklDcaGKBK+vFoUkb
X9v0ScMeqSys7SyN/NZLw+JyyLE6wRgaCWwHKMq5BFm500182Oy2n27zUDqwbwz3MxLN28oKy+/l
0L2WjTG+WK4+XGkiaU84vA2nsivrzSD67knWebChRB7vWyOeX8gvAKMJG8gXgzG9RF7/WQNrAk2Q
lh7arG/y4dEqOutJBzvFxzu/FDjz3EWz/6AG1ctXBs6DsXJjlJZF0e80fUy3tYV+H9yX8dmU/knj
ufvF8dDBNEfAOXGM6ySUTHTpxqH7Uk9Q6Eo38+5HlMWuBwMcwARS+0tN8s303eoTyvvZPnTDeNd2
dve2lIzUAFx60cCdCnlspBCPIq5fevKuu5BcwL5ZhF873zCeFsTRNm3c+IjpLyRIxKzWmH2J91H7
UQtt+gaglLsffPGHyHfjvVnF5t5rA/2+C9H2Rnhs/gZ+CAEt7WsTehm4m1bchS621a10sZwF6lCU
bXLtLwrS6hBMs34C+5NvpwVa8RG7nHmITHsdX6hLj70MjAzeYte0CLo/r8N742CEir1aXRXjMZxd
Uot/PVVtdRCWNR51aCT/PkjvNJ2ycziMRzupuQoAxgiMEFIJOiAzMzbkOWxi+75qRnmX+F8Sy8RW
Pcuj4hROwYPqc/3Ovo8qqe+bAkzqAKUgWad2ZF3J0jGoYS3tEJXZNbfmEtk3hvsWGo+Vt8trVP6m
Shj7uaEkDZndZR1sUPFpZ/DfGFjK/q5tY2D/+nBWLQRv+7vK8cgwF6m4UjF1WPQU8CowzhiZcCkV
6wLxmhtad7yMsF9FHh7JUMxoiUq4WyVYC7xjFvxjLdx7qvfJbab7mMxE3n1u1u59kdvdEU/teKWa
oTuKW9wUSeFJb/7SGsNxFCBdND+d951mWVsWHfobAETkT7VDO2r3ZJ7k/ejW6dGzhb8Kg/CHVaXL
km/xsLYfnZq1SUfdbDWioPws0iTbtEHd8voZRgCgBG/clgWL60JZ1/PGu+4jvaViW8rbYLErQCJ2
eux7UIKTpeWvYYhts+siVOc4qAvA876vgjZ9x8UvXMncwthjQFIt9VqBGUQCNMOV+RNysXhh9Yl7
35P4u5pG4IfQxo1tV7ewMQAe7J1CmNeSRe8hlLyNnr7cI3Sn21vzkN5A/+ZW5IzpLVaLPBbZBdxP
i5lJHVbzI/ZmOukRDNlG17PRXhmNV/wTUhiH/KhdhGy7yK2/Wfp0qIpFhD+wYQz3MxYHeTStHGm4
z7ODPW7cN2yqwwaGtEg3fhs2ryCQcIYwS8SHTbd5rbIVe6HwddKd8oSUSLZWozIXzreZediOLJOQ
fNl4WYEsqmjl2W6Dht+002CFWmsvXuRDivTJTpRCPtqhttanU2SfZVbFeNaMxVFgofTVrIpvtm4n
b7oBfDFOPHxlDYe6a5bNAGUdpC7ysDkrux6BaL/reHVlrvShlbfeQiNTTFrFuAWLKZHDlw/eQsdV
oSENUWfJpDj6XlY9znAXj5hMy1XdpHI/gonbYo+k36ZdHKNfYZxVC6QswJTlgHJht0vRJ+YJGVrJ
VW0OYqVVufOAHItYTaMTfJZ9fYsLhBeueNQ6i6Atr3oTFynMkbqIt4VZ8qQczFQDHJXh6SoSF2JG
596QpjLnTQjhinVif7o0axmIbWcjyORRluZjSJKtlxq6ftTTFp8tZEZXmQjqG3XIl+JNwzs/XoJp
sUe9xjqpTj23UB8hR3ZV25h5ZB6okM4Kk3Nm5ltHQ/p+AgfGz7i07hLpm3dRKeszBENUXf8MtctZ
h8JkME7u9Ud8TDVr7bSy2hpxGqITjWHn/nI57ohgdyb7cil1YSxH+1PbDD+MdkZbf4zK7/m5Hbzu
u5ba/cry6unRa2af/6k1HNnZ+puhK99ZATi4aFBClnoRUQmDYqeaHx2XJsWr1G+Lm7/ER6vXNwm6
2hs17ONQlqQwrOJORSwvr7zNOBn9Wlh+cTUGR12E8kEdIo+3NhBSP6gmSuUGir8o8YytfND4Fj4g
c1nsQs/DXX6ZpWKoacJeNxL/qMYNHcSXdA62lwnLsFJExbadg2mjZg2NJR+aRn/BkrQ8qdDo4TUr
2+SsJoHdK3EbifYVFYqzMZCImwycK81mIBmLLD93T/GmhXm4tRwzPJJWNh6MGXlXNWJ023eyW/pj
q3vNobHbYRt0eAXrZXJoy8o2MXkRwbnu4Pv3vn1ClQQJV7wENra1iFRhTbhBBrY5kLf0Xh0eLnHl
Wi9RbCSnAQzaugoc79WMWm6FepOwyy7tFzvA/iT3onVXgpg3DC89tLlpnMCnxbskSYbbsuuqK9RG
9Qey9c7aatvkpa5jA32ZHF16Z/qsYQjxtZXJoUpNk2ebN+3iYA7glXDoI27OfjEJdjdk450AYf1s
egvszFt3sz9f16l0n+PMuYqqmTj6KztjRjfVLszxrRBkpSWyrgGZCFzITUogy/SpBBYWVWN121dz
cx9Ewxc1vfKEs8ltZNkF1es0zm9INpsH3wdq3lejPJuuW1xFuO0+2bVhQ2Et4i+tg3u02vI0wyGW
g/MDkYNn20nLt7gs67XeGuKhGKdwq644sPW4XNFFt/Ws5QPmU6NTPtXjaAPtN+IvdiRvRCrYRHHF
AlTFN4OK1/R18Z4xReS9ObHJ5zE45snMI+sxGoBhDJn7NphAWTTUBw4WKtKPepixi0SgYK70AkOv
4oKiCwurv+bO0a8Vig5Ua7+eivfAq2MMqAJv3RiN2Ic+zUFmiCUNA67J5GvAUHfWLtawCFe9Y8oO
LQKSvVa9Zg2p3YVaiLeffa35wtugWRy+Z9EVD3/jve6NDtOuXD/ZcZvdTppVLFS18WlBmFWlODSt
Mz2z16+OoUiiKwUs+z0eL3EFRPs9XrFe+Lu4Gq+NVUNFMrf3epaE29w3IizozeQ5kqa261P0D9wg
SZ8HoVVHR2B+qXpLI9PYd0w8kZZe3xe4qY/ZzWwsRZyufVdwD0uT2XEYkCn4QH+oGPVOyvE/0R/a
aGVHFVMAEdXR2tQFWsChronQsY9D2403m5SRtUS81R539lY4WJ5Ubx2O1y/NIqBPEhCFs2Vo9t1O
t30JqlFlCqypt87qTCxnCPrfjtqcHVXoI14WTrcbfs5SHRTE/5gadPYvs0Q0f2vm1toLw0hu+zx1
NyV0n41dobKuYuoQQm3Yi8rH1QoSz23byJ4FLtw/eF7WWs6p5H/4cwruYDu/7r3ryzh1rSCANNkt
xJVfgpoeOBt3Bu/Q222sbaRVNvsGodtV5rcRhpvLK6S8grq2us5l9vIKViXdTR4Y5J3M3r93ZgOm
nTE233zze1Um47tdFeaatyG/pbRsHyMMwrYCu93byEhtPNJa90rLfXaWhixeHF3CzqlFvx+XZmE3
SC+nXnNUvYg5SKBM0XCa9Lh4sfv8s58MzhlOd/FiJWzl+VUdu4ivjZ7xqu2sV29g+JA3iqzknGh+
/ghz6FbFba8sQWhAGp5xVHpzh2oz+U7xgu27dV0N8R/TgxyJsRgV9bPpZH87PQTU8ubM5WU6IuzW
dej6Yu3mJmgMMw7WqU+2JzUn9gJen3xq+1cfUaPnrmm1uzCjkJ57yafejLwjKZ4OT5sq/TSya93q
bgtais9k5WtOuxNTgMOc2UTnscOdfUQfet9OWCRp4SQ3XVTZL3Ps/Kgy3Cnq7B5qMkvshYQBX2OV
OOXZM63xpJx2lR/vEuL7jh2H/adF789QU+NZOORJAIS16Q9NVj8kqFPrOzgB3S9NvGP6A1ZRD3Wv
l+cobWAYBn6+MS0LBcTlkOf95wy5lMMka4wDpy7Jbw0Ux9eJ6/Zb1VTj9KUjnwRFxMYsLhdoxmbj
mxkoPGlOT2NAFiEx21ccCGsq5JO9AY20JBQQ3EaTO7sZeai92F22Su20e7VMRz8Go6et1awwFP06
t7GJVr3664S83yuJlviUZzipwfHuWL0n+WZqg+rYxrqzIa0ZbWXGExyNAenAY2QH5lqX0xKh7hZA
7gn8EFkSSfU/jdr8YC4yORvW3t6qGxqe72iUrck+Js9el4LMwiv1e96C1AucbwkwBNLG7vxoFtjQ
jqMVXls2fDakIuIrzYVzbzclfkUz6Waq6egj2u8Dd2FKgyHSltgm7Magcg9wt51zG/v1xp8y8doI
+1a9kBVH+xQuJNZwPEgrfQZqUAbJrTpz2vqbpkUuhcDf4nXT+RjY4y6ek/rcjxobTqnb8iSddjip
s75I/jhzB1u71mOg4gz4CP9lKO7ow6W3l4uuilORmEwpm6V9lO99rKwuZbOBD+imFsmr6qwWuEgZ
r6bMy55U8cvVrC8slYob1YV/QLER+FvsVCdLkOxyrTr2tWM+Uk6OUhHeYWJnbzBqAtoUw2ZXsWA5
I+9+pemCcjEuhZd4HYh2L6nertSIjwlZjLSU7441KM0/LxLn/ClejMjP8jIqrmal0rM2fooduer4
5eq8oHUbJ3p1z1aif24L7yaeJEiQpeUZ+bOmx/5Ztdy2/BbkiybHlMtnF0d3vCar+WQvzQo886q2
vAHoBDN1RGvWIvTlsW9n+ZzKaFrn+OQd1Fwy3lhLJta8V3NHnRv2NETW7vI3GCiMBBLXBDXXo8i1
7U0926reIQ1soI+Lv16NBWeTO1goyqF6CZxkP+vC/exYmrPJAD9AHoqqJ/iDd5c4qhyblP38SR+L
7sGzxBcVV9eJpxZ1Tr+b75wC7rXsZu/z2FsGd9uuuY3i1D87wnZIQxhoCHb5uGlHbCVrLxruYGEO
d9pCz294TM66D+TsZ9wWdrShcGmzQmOE6ghtA7OKAgWWJRRWuuYj7DrdFpiVXKtYbqXJijumvakP
XQL422AVf1X7YjqkFDafhnK+75oBn6COXODktvLJcSEj4hBwGpbWJRShZtKgOataCXw1vMyz4Vo1
pyAprsIsmrZBCgbR63tnWyjmjh4F/apaTjGP31qNjJYlDLF+YfcY4HqrTZdEgHAWHK4xp7vcn49F
5WpvHbdUO2dFztZ6j8go3y4QkW9d7u8xUSufeUi01yjELg67xNEI+jrheqMbj/ZQlNFmuovq2riO
WWZfm/BkvJ4MueCmvbKHsXkotMLfR1My7sYkm55yMX4l9e98TRzuI+glfCorK9t6IC+OJNPjOyRw
kZNxUuerVzw4+ti/dwKLXzdwsrNvAApoW1Cvmptb12gjtKuAdQ+3OZrqEKSDdb0kZoD7L8FfTn0V
Nfs631IfRvNx6e9sI137y1aT5f0aQ4LgRP7a8jaDq8ebWNPcTZ937hkH7549T8KvJarqvTRNF3wN
HaHdAhiV9ghJkZv1XgWpaHmXbjuKIJv4jlyNKHVtegO9E9105ge8c+3dYiyFhdfU5dyNx++YuzTY
NCTzQ+iz4URk5axaagLVQ30zLltVXav6nIVtv66ztrlTQwKeYYe5NJyViRrwg70cQoH4Rlik/kE1
TRlm50jfw3i+g3JPWr95sVFfCFcQ5x90/uS3KExT7JLi8lGHu3Kl51gMVKiyHNxgjg7slsJz5sf4
IZF7eYzCWlvxw+8+yzr744qCGsifV2zRzdr5c6FfYRUq9paRomnRNMErQszfG8ds7iKYBNg9+i8q
PJk66ZV89nfeMqpyzZ0tYuOJ3faM6buw+ayJS/RxNyNY7iPOVO1rkW/Uv3F2GkbHZMsLnc4tK7jY
2fhrE3dLbUURylnn04zR0mA1p0SDcLqdllO5WAGpQ2vULt4hjKkQQOlWKvgxxkS5d2dXub6OC9KO
yhnYENO+6ChUJfwmVzYYzefJzQR1oBkecFiGV0PTeS+ds3yDyk8Yi/nncIh/XFqANvctq71NZPXl
p6nOO26tQXEIAy3eeEEgt1oN7lr4OHXlkidVMMgdX9nytUD0pF8StxYUmE1apdh/IkR7b4duusLa
bP7SgyTlCZZn9yJNM8qnIWzFn1KN6kwJLl5UGS89bLRZ5Qbbj3EyGfJ17OTmusCbb+iL4W5aDlnt
kUcPq+99jgaIaqm4GcawSOuJtSj6y5dhftbUt5X9qkZ9hLuJBY4tynz/0VFXJLASFwCjupp6vVaX
BnhXs0i/VEN4ZXFrOGftiM9VP8UPBVietXBAoU4NAIYhKuvPhtG9YHoZfy9MqqGi567rG7uiNyq2
gFZ4FF6LqZRmfzenyHz16ykig5OPT2JIx01R1dadRAJmK9qkvekFjBIxWAuhc5CbD7y8jMZ+7VU+
FD0KZlRYhqi9Ud0tfFCcYYbvLRvEXU06GCmeMsUmrryfewcfHQMYV6FV5N5TgfkbRpN82nF37MHj
vcLMU8MT8iyHVLbRummHcs9dCtnFNrE20XLDVYeuS6ro0k7tpmhWZguT/J//+L///f++jv8Vfi/v
SKWEZfGPos/vyrjo2n/90/H++Y/qEj58+9c/LddgtUl92Dd1X7i2Yen0f/3yEAM6/Nc/jf/jsTIe
Ahxt3zOD1c1YcH9SB9tDWlFo7SEsm/FGs01r2BilMd4YZXJu/aI7fIxVcb0Sz3xRyd17AZ+LXesQ
z0b3CU+UbE8BOduoZm/Y4rrBfIe3nF6QCcGtGSQn1RrawH2C9g7e6NJrsrJE8vJWdZRihFpVl+ia
eQh1WTK76juzeg292Dt4c9ZtVBOtwWLdeHlyGq2qeu03IKrz19SkGJTNRrZWg/RUyo1PKvRgFfFz
4RXnuRubO8MKqr0flnJlmCX0cRUsag+6WhScVIuUanPXGNp0VbR+uvHqvLkrXfnlP38u6n3/6+fi
IfPpeZYhPNcVv38uU4UaCqnZ7r1DOQdMXXlfTY28H7TyWZnCmwWYomK2na2ymE+k/qJGsZvI2Eyz
IwiN4nu1cGbUwZZGj6dP+h1oXnPPR048Sfvjz1H2kin5GdJDx0KVV+/XVZiMLxm6FXNAuUC1wAZD
Rolfoi7rH4rZg8zLmFAL2nNiW2RF7v7zm+G4//YldQ1PCN/0DGF4pr58iX/5kgpAj7Nkq/g+N223
Naw+31qsDQ+kMbPnZChvPSvRvxReToGlt2Py2VFyG/mZtlIdlWc9o60bPEI3To4y96erdKyx2Wu6
R8xHsaycs+hBdkl2uDSjpXSg6gc6CdldryUYz0RZDwfzZ4+qMUzouacDVmUfFQd1JjTTvfmYq2Z9
XPSXwcxXr6tGfMSDETgr0oF834FyXFfFFF67MM3LSzsysbHk3dqpXmcZ8jEOgbzoMsNXMz66syQv
nDWm8+H/chcRYrlN/P519U3XMG3hLptnz3R+/4Ra3WjRM4fcLbW43g657uMehP6P50OoJM3AvhRr
tHMSNPJUdT4kfVl2r24r4mszk8V9bCfFvZHh/pkNvnVQsctBwvwIowpD0mWciiFum5O7kP1ONfvJ
Ke6HSngkUbNuO6kXD4KKom5ZyysoIQEyGNCUU8ssutXYaOgymymnNYh6UqReu05dozr5WQUP5pfT
DsHhfTIHd4HegnZPCt7xIbP3/Dad0zzW6W4czPi2TDJxBWx0uE/4RWwwYkyfQkmKil168KJVAxSz
cdbesih613TA55rwTuhNz09wsR4ay+j2M8Ao0px9eifIdd6pM7gy37gAyow/Q2WHyGHS5S+WP4/e
ZUJVhzAzc3ChH/M7Ca0wIA0Xa/way0XwbXbKOv1CWgVisovIUqjX7tqyB3x+hQ3tdzlL3RmpdnXa
zrF/CaomQHPr2P2wU2q/4RqsdrqkA7Mrv4uAMKtDmO4tb9IOFDdTFKy11lwbXoQFACT6ExL4wSnT
Ovn/OTuv5bh1bA0/EauYwHDbObeiJfmG5cicM5/+fER7Rrb2lHfV8QUKiWyrAwis9Ycj8WYI8LRk
v+VX7KF/qwJqXqPGPh3e5+Qum7aVbFu69TUy/Xrr5c0+VIvgOVDbYiWIvZ/yyXQuLvnhpTEHu9t0
NpRMxCuPmHxD9tDcY8hNftRryVdW1niD6Utk/uD5WPQ5UDlnIP/YucRZa+BGchDwbXTtK/j+wpuK
pVml42JUI+yv5slG45JmzcLPYLyb0+T26gW05K8iyzCg4axrbzmnTvqi7lL1EmnA8pBt38h5lvZD
HZvgajexcx4zrNkHzwo+uz2sj3gUHDe6WtzZAzpubm6En6suh3jkOQn4GFN5JM10MTvPeyYm0y3c
6ECOaLwoXqX66w7vSNKawMjcsrgaCrwBJGmxzk6n8ij7MrCcaF1qxZVIxXNfoB1RcQL11xzxCOyA
7dyNiBT760KwaVMycBHyOnmJrLlBBJEm4a95v9fkIAif8GNZJ0HCGxuBLVubkxesbLbLa63ReXKj
Gn+B5ZAfhVdZ19rWresYgab7+5PDND6uS4ahq5rpaqphajC4zT/XpaHy0sbvbfFl8Ly1MfsoaHNB
5K3l2E9NIG7ngU37T2fpDMGqIj3+W5+c3YIOO8a5YqI2Ml8t27IWDMjKq1NK8mkykBZs2g3R74Qj
pBVfqoBlTxbdkEX4Zcg6sgqqihAPs2Tbr1xYRX53lNfI/tsUIETP6Fn5KOrUmrrIRQafzcDo+u/v
k9xO/LF+G5ZtuI6wHFfTTUduE397wooywt1YsYovihllS5uo0DYvC7xFATK9dQIFO3TtPuWO0x6J
J6NfMPc7EUqJaiGmazIp3p0vzO99YY341HJ+YTtRH4Q+qC9RWSxkf+AZ4Y5oaLGRTS3DIhQExxNR
O+NkBkN1u22pFWzIGzW9TCJIN4mu9RgvJOFGd3yHtTe2X3rkjeIZFPuhP/WXZtHmn/0xdtY9xkD7
BN3Fl1DNbwDjCK3SWz9u5u1LQjxZAn0/zM/ol4BhN1QidByOYeXkj3NeclVkobmRTWVs8ius1F1M
vKtAeFmH4R10+T5q8+IRg2wyLE39YxwVbf33T8v5x36IZ61NIkzweQmdNMaf3+qqrA2HLGbwpQta
nKC1/GWyau8+Skv70udVv2hE278NbQB+wHct2MqO9oxGzgZL7P5NdEOydVo93AozbdZ1ANLFAF9y
1ObCIbN2lE1Zk32B0MnV2PYh0uPsjv0Oki4qP5sSL+Q7xAKxix1YXPpSLU6eNvanArOM52YU16CK
piuiRPmzq4sf5Duas2wFc5CyKYL6KJtpG/bLyrX7fTVfWfoc1fzJsLdyNAQ3vjbSqt74rp4eghly
BgayPXUzn8iatePbZVP39QnUHlBL2SPH3meVvY6MuMNpIatRmmqj/juLvjXn91LdIj9GbPOB51ix
i6OaYEqiEsKIVaYacTdPrRt/Z3uQM2t3tM82Um7TQpi5fc4r81LlYtyX84Aclf1aY9n/8sHLD/b3
n6lOjFJoqm2oJoc17eNGuEeKuutd3/g86n61yq0CRK1Q+lsR84VHjcT9lFeRteFIEZ2t0rHu0wnh
XRuBRdkiD55cRWcCB+UIPJtKdevcM8NFVoOrGXukzGSBVlR2cWzWfr8xFTajeI47qE4RahkuHVvi
/d+/1P9YqnVhqHydDRUmrGEY2octZGyK0jG0SPtsa95LDan53LDK/FYMPep88B01NnKTvUgRlz6D
GulXZua5d2Wq55uY4z1GSmiQiiz3DqUTWgcVCM2uS6bp7HVDtSmwZr6DftYvemNsjkWoEYs3i3oH
6BqUUDKtHS/19ib4vYOsFWrU3WrZf2v/a/S9730eibX4Xx5p//jx68K1dEczHUO48+H9wyONDdzE
mX2sPkdp+iPLroTnvfMQRdYlnLE8Ep8j9DReoXgkVu99sha3jn7SMNi6XVCiUbOQ1WiaQcRGOW7k
DeRkOYCSzRz98I4jSevxF9S7Q2GgDMYArRWnP9/g37KqDvUs1TQm654YKLgDCKM6gB64YXp9taWO
ydxnh612vk0B9XVrGvMUH82VBVqzIzKwdXZX1emT7gjzIM2GcCLO7nxVNDuBiC4ELJqykHPzNL7N
TcH7OwtRBu3OV4ZNH+k1dF+n1RbtUJ5ByjufAzXBnt4BjEeExOYQK17Nxnc/W73dLGEuoC6i9c5d
lSDGqs8DiA0RDs6D7Aqyxr8Wk4fo5jyQjezxGm/EDFwE+bkd1Dk8xEA0FS8mgMi//0xs+Tv4Yw2w
2NO4AFtt2wGEaHyMDCBZmWho2X62BpDjZR0S/MJdYB0pvf2pNL1+Jera2gVzU+nBcKtGk53lKI9u
3HuJCo+FEE8ZW0zZPVpgp3i4fUUN1P7UauA/nNxUl3LQ1bFh8fipUMyjTn4f9P0T7kTlRZTCPgs/
1JctyspfgbnDqDLG16kuQP3hmrLPQr94qpTqRU7olKxeWO3Y3CP3GB8Df0rWiTcoX5pwISfkeuau
CjcYj16RufjEezz651vjp/fEOcB6Yhdj7AZDwY1MEi+d1CLs5/d8vsgcbVUtqu/HuYD+86uvyszq
XhZIpfzeJye/X6tEXX2b996nRyglsaf4414f71/aoII4Tupkzx9tW70EcELeEgN7obgcsn1eK/Zr
H6EbX9tvXQOHLunUCrUmz3qzS+zAoSyyge/AlWAwgsgZ/dAroSbUmXXXZQOa1wnUUNct911B4g+h
kISfieFjFw3dP4I+V439kY1HH3xy8+bR0cG+6Hn9yYUgcJ7MxnkEzmasexdxtxA34sfRrzps7vA9
ipCuWLJxAWE+tFc5d5hw8EoqxYO1ylxfIxlW5VOykKO3Im+WphtN9wkHx5MYNGOr/1coReqdfJA/
eRdZwUh72mLFfPfeJS/4cP2H5ofbtTD6VqXQrYW8VsqsvN8vxXLsoBZYGuV2s+763LgThdaQ4OBl
jbk2zH1yVC1c/Vb7+7wczfCNq5Jj82aMuyXh7rLq596z0VrmbYDYtHZyJUJejjrzbFkrBh9wCvNi
ckSTAQliYi8GilqN7mWRew1iBl6YLmc0za2vEea0t7MZLjzPa+dCbVr4LbF+fb80slvlok/tso9G
fY260bPpuOO9rU71Uuu7eiubshgyrV30nZPuu6aY7mWflgIPViA9yZbsL0Z3nzvFeH7vakWEfn4b
3WWGaO5E9sPTSBXXCY5GhFrHV2y9fpBv9O9cRTMfBi24NKM9vIrSMkDToN6EQ8rvs/qYlQZq5WVM
C3D5MAaX0Wik5TLxLx7SZg+uqgyPtR8RbSBluPW7aXjUy9E4zfxDx+2ykvgkHlDgXEAKMrfLFQcy
Cg8nLX7UeUagyz/ec1wuHtUhbdeW1utr2RzdOLzPxnIpW7cZY6ktTV9XtjCWCTH6xBIQ9rKrjeGZ
xjHUO3Z/fbbDJtLeCdPq670ckEXSA/vcuMKYtaz6aiFny5HGVs9BUpQPmot4dtmI/hzbjnbxWgBJ
gEjLrwkCZCmyji95mmbbDD3FnVDz4hnrr3s54XOo+/YhsGslRI0OXofbmOfBcQZiT+NwhQKbXiAD
LG4zNHYyRyU2T+8z5DS/yHBRsxqQyabqsFmuHKIIAdbkgxjm9yypjpqPiHyQ0kysxttnWW+sUWso
UdYkoGMPXvrVQECnjK3hO0ZFAIux1HzoJh95nLSxdl6kjqy9jn2bkvCbcy37m0VSWbIr7rIsHfc8
j1MUK15amF6Y9A0IANb5r8Kdm+99RWryMc5Eyw0IN3cRkMt9xapvKZUD0spGd08FiBmVuX0NVB7L
UjFgGpMHOy31U9HzLk9Fj+Izqo2fJ2emLGnKcElVQnomZiK6ySEV5PeyaLTyM7wh0EeBm8Olads3
qLlWkpWfJ0D+W6+eiq1sJvqhGDzgYcNY7qbRrDfyYiQhlzk8t5deUZB38uJxLfuDOtw1kSaei0nt
DklvipW8jVbZFzUhXOhlPdIBLbqTibBM2ILe8GZiY7wobWlQNI33GLl/lv2aD3YbfLc0Nhhe4+EY
zNP1RlF3LoZ9azmrUMXVrC1SviCgz4ZVKCh29sPbKBokAMpFjN/aso8d8Wyprb0Ymnp6bfw6xu0p
HL+IyIe3XunfjSjbkSbxAWEqP3O4kREBnWvJiT1YkObe9Hla/Yj99F4ZOuN+8sMMxrQY7jJg80sI
E94mjvVZ21dpvd2oNzl7vSGo116ULCr0E6+uUDJvYWgwBCve0k2c+ajkR296oLqcsMpKOXu9ppwH
Gx2wWC+Psuu9X9bU3uv5o9hwfhgwA0NZT7zYthosHLqm+OokIbI9puI9j5mRgGh2lTs3L/x7TjjO
woDCQSaWPsvvs4vQg3tSlKdINfqjMWjmVW18ccUvJJ5l2daySxYpQBtsWob2QCqSCHbLlsFVteC5
jwHcAn2JQZG04TNKHfY17krWKwYtLx4efeNHXobhc6Hq1coZUzyP3KE5D3NR6BHyDlm1U72sOauO
TTHX5KCcVppGsRSQ+Nay78O8MhmwvbSeIO1op0pXp2PvpiUGOnX0NA2kwX3AFz9CfDMa0/vRiSBc
eEhPkW/1p7UPYux2EQS+chMl2kIAlT7aOsKxGoy0DsFKo9spZnN3a6Iqb57GGnWYhb024ds9NxkG
BlXBzyQSafVcQhRcYwwWbB3fKp8zAzlLVnUbtxiaemliJOrkiF7OzdC27V2AlvRSNp22Kw9sMKNb
E0VF9wgvEfzRPDmdLPWsF/73RH/y4kn9AhT8WwRE822oS2/hV8J+Siq9XuWOFdzD/ss3UT+o50Ep
B4L8o3pIRj6kxCqQWMHPZ2mpensHwzbeqfzbW9rYXCDliZVfjRqH7O67pgX9T34aSpUkPyN2dosY
a4RPZTgG66oAIvzTyfR0FVsJvwA1stxTX+o7bBb5ARSm9SkrM+NQeON4N7fKpuCd8oPsGRRwslA0
Y0LEVE2fbd8EEu0r1UGOulqG5iK69kDiGdW7oUflzp02sknWONr2BPTW05ilz+hRmYu0VeKTm9fB
Vde1nyyG3UsYpPmugGezthCmfPFzVyPsV6iosjDqdsFJD5r8oclYQYSPsM3cbZdmdYTNLBfU7qVB
73ZdDLW6laN8WVC5T6oEfBa37PtVBUzpk4mM3tXuzd9eF1JgupbXGO2w0bFntNSufsBxLAeaXGLZ
FVvhxUdqceVUaf2CXPoLzCS+n1G/JOPtfnUmD6DWfJGAe7IdAoFV+HxR4IDUMrA1fpmC5HaR5fRL
pyqcr36fIlBhR/WDP79Sqge/vxIguPolq/wXS/GVH2nZ/fZKsHp3k2ItWEsFKNE5GS9T9LKo0mbz
L4e8OdaRy2T9LStPGk03VYvAGQCkf8Z52swrAkWFT2FHgYHwZxsf9SrTP6V69Db5UX1F+E//FBgx
CNa6ehpKtj796K3kJLjY2BoDtb5dEjTjITJBFcnmDJjcokJn8MFxC2dQ+hXaJMZO3hGJSFAWRUyS
bh4dw+gaY0Fzp3EqPxD9CS957mW7IMFngd0awh9iCk++m+SLIOJImYcD7NJ0wBkrsZ7kDH94QfOt
e5TjAbYjvHZzka1Q41GUjmpyGN3gk1O7FoIpBqdx1dp6laHMQELnBLcUetDcrJUs2sVxFIE3oukm
5YC8pmvvZNNsLJihRaMfA2d8ZCH+pDtW9mDHXfYQc+QAiUkmoyv4LSz9iB9vmKVHOQpipD3//RPU
jI+ZhzkT6rqqIFZjwRISH8JZkc1qUtZOzwlvGLcECCeD7O3EwuiliGM1mGlH51ao5tGqMr5U/K0Q
7TwSzdYo7rzsq6460UNR5fFDiYn13olFQxoxgljuoiWqIky8rdVQWY950b2qHQ/mNjWaq187qK0U
0z5R9O516vppNwlgnAHicK+lgfLGRAjsYpk45IAPv10OPaTZOzU/nX6+W9HCkHUdqzz32JN8GoFn
y8vrYsoPBVl0DLiYVs5wisxMq1MK+vTF+fWarlvHR8fNzKWc5QsE/TRWx6O8B5pIJDXHleJEw3Ig
EninozB3V2C+4LO8Xd67XAEmxhgQbZN9svCw4tmYqOveLkXOWTuZpfWiYqJ78vFX3OVGit7bXHvv
+1+1v8+zI/fX/dz/1j7cJQ5dsQU6Ta5Vva87xdtGQRguOaBN8yltutfSINmItstX732+1k6rrtWM
tbxMDnSmXi7N1O627322cBBMG/VyI/rpOzhw5DFrTfDL89W9MAhjTaJHqboOnQf03/OllQXtm96J
J/BjASAcZU0HBCbVKS9G2dWf//79/kfC3zA4I5BWs2ChE7aV478ljDKLQ06oN8EbQjVhfLDsXW1k
TxC8mh+W027FWGufVd8Ry0C3jWuJpv6+CiZrC9k/P+Wo3y9ygIMLEFZ8yedCQdZ/ZcUgQWVTr5vL
3//LxsesiWG7wjYIblqGYzqm+BA4szTVDwOyUp+ncVhF7lQDEaEwkwLPZ9tudhyT40Wver/61MHG
4hs/u4Wemt2bndVHqH3AzTUoVqQRIE+laf/mg9dfpCJVzz2aYY/KmF6tVO3fiooPSMdSZpcGK2jT
hZ/p57GpCG0OJv7aecJD3nIdDdtERmRNFnIiSIUe36ow/xeohuF8WJj4wx3bQkTZsk2youQZ/0we
waIHiZHN9gMWC6ZIyvxEfsafjbyp2nOR6n5+8go45wSw9x/6ZVPOeJ8r+xKRo9WamHj9zTf5MO+9
+X5t7kLcgdUUoQlr9g8G4ubHQLhvEAeIgdTmiEGD7YuNY9aMzlNggi4HmPN3sgu01rBnJZ3QpmVQ
3qRXsXGqndDcIUc3PKhF2SOmcSeinFsqHd9Nv2pRbZkvkDdRvDJYAJ/wj/ImMMzGS4x1nBwUdRuv
vaI3ZaLkmBAjZMsJjCGeC1lrajNfILPcrj8MZCla7Qs50eKnstQ1hGSrtrCR04unZWCE3ZOdWOOF
N+ShTTvUveaiHN5gTMWPt3GL0Cib5PokxwCx6FnWnPIEzxurbNBy9QMNzwZDPSVa+asm+2QRz6Mf
Jss+OVo3pr0XPuo0/eQXR9VtCT6Myb3QioK4+H8KOTg5CN5vcnMsjrL9PqxGSBqTNBhI0rr47SqT
sjHmJ682Fyr4lUhr04szP4eB0cTnqcmu/e0xDEh+g1lrC05hHp3dfJDgzMgkgqqQN+nKVL0X7UaO
yVlhOlV7VFdHNirzs/x/varWjfvQM3+9apQO6tIZBJCNdJpQ0MWgMUFy760G8QMrrXCvEDedq2z2
+qi86T1RfAMBhlM36Nk1zZov+AsbF1TlzYusWZ7JCRCXDKssTI6JEyAcORBxzsdGoi7XsvleyCsq
dF3fu1SSD4tWi5FJaXrlDBAIMTY9czaBailn2fdeBJYfLP0iTA5Ej+MjGl44AM41WdSKN+YLWSVr
lWzQRr1GbZCcIj9DAcspsrXDx7CqoqJap8hsoCqBHjRBrgHiW/vTL3P0M/oue6wb4tb9qKvrW7Nu
23sX2yDdML18KbKK0EtZdPjRMTlw+/aSRdOJ4E9y9snhIXsqnIXXmMbLMOjWuhX1tJXNHHPAhTmN
8bUMav9TxY5FcxPzJZnGDsLyH1dZ3V0KSYbtZhMRF9Drr/yaDyPgvhfPyqtt3nP8yfOgQNEyfJAT
UHobF3bgWXdD6HZHUeRICA9u8RU06HwDp1CcVQZw6oiwkH7Xjua0kANAxe6JlDTPnecXqMsgKBtn
oNdDRz/ICaJEk1oh6NI5+KkWyzj1zO6pdzm0emi0cXKuNjMJ58uwQjgRkFUMgY0ts7HzQt38ZNZA
s+bhyIlBc1ucV9K+stZOIIbDDC6G94X0nBIox1Iqzg3qKrMRz5LEDL+I90FdpPBy3eY45P4vwoY+
dN/JJxT3eKCNl6osSU8BwXyrzWmthY1yRW9hfBhd4koFGNJdnOnDg47K4n1rnuSY7Kk0uwCdFFhL
2SR2cW+apnXAUzHY16FhbGJVy1/HrN7I98Ia2m4ZNFN9SZOSFN4oxO3tRYh5lWV59qYZ/Khx5VH3
QzCUjwLDJ3llpsVIoBUCTkINUEkxfXftDmPwGa7G7YPQPUT2egeNTgOvjqualNnSqhBGUDokLzMT
bdO6hCcHubV0b5VRVnASulX+OzSq/585/3wJ7pPVbTVvC95fQvF18S+PZf2fT2WcqQwVkKtpG5b7
8akshN+4qdUOz6Y5Odc4aa/Yd5RvWos/ZodGy1Y2M2Q7rEonYFaRGVz2LSHIsV95ua90MW+PXSwz
BPEgCSoRkPj/1BTTdtlljNFW1m6jpfUvqUlkSv48ts47K9KSlo1BLhAi4+OZh7NDXRZgqJ/Mqkd4
E9VdtTK0nW0ixilr733u/+iT89z8imvoYlRSslJoxiT7kOD0oZtKIo+J6x06vdiP2RQZW23w7M3Y
8uS5tXGn2aBnjCbKkLx1bZOsjLqyD6WLoKioHyNbSdiVWdk+DMKU5ZlmNHbfcV/U7qAyGZD+wu9y
FhGAdG04OJnJZuU92UBaXgpglZuudirrkgxZidZcWLzoLfuPOmjwf5ybYZGvfMOrnvx0Mu/5/bHn
mwE6o43zUu7iuBlw0nNiL9kGKDlde7K8J9sbNrI1xq17lbWqdVRUxvDTi23kpxeyU7HSNxS0vP37
ZHk9UaqNOl96myuvTVqexrKzG3AdD30DlqyheVs/VEv2Kn3xQgjYBglQJAf5l0Su+0Dm0iR4G3bP
XZMR4eUvsvArWMIpH1DcymzxVqThlyCa0m/hFL2ZVW6y7R88vqAOCFDMIZ/mCSHPiedQlCx1vQtk
bt4u3apyD6WPMZ+sNrb10jT4T7xvrCqtLbzl+1YKhVI8F2DHbafWTDdOOJV79uPOE2nie8MIjS+F
8GIUE33jYhhBcfHLmofQPNAG06Xgh/Xsqpm/t8Oq25Q9C04dfZPjpJ6D9ZRgSW826uzN4PVrg+3/
JUnYV/SaW3zR3egFlleHrJ8uDiRylZXs511fRtgDv85aqtu+teutXbjKa4B4jZyQ4B+11nujOqCv
Hj1lIQGa+Yaqb1ZLZ5ycM+xh41oXHSmZeaD1SPiiZKXc617tHac0LVdWKty7qIfhgi7pp7rKa+TL
Cv9ZcDYofG186Wy7OI2ViX7SmI0v0DzCTRMaGYh8RsMCYVUF66eLHK3gPNlm9oLK0nCpsE3gSMKs
OJym7egriCG14fTSRG28VLG/OcqLbNdft0i3PSl1r9zZGU6y8oXhvextN+hW8iJMF5NV4znWHkmz
+lxFaLNM4wSwo55PTWFkPL838Yn61SwLrzoSWvq9KUfDipCDvLaZ3ZXC0iekm5J7dE0S/yLwDqHf
iV9VHn3d7E9degcNGrey/seYvELxxNqILRVMyD7OPE+8lkNdIdmB4BxAVUL2MQmaTrf2ST5L03mF
iq+UHR2L0ROP8eQ83PoT1yLqBpLYaQbvnt30D9lfsyVZpjWCAJCWkru0KZpFMENNlBG7ljRwzKs1
lf0FnCx+EBGyul0LsAZx3rWdNfbhVsWvxj7ItkcyZovtJho5PGQRwzHP2YiMZV1i1XPrK0vrHKqT
cvgNXDP3+dr9CKTdY7Fg+wrKrYvCr1XvP9iRF/7o+nKLU3EeLIr0a4pBeLQo2isnYxEs8jhC0cKf
ftSjd7Uqp/+K+873qcq1N30yB1TBELgbCHsvUIlHZtezbSQFE04QENhcnkOqh55m5xDkmqtykqzV
RoNXlOOkS9mnVFBmFkrAPVJ5DzII4Rb9zp9y+P06p8d6LAimfN156bBwkTmHaxr7a8UqzQtnXBU2
q6btMzdqz+C2kIkTQf2oBOyVnanqPqMUd/V80IoLZeVnXXdjN4UzqUkymySLyfdT7RhMIH9m/lMz
Yk1hGWm+6KrBBoBGQbAPmkiBZ53rR2xEILPq3P4OBbXu4Af1qzb7s8nCnZnErZ+eMYhXjrJLTrUC
RCE9dE5X73PtAOdBTQS7JKrEStdH/6qnzYR7lTXiTJeY5yZSu7Xu5tkTvlg63FvD/2oMQGBq9tCL
Li5WMbI+3/IhnhX4NPPZDRE/lHeqfO3XnfLZoNWwFH1rKZU4E9rKRRicnbmRsA09p/2UIOzWl+Gm
tpXZF4EROzEjeIj4cy5BQhI1iZodlfQ0zLVIK9OTX1TNLseB8FYL/tv3YTT3636tQuUHHaAeXGKj
sG/mamCp6kERFLIpC2E4mbW+TULZUOgYbTDViS1tmWtFeNchvZk4RvIC5Ec/OGZbr3QLqjN6GSiD
BUQHoKuld05i4MM6D6CHVqx6t3UOpR+4n6qkXSaWOeCRAkUi67txI5vgvvY4yYknvH0i0sUQwBLU
t1v8XHmr2X3nYe19xrQ9XKb5LFCmGNUmS8LshCwvWGZkd7fl5Hf3mjuNyyCAva4mJB+MOcLkz7Gm
pg/NvZNVL+9dsuaUvbkKZzdDFcMfLU6dE47kDod+eHMozYmlPjdlnyymgp3LAs4hFpEO4nwoBt1X
BMCWGvkwhHQLpBRke5rbQ+2DYpJtnuL/aftp9WKqGZpfmfqqgh9OKzX7yQER0c5McF4CaBDEpvUA
VtjaBE4RHi079c+tMyeclKZ6bvMM9QuUfX+0X5Mkzn9mOhjSqtKdZ4VlD+BA0pz9vtIPuZ3G26Rs
ywdOnUh8pGXytcNwU16ldcXVH1mtAO55S5bW7d8jf7r4k55EltB0bV0lLOwKYah8nf6MeRGjDDpH
LbxvIp/lDybDP6bE+uDA/NRrv/6axtP6VbTIXEcYrC/j8DzqWONpNbRiRWjhtdWHPU5IWP6VnsGO
LL+EUVXvW3dl2EW4TYs8eAiyhyRurrnhmwdVEcaBaAGGLnmRLMOuBQFjQsrg1GSucnVE9WtIVJYO
bgeDFo3PTfuimYq5akb024jbNVvoJ4STjQpKTRNga6EdrBl8Y6uwpxCUftU1xLUy4zX6AXLWuJvy
Z8zoXJA+KBjr5DdxjnKyk6p52jat2mfFnTAq8klgwrUXO7Kp6RJipXK0o0eCHqh66319FSNOXF4H
HSlERfqoqDYpdxRSFxk+rZsUZOqq9/CncoJk6Qkt30B1Uze9lxibSXxrTT3bd4Ra1jbx8aVAyHRD
BHxY2lXB3lu0e28Kkx1cXLAyE7ihWOQLJHohdOKhpoT8l+ucHE8s0HBOy8WghtNjj2h0pODeOAY8
86H3oimix/YaHJOyBnhXbEbD0Rdx0JO6j5typSLIhvMDWjJKr3+JcyT7Oisr15nvZQtFKdNV6uvF
QwQaEEiBfkbEWj83cMFiLWxxZAiWKNwMBwDH7hEHQ4TPa4hk5AyDxxjS5DIZdEKO+LoBQiyrPTp8
K/QwSeZHzX5Cxx6xhmJhDUQMoqn9lqqlcQI+89UPjK0dsGeyyjzKFl43lgei4X7jp6fUMD8NkWUc
/Ea1V7FAvpddi7+MNLfBO9KqybE8capLT5D501PJIj0GiL62MDKqyCseA7N4EqJJDyIkVe2ZR8LX
V2SxrFfW3n3gYO6O77gTZOfcsKKXSkm2mt33mFqF9TInHXlvAqbrKnORBDbohyLAAA4HPZiy0aLr
uubcWocJGMR6VvPcYOp7bhNnOgc5ABXFJisOhe1UeLjMqjDXNvZgikNRRp/y1OvP3khQNkYzw9Eq
b9eO+r3DeXTBkuzskS1FFFofHrWoai+y0G2UE4cyw4IvqABdlapxNMYaqJxhnwqysdceJMpqtALk
+21saAHbLntvWjTq2S8d8Qma5sIJgmNJFPugpMqwH93uLYU/fjb1AWy0wcdoAHBd6gbGwpzoATeC
n1x1FQIJ3uTo24Gd7CrV7WWoGN/Uvlzroc7jZRyGs5qldw3cRdzpwddCkkceYzSaVZy1GKGnwZqA
hbtNfDtfIaK8sgb/i6Ub3b8sa9qfMQNWNagAhtAEYHAoCv8gXRJZc/MYPtr3FHmtAwqA1hH8yApX
8wiLoAR1JqxDvEUGS3VB8NDDhzvBYFt34AsKZ/n3RdbV/jj8y/8NLuEItrquRurzI5N8AHKud3y9
v7vsiVHhaCvspPMfnRPMFJqxWU2mGy+sCN0QZ3B+Gkr8rW2a4dT27rTPTWdbqjY7aIJYO3Yqw8FT
AuBPTWhvtKBE5XxC27DtglcQSeqlnoJLXNsaUIMuPKetnmxbfCHEWh7GMU58UfLQW+hF9BS25SNr
qrv2iz7FXysR20o1XsIE28HIREPMtGI0zOZwd9S6LW8Xkjhtaalrze/2aVrry0Co3XL0tQrnKBtS
y9ysLCtZ17199CEi4UKQLtIBb0JkI3+6TRhsRdi86dmE0F+RP+SO6R50Xzv0ofKIUlX0f4yd2W7c
yLZtf+Wg3rkPezKAuw9w2WSrVG9Z1gthyxL7vgmSX38Hs3aDcl3UPoCRkCzZSmWSESvWmnPMl5xr
yNNc8aOsQdcZy6ieUYmYhypmOauVIttbkd6dszjsNpXtOH5ai3nH1YknqyvCRUIz7aJ8vNHVYUDh
KYgQUJvz0I7DpSgJB7bjevSh5+ZerropXQvtHpS/wjQhJTezX9bPv37/tT/tsVyJ2/WIOt3UHcf9
ZY+t4XY6rRVXPytHne+nTjSEPUWm9JkyPPWJTpHe0OPVt6uzaevkwXKz/+CP0f7YgLpeg5ZjYRSn
j0Yo0q/aeNh8lSM6Uf1EiKd/rRcUhqQpOZOCRW1wFNoQ2PihqoVNxCtrTlbzSZKMs0+o8UgOym80
Nc9PObqTMZ0WfPTsdn/9Mul/uk22YSmiDu4Vgxnkr4NTTXH6GZ/s+lOri3di0IYb5A4FOLYyRtYJ
WuU6zdXz7oIyYs+RJT4mizaH9IDRC8va3aWW/gOS/3iZSZeFpbIo5wITfrZUaiDlpN+skhzNv37a
2i+9PV5aUN0qTkpX18Q2PPxFz6DlnL8QAjk/0477Q82t72KUekBSH1SNKG6PlWOjKVmHFysJ6XYf
oY0bb7U7H9nrcMES3Meu3chbZWo82pXi1DtL4WUuMH/o/77GZUXt6GrPaaup4ZLUB4BKajD08Vlz
gTVEZP7ZfRkQOGIf53jtA1qN7l66NMfkUAAmKQnYJM1o42IXXyNlrnaOBF+cMNw9t+gtwzaKQJfE
6XTj2AsDEOaueHzJ8BzrrPfabPlRmQwDEyyEfq4sY7jEs7OrLTfh4FZPQZ9NLfbBRezi0dgltdU9
GHIoMeUXTjgTdLWLTDNjCxeUd1YsaYetAwYxow06Mx78qKHSE9l3nHRJ3/5QTNO6tAUFmaKQd6u5
JG22+N89J0sXmkfRM94ycZRm+jlSKGHzuRab83KEWdscmn5AfkubYs8Wq52AzqZQdt9VgxxciBpG
NxFEVQ/J0d6GUybnU+IiUyIZE/PYy3gOJcwvX9hW9STAmB/ENH5YsAdLqgBdO2g4yO6bntLuDsUO
ByIVoekpWm6E3uSHpJWat0xmutJeqHyrLfyFrPB7w1HIYW2BP0pVJJVHq195SKvXymTiT3SDVp4J
qKSYqrQglp/Qucunvjbtgzn1qz/Qs1Ut7R4i/JYLhP2uXof+P+xUvzhofr+UTXgSDv1qAafuFwfV
qEaC+9KJftpdmlB+TJWXO4rY5Uh2dpqajkxpp+nWtq3p1ow1AjGz+FwXeOZZW3azOT1NW0IfVr/n
kjflr+80/Y/ar+uzo4GOw0fTGd475i/mTk3Vi65sm+xjJkyRFAxieqVaP3Cd1MS8L/KgOwSPNYxO
/IZ2667Qes+QiJOv5P1mBWSVLeRwGMXO0Ox+h0aBTl86lA+1WolQXRN9t27HkyqXKW9/YYRmaRGb
VydfB5ac//Dr/Gm9cxguWALBgWbrzp8AM4Yu1zWfZf4h0/EO2bD2pAnk7h0KYz9ipwyWsSvuB2ho
6CQmX9MXHGmaq/mDxYKtGKR6971Wv83uiII2dwxEkNn05MhnUbs/lnhpnmNm/v9JLCJ+rWZ44Q2d
SYxhuMJkIfnjidHW0r7siSz4UGLANytIRVk7X4Yio1QAX7qzZ332EiWqj3h2GA8hi32CNnzvFOJU
abZ1vB6mJtW4KP2MXq866pK0rHrkvKORT+HFqCudQfYXQ2uOGY3DvebGG7AEYw3ENHHq5Kp6RtTv
iQZ6X1CKfTNyF+HK0F2yMur29Ibz53LqaJuxmA7j/PWv37lfFGzXC9E1Oby5qqWjdRW/6GXWcoSc
MOfZh1vqfShyO2YHj7B99+6DkTb52Z41O8Qr9bEoBEWN80lZeutczl2IewkAsUwuxqx2N1aZNPCt
tVeH4Pp7w1WOJBZOymC+YPYlDRKzRoB6MfXavph8miqwT7K4vV2r6G1UR9boiEMVPtcvEb6eczfC
Iv/r35Xr50/vN/ofihbd5SK1NfuXNaGTpdW7cVV9FJalBihp5S1uYEHQ9hQ7x5Qy865M8wCdTHUR
a/xkDsln1K66n6u6tStMEV+uD7WgtQu5B9iDhbISu1U2jvkDK290bNz+GxHM841Cu9cdyjBVulsC
lWdAFbRHcTfemjy3exPgUMq1dRBmTKZ9oZj3M+O+27z6ljpH9umCNEtyHKAaVMLwrMbF7qoaX1p7
DCNm9EZuamdCydHyD5MKaZeUsBHdTIU9vnHYGul7HaI4S/yR0BCvj6tt+MERa320yspbTFsh1KQE
lYJB5w7sQ3UzbNSjuBQtEfYAwdHS8MSsUXlRlqINGFHcoV+sb/X5eRjW9MCRM6ZPb2PqLquGlOGp
8BGC6/5qfKEkROLZy4/RHs+i7cjyYfMBBu4xVMzvCspob0XQGmYknnjlxuG3rY6o4ra6pWYXZ9eu
0zNDrNobctM6aEk0nxZ3+ZzTUWfqUGmnaEt0jfTqIxlbUBf0MT1CA+abhpSOqCWXcoDtN7Oy7yyq
LixyNDxU4D5bK9S0tg7cNDke0TPneeqAimXFi212ZFpuCby6S88NzRDeGO3cJ0t/MadPBvTDXUEx
5IEROcJ6k3sz6vIXhP6nqKNHXC8/3EKJb1jB290cQ/XukNZ52QI7gt64era2BxzSHgmtzU0cNT9g
FH10+MAPWm3dAnY2H81xnA8ONFUJl/ZOT5FUzlb5Xo3dxbSh0g9ufC/J2boHlur3WvlIckT96cRs
7fYtvX3na6WttrcwejhXqn47W5r+tGjJfnGb/F5yxoR5tgwHliX62zKRRAglOGnR6x3slNY/eFJq
i6YUYUZlckbxvlzikVbV6or+Pib/7D9U9M6fThWOrVmGxWboCA294S/r8EQyJVedOX7YxMf4ebJQ
xZX4slwxsoZSAd25bssF2e90stwbL4sBnthaHCQEM+7tdH0v59TaFznA+cwCPP5G18PxwGSJY55t
HSpOTmznNyREYgYBhccSF1/wZni5XUnSXyLb0w1s0rFc3ECLF/D9pVxu1P4tL6qDgejzEURATYBg
NV5gkFi7rNY+r9QcXCN7skuMozUzAwJfln8r+6kIsI6xi4wJxxB+lixTa4cnRt9jHsAbGqf1WQLV
yre8z6rvxqcx0zV/nZ5LJl9w1+YsVCsQSslafcwuSiN7noZ9HDFQyrdLOOrS2ymblktqW/fD2nS/
n2H++w/UuP5KkXuvwYohBht++fR/nuuSP/9n+zf/+p4//ov/uaTvTCTrz+Evv2v/Ud9+Lz/6X7/p
D/8zP/0fzy74Pnz/wydhNaTD8jB+dMvjRz8Wwz/pd9t3/m+/+F8f1//leWk+/v7b959lWgVpP3Tp
+/DbP7606fI1YbFt/Auvt/2Af3x1+w3+/tv/7fLvVf+9//O/+fjeD3//TXHF32zTMimcQY/qmyr8
t/8CFLh9SZh/Y9cRtq1zR1sMLtiAqrobkr//Zth/s9TN8K9RjFhwtvhXPbGl25eMv6kaOafC5a8F
SWDub//89f8B//v9ffv/wwB1aGp/2AY3pAR/6JAjPLOInfh1G2zTVjcbfdxEny65o6Upgrjsz0lq
vRSmkx6hhgC9tM13Y905vW9TYR4JGMMHx60Pqoil316e3E2mIIoEcrPbeWQw0HBS4i9CMy51KdOj
sY5zqBvAGZK0wOpzGdWF9V4vpwAsFhTt0fmKWmXeC/ArCesOblj3NHCKWSxnvQQJ2vEdXT3XK7TF
2nHSzhF9cOvm2g9WZzyI/Y1apQiVSnX2BidjH9EMHI6185lPhv3UgxuRuhmg3UjuCis6FP0QBXTv
tsIaw0w249Bl8uzxtswYgWgGOUtyb1ZCP25Ld16+QSpJvjTNap/d1l1oGElciqgDcS+t91maaUEO
Tz7oHxJbDjeo3Ql0Z3rCq5GLQ43lIc2zY1pn6f2KmTFFJOHXejbfWfWd0IixZQ6fhUItNRJTbHKi
yohkqrH+qCznI3KMYs/O+UouBn0nWQF1Ws/LuiK3risV1NoUebfaROO3Hk+NIPk36foL0X2erSOc
cbLlRZb6EwGRRlCVyVeBuiZkeTKhpymIrjjv7Vb5SaFwN3TRfZHlUdCqubo3p4QuykQroivLQz6S
ZWXLzaanijtHmL2P9d+Tow632dS+RoS0hUOldn6UR7soTnd0zdodIUK7skUlZoqJw6u0Lpbm7uCW
7zPhnqbaaInMI+ZrLjKcgd0c77XcLcHZtvjCFgY4sSWeG6uyyBgCz5dKFDd2A3NaVm+1mj/WPWTb
vnnr3JGaEiLybaQ41DlbTucqAOouor/V4/YkMjp/tp2QN6tWb61yAJQVf+mzvVOtgR5X7xmNR7pm
jwOB1u6SHWjzUVRZ81viEhRVMJCUJeiUUtXuJJCmxW60w0BKi0pttCs61m8MYz8VgjwEs18BCqFw
6xM72eZ4dL6bMwIalzO5PfLutlb93SHVmp0mr4LIJeJnAxUfmFVcynrJfXuNiKLNAMJGZCriwPUd
jODe3Jrf1Cb9WPWuDGgMAQZozJ1UKOpM8t6KhikEvI5sUTKebvx90mPrmEf3SkYPQJTLa2boB720
99gzA9laqUfPRTw65XQwlA8LFsBjP1vvU1rgXK/iQ1b1P6OE4oDzcsILqj/00n0q2HDDF8LHm13F
s/ZGXHaMP6U/j/Z9R36erH2tFymMZ2R9bZ6dJ9CL9OCBTkfJe86szTNNl/WjIeBGN95M8s6Y+iO9
roW90xr6eFpeB521HRTwkcrqsbblBOAddu40gqOkL1XZ1HozN3SiFy+Nan6rC8dnIky9GHuiQdK0
iarkhd8JvcZFwz6RccdRtJGJot9GncPozKKhUQkt9eaJLJCCs7WORFfh3DIVzoOpiNCMpb+0Y3aY
zZb4S8KrGPGnXqKW7/rEWAgP531LTR+CrXqOFUY+sS4B0wBwLKstE6O9niyYQchKfioGEz+laL9Z
I0qrVQsNpctOJKG+9SADb00ygaJvrT2TzTUn9snMGF0M6XhIZ5LJtMH6hBtIY7Ug9zp+dJuImIOo
VZ5M/YRX/GdRkeFYZpkZkkTDrQOUusZQGKpxCyJbpcUdFRDsILPNIn7NXQOendlwmZsuLbKpQ1qz
kmxTLY/zbKjbTSmPWBS8TEbGJXOVit+m6wMSh3xjQlWhD5a/YNVGIFFHByepSedcNwkTCRqsZSli
mHR+k2BTaPV0+BydH2Z6Ib78Jyq2GKlB7q0OTsi6LwBW0Tfe867NYi125ZjdGTnM5CVnfGbHfReU
UabgT449rVfFFnV8wteIMjyHl9dt88SBSTwm2+iQoyb1CsR+DBliWdP8c3Ee2TXsTwDcJDu5YLed
yW/GCXGJIL4OwQx+ZSXoc2XaZZHuYxifGuWyqMsaGGnKWHdGGtFo9skpUfssdl/sZ4sro56RtfSX
xI3JQVaThgi3Lt3NzJv2w7KEmiCAD1wxTc8EmW8hk3g3tOVLxCmOzWz2yTtNQyOShj9Pto0+ONMD
oluZ+HXFTi915fusFcQvbJx2aJwqGEY4QHPzLU0d90bI4XZu6zac+/lVGQuEuOOrMlS9TzwZE6lK
8YkuX/0mSVzf0nKbtvhdF8cmsTYLi3JlGH6qk2kLl9vvbVY86utuzukwg6lDE4NJ3bBe3Dp+aW3F
CdupQ2nNSSrA4GB4WVQ3u3RxgWKPtwVzrz1g0DiQtoKRJgbznMovWd2tL6t76Ok3B6ORAkXOw8mQ
jD+y8aC7vD5DBUvYng7uMs6eObd31QQtxhKn2OhbkE/Oxa4VdkQ7PUUu9sWKh7xJDzKVKRIl8TLZ
yRd0TjtAaV5qi71qkm7lNtMN6jSe6hjzzq50YxgA4uZk2UXgX+yhC/BTdYtXp0AG3760LtsLhvAo
aFa+sVkVh+iZUiOxjA7a8oRs+s6m++IpLCTU36lySKFr0d7owG8NXpFHy8NS2m9xy3yym+VxTTW6
GbSV5pqBWKcuftRxI9cqE9lmTC5RZt+kSznc9NbkDyo23SpCF5223xcG15l+riJHi73G/BQGATLa
squTpP+S4JsFhsGaC/p9hhjMDEPQykAApSMlunBYRZmGU2k2LhEJyIy6bRoxhu+iqg7SURxwt36I
4WuZWabfYebxVUmjd8CwR3jTUYMvFirOcm/djQsXXg4swVZzFIaSDVoqiO9ZzIKsaxjDotXKRyLI
9I28B3GTtcX80XEjBrAuXieE3P5SwFIYCztYXx11eFtqkziIyL2vqd7ORbnQed5CT6xcvGkgBHet
7lAByfw5UxThO9uujb24JX5dFaeMF9BBlR86cR8FRtm/roqh7hmKXxxMk3znc0v0xU4tP/SWxKZs
sfYAd46RLL4TOVoHfcNOWuUxmEuHxapP++wAPAUXkHhg2DT7VkElmJrL1wWlYeD0qI6rtS08te2h
o6nzTKHTL7T19GPWKVweoxb5EXP3QCce1RftfFw5lofZwInarKOj66ypX2PE91fB2kUVOMLOPs4G
73q+KFyiaCy8CX68mNLxpoHIGiCVx8JBckgAA+IwCiHA+pO1qMECLNA/+Hnd7RgG3bIvzaFTG0sQ
O/bAFckFWlTRV9307HV8nuZJ+FEv1QuDiyjJnN1UZXUA++TVctomrGxQoW5PFvxWc+Xw6hfp8lJn
PVdtdCIxcRO2MEUucLfBwm0MJzsSkUcAhgpDZQXRF3Z0/zWNqILMIhsb+4YZRE2oRMmdkFPMDrbw
lFr1cS2awxB1j0kKWdZaNdLSSawl1tHr+uGIVfJrPw7LUQM2ucuqqNhyFiglpBMoU8uYYRTToRgY
hME2CmzeTL+cbYFaIy6OeBjJiX0tqF32OGSHQJ/BHjmr86aBXRkZWwVdFf9I1zHUp6j3tMyt9nNe
sbsV83kZIQ8sHDn8Up8+tR5CGra/OkTATxNFMu9iWrSVbSblJqVmhKRsqqVxKz+l0XxfEnvX1sYF
viDz+IKxZzIar61bHcZ8MAMzG04N4gsWN5ckgBRxWi38rXGIBGvXS7J7dA2QzDSSsCiT9REj8RwU
ZUfGuVOfrH5+znEzB3ODFcIazCrsZtfg1NECGVUnvIVO/tjXLO+Wkj2tzmTRO8YiIwZKcIzk31NV
vasoVrbdkNktwT4F3cDZblW/Ojo/N/afpQJNg9rFfcKAwJVQEAoQvuXPNRGKZ00NAwrXPXNyVZ8X
ebRSCHp11e3Sun+nVnqj0qtmnKx1bY4hpoEAjqwTdsvYh5AM0ZnFmlfrceQN0In9RCHWRbfbcNrg
DFzWUcmsUOXYEjikUcWLulnJ7MsY1WCsZfS+2rLeQfHwRqcywiorbb/vd8VAypIW4UnHvJJMzs7V
jNJfSOzwymK4M83Ws9bJZYnDWwfR9ZxzAx47Q79jDGzhDR++Ih0pPYQvb2UvmcYpzcVYiV4toUZ4
llUxCRzBbbExPoxLdlESMZK6heQkxu+tjoxVjG49dI3xiTT2aWpZSm3tgmKKIyKtOPAuIixy9S7u
d2rqDLQK+5vK3owDnQG3FAnytHQ3URodlVxN925rvMQYELx2lDX8Gbht7KErpzDPmc62fjfF1BKx
qp+Marb9uCNtdxmIPbWUdzgH6kApW/WTGfZ52YQ1F/LOjKKgU4jnTZUfmdTQSVoEh5DSSL6sQU3C
YUcLR9QcO12NT2Y4cJgfFiRBaBS8vsW2SVHLfq4lmpdQiPk5viRaUYQ3VznDRmbsPtvpp+s6t0nv
7Ojlin2dN7MPVupbaupfNTUanoSjPKoVk1XGmbTPAd/EXxwih708jeQu5shO8uRBbx9NiCK+WKeV
hZ9UurhZPF1tvmv5FhaY5mJn91RZ2UpGuzli1qzzZ+FMNwCDukM9ms+KQArfdAtkH4/E0ucsM7x+
ptPcjl1NfnVyVsc0J0oTgpZw25dlMZjJL0Rnxqn1Q+mtL0i+edv1V2GVWZBkHfseZZShoVDSqlDK
LA20pl52kJGCqbBPObm4wdgzzUosE5Ojhp23/jbg0yMdWJ12unyTaVKfa5aCFE4p7nH9aYv3LlSU
XCbDchW6W2rbBiXCvdq7TjCtjEfHPJitIScOm+yIOnuv4uRrRnDSDYCJy6ow1ma/nLVPoXRv8Rid
3EHdmd3a7ulapp6ODlcvDSS12nhDPBYUbBKM7QTHjcZz9EYYu2TJs6O4bFFxf1/lb3JYoE3LvkF+
kN06qvw5Vp+6FCKocd176jgiBMwn35LSCqGp+LNtEr5EmkmwDs6uYkzEODKbvL6+dWwZPUTMbxJn
7k65TnBWqzHmG92Lms4hpzclLBUitiwXvX20acWI1SYEvaE/oHI8XUaY1KMd1MVwMzBeZ02lR9UT
n8Nw51mXrXN0jfVrydheySO/zFhc6ki75OWgHwYqHjvTsmCSCvto7G4+quY22uqSOOLcRJT1RbMU
cz+4i8Z6qr40k/jSGdxp9vACP5VUd1t/l3XMX2Rcy2Z7I7fB5Ihr8oJ9K7T0+FI25fOkskSl0CNV
WKl+XGZPMyNzAgdpy/hZET8VEOo4iy2XoaU1NDQLiUGqSlDpmr7muto/agkgoKyS31drL/usOcJK
eLWN2b8MYnhK1+R5ZX7MO8oClqJkBB5Qn/qR9/r3D6+fZ+XPHGTjUUmH7NAqa4hgm21ne9Bsd29z
z+2vnxWxXp9arRr2rhndIyryl9JRj1FSIVwC77xD9Xc3pUi0oMmQMWtqx0gr+RUWHDlcTXwoC3c/
0HvbJ1rKSpaPh+th0mVSsCtiQnsSSKzAI1ucdPKzMnqMjZrdhbGe3PeO/jL2XRw0KFppqlM6TNMC
iWy03iVqxMQaf8iCxAfcFx5E9IqpDj4MdSSWtywkgtk0cnlmMwtTi5R9iLt325mPtrLSsLCIQHM1
K+SVrkKtdDk16/nddrt6iYDRpTypDkpCVZX3RuRcFGlTQ2LFCqBXHoHt0QTSCAOM1AP8jOUxUujm
d304qcXwqFjtO0tR5cWGDSqvPOWyACMqb/HkkVmpqH6Xx7e6c+5S84s03Hy/piMk7wRoQMOl3bhl
mAh99VX1LdVY2lETgt4s3N5bXP2xQJATDE7zje3hrKmEvGdIVcoMzw4Z3Jj08SzasN72XaOJwCnc
23ywv4lGf21E+dg2DeKAZnofZ9F6sj6nNQFHpq2N+6xFf8kwQueiZ1lZ4Up6lHpctOr9KLqLtkzk
s9eORn8WIV2lNai2+ltnUY2DVVRPqxJSkj1MlpLv62FQaLNOr6WREHG+0fSJmCOVdTwWKdr51tgR
oIJs2iIt0W1XPGhFzgzTuDUN/QZCNpiLyWxOUhgMHcdkDFRnak76vx6MqmpOxvYt179jDNIzJ54r
PB5RfZJziUfCVd6bEi4bape7nktpf/0sassvfen+SCe6JsyX+wDDF1mn281i49U7mapLtnDf+y4Z
UifU6cZpOKlz15wqIenKSDcAt/FqFCrPbxUlm972RYDCS9CbNivV9rSUeZX7dOXstzraSiOEvxum
pSg4FCVMc2MDeGH+VpvrA0Rsfpjlgj7cHso8rnlR/vW5xhsFKio5Xp/i9WGpZl633+9nArdop6OX
jM+DkYldGwedPtdbtAtEtWm2nV0XdZe417PVT7dmDqdNkuvcr9ebkRSxAH9Kd8DYV/MMeRVIcf3n
/779bOz4NEhjtxzPLT+kUKpyf/2NLWdE7X99Ha6fV4nA9qwvj5Yx/hCTfh4T2ieSwO29NSJHSdq0
ZK+dJVEOJuUU5zFMuTwjDmOxPJliOEpsfnuFDEbG4TzT6ypy/RTJ1OpDhoz9bnuK16feGcVry27F
FjP2J0FmJ4l0JhIrczhUUR26DstvgmaBk/n4MPSRuZutbAtgKMu48OaFBVcRotq1lXhkUlGdpsVk
7lxPe2ow1oRSiOaAsZG2lFWelnJW9obdd9Jn6nlWwQmctW7kRDYnMhRkXJzUGO3X0DlEVq8L5J4E
P8bp+nPWuOMsQ9wQC0c+nBxEfydLgaGu9DrqVtNWfZqLS3PYKozr+psn+nASVQ8x8/oWNrT8W0E1
midMkDMerh9dH65XHOifzxWmJUoqIgborNBgdtXi8Putcr1ftgfdXlgwG8fxl36oT2PjpojutsVe
8I8hp/VO0KTZyJVvROjcQe5ko7Fpv8kLrI9w20hla6yPMh71U1lYty6dgh3+hel0fSDtow6tgVve
gYl+MprW5Zo3ZsfPEEux9fYx/W5Wm2E9pT2lOoer2h+LaJ/PWXqe2dgCbeDUc70Zrw/Ndj1fP0oQ
SBwGoIhKV5FyZomUZOrWrn9/WLdL4x0VAbusNtZI55vZOI32F7VCh399H/TCrf7xjtDNcXXlXZks
joJ2+qMlJ/aGo95605tgFyzYLftYXb/MuuUEVloSj+0aF5ioxqVNib1U9IWMwuRFtTjSzci9f/+a
1il7K7PdozPX1k1BjL1H1nroNhyYSjoSN0AkXtYitffXb4DA2J91GPXXr2mlvOnt6FOaA2tGq+zx
TS97FPewhGU8mR4WnWlvcKNhkK/K28k0IJmL/tDTDdUmgKkersbk0lr0IKx5BAiUb79V3QR0r57o
LdDB3ZAT+vak1Y4ZV6Osk19SaFySmWOpMvGpYq4/BGrHNjPGm8Exz1NfHXLMIpgDaV9UWoV+/7Me
teTGxi4DjYu6Y02W/Jh22QH4HlFfA6dnKRfgNlziGrqfVr9M3egE0LtTz8yLmyRv18PY4qwl/2M3
cMTyHFf51sYE+44ZXc66PLtR5daks0Rt0MzWgyp6GBFz+dYsdHsstXgd21WGVsPFAJ77Pe1KMBFb
DCzx9fsR1ZGv3qRuA+vLTm9IGmvOIwRkT4d3Hdhan3E8SWLmmsy8fUS65fnfDw6wCs9wYeVX0Q1C
9s3xJB5o3KIzwahRnEsNticZbtQg8eSPKVvdpl21Fh0PWq/olEJ8ZCL/UTTdPqhqUUKUcYvfHxyX
JqewKM5G52NenDRILARAQPm8eon1E5J6DZEIH7Xbw/Wjf38h6Rv9NEcVciMmpv71Cyo8UwTuVhn8
+/uu/8v1m00tfenpr+9aVbFPEwaCk47IlQT67UPiAJTDYhKHqljy1Kn+9W///dDJ2vn9H1UdPuEa
YJyvTQYl2uycqmFQIZltOwl98lMcqe4JWly+I/bp0IH2KqgIF/ywIBjwXU7d8IPmisl/QCYnwhgh
IwKqFu4Y0RghWwHvC8tjbCgnlY3z2LCqyoVls1TMgqa8tH0nzuVZQy5sZhJgckkxqUXyuOnQ/UHJ
653FKuDhlXi3EqKo7f5rOhQfdFf82h5ejbrl9nIHrK39cwq+jzat+CpzN/ILAwAMdxXtVjgmUfKz
aMAHzU5BaKBsGL11od6X9rWHeTLy4k2TlwzigpXTSZtwyAaKXrzPatuGBi9Z0fXvwmHm7Q6wLYzn
TLyaC43x1DIzdPDLF7Zs3XPEoPuLpNNVd08O8DkPxxadk4FzdumUKID2kAieE7VYfZoZls/xKJzr
8mvRZ1DYER5Wxsgmy4pnIZHq+4ZXwaLdVmX3bo9Gt0i2CVvyPJVvaTm5rGt3xkKStauWd7WuqEFT
RkAmt5u9DlWzCFkHm6NWzXSHWoqFNfG1zAHQCnf61t0Ui53NXb8xAPUCCAl1wVb1G0bz6SgNwy/n
YLfZvbHAtdXBojJTGX6wM8idq98Vynxijn+PBGYvs+S1XZixieJ5YHDKhcUdY3udrJ47B4BxlOYE
h9VcAayUeyGAtnJ0wM9PMjWmnLuJ7mI1d7xG+IX7pqZjXKAaD1XS1R0WRYSVlr4ZwxuwSrnOYP+5
H9IumAz9fmUB5A6Owo4Drq+3xIGrq3pBFP5tgIidpW1Yt+VxRmS5EQzACnhOmezqqr0taqY5yr2i
N/hUGXmL4qGNgmEEiDpE1a2tCU9DmpfM4ufkVLdtlDFSmNLvCDfCeQzHxpjY0eBQu7mf90aInxcp
nmacFdH5yhLjD6+heQR0I4LRnfYaLb86UzxTNKFl6jc0AhEYuepFRtN+lJSfhhoyhbihfY6f6bb4
BPZ3wJ36JbK6d+h/FxdDfi7jM2lOL52N6Na+iRzrJ0idHIOBR//vaUYuz+EmP7azyM6LYs+BZeO7
XydDw7fMw/Wj6wPmGv28uKylZZK9NauGTNChZMvNNdkhQviqW1HtZZvIfhZJwmQ98cptCWDm0HKP
j+re7aGXtwfhUr3Ni+hOOGD6E3wXzArXz/veWYO0puqW+iC8fB5nP6PDOEpzg8ey8so4N74l1B5e
MSyslNRqoLTGA72K/8femS1FrmTb9otUpr55DTXREAEEELCTFxkkpPrO1bq+/g5RZafq1LF7yu77
fdhYNjsJQiG5L19rzjH5MAe6pSexfdFTxOlpK3Oezl7AAyDUV8mDzNC7E/RCcdI8zrGZXZMHvJWF
P18QxF572FJRO9A63mVbMSddo139fvmEgUFWSsUhxtlOHNPUHtzYkfu0hRQmPchLIN0ofLa/XB7y
vipPdFzbk7Z9wVVOhVap0+BXtJr9qiPnU89qrK48K3Wqw9OGkrpzap7hQhMIaW2VD54B3Q6Vgz/V
xJWzBHv+lFqzTh8MvAIYt5qJrj2fku1LxZHnpL4bW709rMqzW/NOamXb8n7+J1ExMEjt2k/1XJx6
8A0nDms9VPntlzBAEJaJUCvKOEQHCziVNEQGtYJq0fp5U3+vHhkGmSOqDAJ2jfFuweOx08eKVvxW
oRo9hkZi4TjP/PP3tWYd1TkZ9h4xyuXuny+fbz8Igz0m3awtBLZzFEKAaHcI7jxFFaefP/v51c8X
RQccyKNPfeQtJ0oV57A4GDPK9Zdh9gMn1/qVlMvsjr1AowVHk6lBcnqqGwMP3Dhicc5oCU/bsJDy
10ZZfKIVSASmA/RUZhZDINB+p58vycoDmyjLvqY3fPr5YqUb70nJD8PPO+zXpg5KSh46AbnuD4lC
G0vLsyhrjRuZ560WLuVC8p/TiKAVKuv0OCncANTanL04bmR2EvbQOrfrzB+WIKhO8+A9/0jQ/r9Y
7z+K9dzNgvh/V+tdYNB8/3ep3s+/+IdWz7b/5hk2FH9DtzaW0SbI+4dWz9H+xlDdRUTu2LoN0h8V
3T+0eqbzt42vqLuOh5Tc0FXjv7R6Jlo9C8+m6qiMQ0wMav8vWr1/M7FYJpmwW2ivyoTc8P6nYB1R
m6oMi0JJTc7yjuFAzj48MGfb6b+1k3gfX5RjEqxk17Ns/ie5/L/JBHlxFw8DxlPP491YGtfmXwNZ
m9pqMEh668EAX6Zm/jrclfN9Rc7isFfRzaDPtb+JbfuXz+cfesV/DSvW/tPLIoT815cdTZRjIuNl
BQcBxH0Po7IPUbZLfRf3EN8igJb/+0tu8uJ/gpi3q/zf3+i/ud4KtI2xO/GKLHzjesVqBsSDfhig
siF//d9fy3SM//FyLmrOTR+K/WjLK/y369qXSpsnUycOyTDHwDGcPeCRh2XwsIjWbnfJ+iKl0KQ3
aJPAG0ijyC/e5u9JHYuaSAdJWNUrUUCxG3Hnen4tUTTPBG+TxlpZgeYa487o1TFaHfUtdoAPNbmm
ovrDxpybXxNS6oUPHkORUyPGQPYkjGrj4XGFiy4O03x+iJUOBVM+ozlncJStfQ7LoK9xtbsRRnGm
JOoRdrh6NBv9ie3W9OlTEBwl8bISDbAz7Oo+xiJ7ItweIJ94KwAG75RsuQGD5zQqnWcK8Pj5Qjoq
qulN0zGvahjDPQjIXN9paa8dbPHRS+Q3q/GRyrVkqZc3a+u513RrzdJiGZ8cTIU9kEagmZZ1god7
pLBgIubd6/HK8K42vq1qvGRt905P7DbLFjJCT9j1/Cb12UFdx5Vdc81BBROjdxD+OCu0W/uFGtUi
Wdb+HDPGIrY0Fqom5oruON+2lobftgL8LYPZFJxEnSkRTc4UaoiDAnMrMI3m0BW/tVr/hlVOZ5bY
gZ1eZExE+VaoZIgpgpWj1euVdD9Qi6UMxYj+gst2UDr5F8wquymqELeFjVvF1ypK0TrTlh0Z66Fp
Nu9O0vh5VoTOKL+LdbmlSD2tBAmDWG4EvKV+Gbf7ieEM3rf12zBAxbdfVGQfY9+VgURVT5xor/hM
L5BbVaEzt+8xAzOFkzGISkZa9nSz2upbnZsw24x72/epjOWmkvsnm0e780Df96a2w9iXYf0NOC5z
0kmfEovlqhVLsNaMYYAFhKben9csJnmSZj6SlbbbVfYCjN8wpgCTLFe21ZEQqX9oLiw7avRtA23M
b8XBqa8NsBIrFaez8hjrlH74J//0Be+goguIS2s4FwbIaODm9AJKgeARllHe9F9YyKhVUmcJR3y/
VcH/razGt1oyyIa0HMb6lnVNn0TTmOF2Lj9IZ9qxv1KR+eqUhDkkpwtj80Nno6ZLO35msFVXTxNP
5sptUmrwV3PCkCfFK0NDpTQqASsOiIhrctCiueP+6YqBgVhZ0wlQgyzGA0KvRHDL8A+mbv/zQXvM
qmQXf7ie+8j3SvxmYI2PuRizLvatQlwXLvmAQIJL0upXGgx/v31r3Rt2cdf81nJ7Cha3vCKsBuiQ
9AxJTPepIITDX0reXazQ4icgg4GBRb3p2MVxu2/AILwU1XwPEAXRRjm8a52d+L1CamDTWj7mP+oe
T0jiYlVeYCMQWuM3beMRuZp6mAjS4fG9Q4mYH0eVeWFrYBorxGNWL9qelN2L2w43pRYWjUcu38+d
hwsbASy+TDtp33VoIbsy66p9nsdhJmJ0CdsT1zgqN8xe7dIIHTHaSCQZfmfq+WHiyIoGOSwSJpnu
gLpyLTgZCkX9rrThWWeMWWyOCpMnVdu+4GqHNzyyxiO2jMjNvsFc5F1a4h30iQgcb7wKyYQ89+Qe
cgUjLAUd8vQaY5UFcYqjpBqq1k+6BUExIgItKdcgHqvjdju5jTIFNIfgZ+F3hBdzK41X0elmpOK7
obK3r1ajRLnNA5lCPpGNfB3adqYq5hFP4zVaa5b8n+WoUGmt0EehYQE9fps8lmASqpg3tQ0ObF4k
T8xv5sz0JySfSOmy+C84efT4ic4Yf82Haq76t/gZm3neYTXsp9SQe5sfbFiYpdWkzWdmdhXTvB9F
fVNwo0cik0QQZ+Ln32PzjiynefP0+QZ+9Ca8qg+U+IGsRVRjGd1fEuFvY5VEiZM9j2sXsqhy1JnN
bx3oM0e6bY0R1bvIrFtXYyLknOcJclByeaNZyU2UaUd1Ma6zWV41tbpiAvoDMCaYLH2X6NtzbPKJ
rguXq1eKyJyacae6lcSJjMttO5qZSnWK1x5vAZeiWvh0xvzcp1zWZVvcF/TRrUO3EbYOzvuCBkwy
M87J2H98IZcLvjt2TS8RO13o35mjsHbm2QsKEoLHO3zusjggz0T4B2MV5QdjuUXZoo3E+3ZJZMcW
o5vAUxKepgqttF9M688b1GBQIDxITz83vNUO712fM26CxOqtYc9r+lJjHwVFtUdo9osdmZwEPQ0F
bL6dB0uFfkd1dcz+wtb+nhrJX6JAiJE55t521uIMDBVJTI/QNIv3HsOjYNDB+4nyc9Xs1s+3Vc2K
aWzOWqHQ3Fm7XbkOEH/mLIzn2W/mubi6s5AHiJ69P0BL8Genv4IYmFBjC7hDwt5jzzvTluYRSoVE
kFURnsdDoS/zo9mk9yMK2K62lN127Cu3nS8dyouRDyiomzGExPTMHn3HR0gw69ScRKEnvjvfWrDr
EeSEdVfkTe0Pi/dnSGoIRuwA+DkYF9QqgG/ewpCCR08tRGXr1iTjiWVsUVe+Pcib50CZsjN1S6BU
9m1b6YFL7k+QyTiS/Z2YX9akChlnPww6Y+fS7tYALMlfonOQE0GY2NFZ0ztnCisNoYuzdYwh8qE+
s/hWbKpfvcU0vTIfc8xZbIDLueC/ZmBGJuPhQKyq/janSuBa1b6cKGvifLyb82G8y+2OuxSQaF3B
alCAP5hwrHdZZnb+bP2ycYbhVCEzW13093k7kTaFX6ctmB6xjscJgVQzJ97DKpZruqYKa6xJvjUS
/6JMan+C6eRDeIeUZPCm0trlcpZ2FTEifJnWpkNitcZ+UZafSkPClGujQ3SYpSClUKDcpkIPOrPN
/abCJLkCs+p1fqJpHo45eTW+x3jcT5zraMefpixpaA3KuzLo1DqK5GpIGlEOEvOu95dqdncsfMD9
3aPw8LjmOsLCvrV2NcGcTk4Bx1tpg4q5B0ISFMEkt5z1tXswZpsZ/1q8JgqLz7ToSmiscDtILrUm
9UCMNSlmGirEOkNw4iBMJwF5QUxSZTtttciZduffm46cTgHt2MnSwgnmjRymF3cYzR2zoIDdoeEm
Ul2E++5JGuzpwpzJi+q/WO3mO3vakiTQ4w/LyIh2Hl+QnzU+OfAfzGCX3d9/iAwN4CStgykfdGU9
e0uGuBCfQ0fXA7gpDggCcKgNGjSvRubpyH+SKFfUNyWBRpEN7QFRB/Ey7VAix0dIQLtop2Pz3jcc
QndFar5IA49h6lSBw8T2JHTkNWLQ8Al4cR1otEL9djLEnhzWe7M0qAONk2DvJe26OYIfpZXkHJfG
+YxdGrSlUuloPjC1LzQreahiCOiXLC+PLMAUBUM8RC6AaHRdrXoY9OapLpm3KF3/u+fRDJv2K6u4
IdIp/W2SB72TqyPRS0JQdeI18Kh4g1wOcbjA07KWr1WdaIXU5SYZa1i3V7xa25LbKV5GgccP/3NH
sVAgXs94XuJL1th54C1R7IgJVSKlmDxrMyIcfayZ+cMYO3AljO0kQZ+PuQC6sTg7L4SQl9ZXUvJh
k3yWh1ZdX6wC2ThjaAyxy0oXHQmudGPa9Vn2CZSW3neVcQKhT0aArwI+cp12HG6pbGD07ojaYtTV
2Uy6GamHo9ZjBNHVW2YouzFBtF5y+vK9snP2xWx9VDjYKLaO2N4AmGeSZcAizDGJ9zFbeJT39sZq
GP4sgo14XopPTkUb84C5aNuZ1MKV2CvQ/zk/JOzocvW5jfNgMPBDJI0VYdp9hSmDC1srAT0lbuZr
iKqyQvGNFGFRFjPOa9PiqVUxTeRT/FJgM917Gi4Vwph49PuuifCGIiynj7gJid1qyoPGMs54Tz/T
eq7Z246jo1cMafXJX0zz3m6sr5EDq+8gv9kLSx9Cl+MW3uQvvEl/anMtTujFS84eOd4cnc/VJpBq
j5T0aFt94fdqnm8o4rfSnp6c1kFoi7+cLSiFEoNouNTj4SpSGUyONoepk98rCcAjscQ0QXsOtjK/
GWqZRoo+Y2lbi3urxghR2v0mcWgiTZ+weVNaDMTOqojuF7AFITWlvYtbAonzfuSwAUgjRXBOXGAR
2TLr94kTR9jLJh/K41+gSSwoLcpz1jpPejthX1Cqfl8aGKZnB8VkiqctgbWB2YUiVrb9Ps4xVlvZ
xbDi5/hS1pb11CPA9tO4SIN6OuG58U21sXC/TfxbZF55AyiNTjZ0nHz9dFawfppiR7OHODPxINel
Mt+UsXvDfPPcefhYSu/ZNuRwpLKiybzY8Y6rZhNf4rCEz9aZQhip4MJz7c3ApAmHgttnoGSd8b30
ovYLw3WjQdVfLN18UNzl0xSlDByNzF5SNvPZm4+1oNoubZLX2uUTVREq5JTnDEtNA+2m5uzOVCng
6nK7D3PYkDUdOODbj8MMJNU1RY9+d+EU1w9EiWyPWy7mg41Kb2X6xPR19bbTJrcnIhV/SUQ0O5ay
B0TLnUZeCL4RdW+QJcZrR3PKiVFoHuNkVkt/5YyB1IG5/jIdV4VaP8VuGfFRpU2CkVo71PArfNuh
99DTb4CxAXyNtSZnJlarK/OG4q6Z28tQlky3bLnXGVQ44CuCFGBdoJI3syxqYNfGLzROodCm4jRV
5aejpO9zHhaYnNX1xJCFD93qPhpT4VywaKdCM08djNtRJ8rMXfabGJ0eSXVV1+67kPJosgX7noCt
kJKJyfrP/Uu/8GD39S9Vwqdtau1IQtK1yZSPNqmcHXU20i61YzsBOThp7GmUObve9p7IZOiDB41s
KO5Y8YUxgwlZW9IrYDq/dzIS/aBvBQ06L79pnkaLk2w8NKmvN8VnbiSkQNeguKTJOIOXea5NOofF
Kg9xHE6uawb2aGhMiNw7UTNAtV6Vxan3q22lEaqce92lBZZJ7k8GLWFVZ1aIzrOBFx2Z7fhNoNXT
VKXPTh2/Qu7IfbvsOLKniEmSkkXVUSAbWEpQpSaQIqt5awe0+iXZclHsMmCladnN4IeZyqCWc9e7
lpQo8Hn1nqt7XoRx7TOTDEtRomxv8n1OvPRYGssRFAZETds9oAI6e6u1HpoEPXZMJyXnY6OqNR4h
vvFTJpJpGoIXIVF3YkJzAqeoImicqEXonxBOu4uXfI2KHvNO0laPdm+yMtNNCmXL8W6YSKYeKex3
NhT6fdwqod1Nj4OxbB4pFvFRtQlqnAEI4a8Ct4ld0RztO8NVj9mjorrTQaZ4Rqp8/GOnNswMTKbo
/euWy4WoghrJGd0A70aCxirfcziafLwU8QlK+bAbY5T/YCztpnFgwTq3VmZetJ3vChIvQ9mBoS9w
iML0SGuWNyZL+1iVnm+mvIOuvR8dHsdUlum5zCl/pKmcGtSm5dz/BW5aDUy55v5UEX3jCI8FhYgc
/Nl76RRrlFrw0DStRtzVy4BJCZrnOCMwAme2kcL0Kxa4ygPa5TpDZg1QvGegLudIas1ygOfiewa/
a8rWeBtz5zx28wyCSNQAD1YU0AXC33xlfq+2WCzJgnLA7x8b3boanWHc1RRB8bbU4x04kfYXKVsK
Ghg5KlYn1vxe0vk1YDj7nZJYB0Nd+gAW1WfaixdUyw/AJJ0AIr/ne1LelQwII3QDJo+zB3uBMJlx
Lo+TzqSaDJS7ZdXxwXQz8kF2VxhsSNBSGk4dKasJB/ttr0ZsQGYOx7Q85dTkeWzYVo+tR8YOc0tH
TYN57d6atdpXo0mtmbKyLytHeARkTJ5tl0rOiR89owmqmVjdCspp1OrlmRzJXbOs8mGZ57c4b4Br
6apLWE2Ki1uhWHagwXboilkX89v0k4RDGtUJYW0AHj7ZMx8e/EmvylCYtFo7Cw/2aoT6EvvCFl9t
pfwqEQTjaVyYUBbsCqWFami7gLoljlpPWaHBmGs9aFeFNKEmZ96+dnLhT6y9sFasqK+9V/dHcWRy
Teui70PLLaLKFUG+mKdSijvbqq4psNKw99gx5wVzx1AEOZ02rkwdzTbMTu4avGtFzYGyxzGATMVP
cwT6E8RMc7u/BoyBuPZcucOsU4Yzdw5ztZ7j2+8tS+dUWfqrl9C/ZejcE+0VFIJZc/MLGPJ8TjZ3
8rJf8M42laaehpnmI6kRPCta+ae2bUxWaT5GlkVZHo/DEPYa9zw393JHx/fLGjFQjSD66RqZl9JQ
HqZcRPaynMG+VP666MWj2SqfdYFIuEDmhBvBEyrJ7IkoD2xF2il5t5U/+tp6e6dkAU56CRG+wQcB
+oqkwomhggNpINP3pZTpRRPVoSG4yuetUGWN8xWQP0HIHCC8VbP8ziu+6oX1XXod4R63Zl3CygGY
PFkqKnqHELhuoWIrEEIvo7X4hobJq3eqs+WltOcs7j9Xse8xeGHS1Gvlxaknl6H4bOEyTElCgHG3
cwD27IRNJ8hrtgUIm+KKxPjnO6uD+9K7EqMwqtNCL37PiHEQnFVXEoNXSG97uigXW6kVinKG1eyi
meKBmKvRqfUrPuDR8hCLbE3Ald54M3cPs05GFoc9RuNzc5sHUyGplXFATGZGqxFF4BHFGgnNfsDQ
/h4P6rH0Giih1YvyZWGHX7EYoABf0Tem1rWT5B+0xrx9aEiK0wgB9HE0u4/OOkp02PRIOZL3Vvxp
x1kU5+49xVXkmSJcPWukLEDIkdjuG4R1cJy4dRy57upBOys2beyuj6qe533mXbiN+CgEQNjcYzml
NwqmLNwyYT2dljJC7nsbzrVVJBTueS/D5mmxz4YtFVr8C8BamFgBYRop+lGCrcH7Ji3kJnfUXpRW
ZYXvk2DaDhmpoqFHTa9JnR4tgZcacmZDLW28xQWuna77cHXJ0GZUrlSoH8QF7+Qo3/LEPTMnuPYa
i92snNoMOc+qi4+lAB43tw08H96aWJoPGoNvGVqlVTFf5qKMsmG+oHpkITO8cpe0CDS54z96e302
lZrAD/6gUMSd1yNSkZZCrYVKxVbapxLPrN+zWRarRS7lomEi0P4augHgZ+adK+6FXWM0vw1FRTcj
WM+I8cx8+Vpp2ntHuEE4mKjnBvY7vTBpeDas5GO1+h10QYKnHGg9rAvwak4CW3/J+UqNTXaRLu85
x8zVLlnSy+TFocaxtmQ+FFSlgxDXhBRges9GTNxxxiFQ4bvUcYeZvUePL1pqbkjWezsXtj8NehbA
dOaR9D0kT3tVFS665crZUh/mazN1B8dZ3vUcYEhmPPT0l0K88qbf2ssjB0mH/jmC5E31pduXom/W
i+ydN2hYf6n2lAX6hi/CjAZDvb5Ph3lijxaEN+Wc3NVkpOhs8e4VbDOpPea7n0NeCW9AM1E2D2oe
pUr2KQq53PcWy36mbL6lJOdn4Oy3yq7HLuC0u9hrnhHxuFeroKMHyHKDI8j2qOttF9nx4F1npBTV
Nzlin3in0TbxmFte92uZWC0GwWnHfVHEwuvlwB9LTzJKTtBjUhitdKZLF6sAd72R4+P8OdgOxgHL
OFpcHqvS0AzUU+gnBz7CnAVySZuTS0Kv7xHYBsrBeZm05El0GFOVaU5hgCL44G+6jhaRNk8lwLdr
X+ciUDrnccnr5jwzcbja6hHx02s1a2QVCNU+WUv2lo9dclK0so8KaURKo6Z3DbO6nSrsm9XNJuay
R9oC2Z7Yk/iuonYxGTF1XasfRFU8Tc7U3dvueGyGUuzXPsn3prbP3VW5FI3xksrlq1c6ZkM0/e8o
9sSdhfpTWSovqBVGMDGn+XFZ2U16nCEd4hFfj8kR2a6Z62wo6Em8COtWKVlyhAqbHJS3TgRSG2gV
CPcUt/Svuq1O/dkLycHAI6Q/oQBgN1js+8Riy8ZmdG8oNIArmqphaV06w40DxULEpLTOi2UaPc/z
JhnyvCiLsU2tC2NElQ/vZ6FHsQCOE/vVYLU5Otjs8+fWBQrCEV8tLXVXdFsFmtL2m5U/pWZSCBne
Wa3cRxVjUFAV0322JlFX9QPjwHjc2e30bi7OvTsBRP55zjmv/DEEn7uef4pMo6/ctX/GJEU5w7f1
+jRH0gXzL5bp/uduQM784m0/I+ENGZOwNRhcWhdds1VE9BG7jQ/S1A0zMUkjdPB8u2Xci3DjsGQN
37JlN0vztg9ykEQjmYN+hvD3pOfehzczJkW3H7alKw95QQWQo+jbqdq4LUQ5kBWTfgewnOtoPhs0
Fk9OA9KvKUOWnyHMyhHpNKG0vuqGHpZXbo2R0beYObIrf/JplidNkl5Yg4uxHYdn0KhW6hN+SKi8
tLpm5TAoNaJKjk+cvagcVSV0F/VPpqEP8qDvnSbnpA3219qnHgIq/OeoAgxiL4fl/udXYz9pATeq
xkB/ySIvhpg0ksoLhB7HrsoWMSQTpFnDJHmI6thvic8IFNmSElQUuPYPznLVkXgDA6xApqEOBpIr
N20bq3WivelZfMe8sjyRPcSTjAFit8FJH1rVSI7NZtWm14DjMeHUw/54EMryaLnYeBOvyh4Gtfwu
TXaZxRY4Migf7VjHqAFlSKje3ihBsBTpcl0tyVEye0zpzETJmn/VqsOYVHeZ2mhGYI7xuzUpDuN+
w/Xb6l3OyUgrG/157lxqMDPr6O0Ue8jvCV0ud91KeEGSdW91EdON4jCFeDjr+yDV8r+wKOFlXcf8
zhKc7QgRC7KCQyubNsEndBb0zhjCsSNHwGns38gLEY1CnkRqQMChm0S4ostfTtM9ztuGtloPBgIu
NjysTKmRTyFjMAxqmfwzkmqVDwbI4Hx+nDhH7Kys/1XX3Z7W/1fcZhe4Gxq4DJXWW4oQvsLptcuS
ldNhEr8lg6K8O1PkwI7nBPTSdCDcFqf/9pjLBwo2IZN+bzs4YseAvkH9TFSJZLSKeTyzo8Gx3vVM
X08A91d+KI77IAketKw7kxnCEKma+mPXFvdV2+n7Wu9GCpI+agwGWFo8fSiAo14WQhkpLTeeVH+r
ZdvgytF9nYrVXwywParH/DMzCGjpO/yj7XTvFJCQLCORe6qbrQu+TGezhSgzzmGNfPqmczxrJ9PC
nJC+aKaIAzY+lzJQmuRDmcdG1PdMx0+xjTx8JrLilNTuRWqoiNpK+ygx3IGZKbVNLpwHJTdvFBfJ
CiUT2mmFgUCadXE2CvlHZyASjJNcTzq9pb1ZABpOGXZ6+kJziCl/lC7RFNvznd55xz5p4r1tDVRH
ur5fcvhh6sZfyO2mZGKL3y1XRhW1SYa1M9m0ExrqW6iVnqzn51aVgEAstlAKGyz2zPpAOHRPjonr
qLP3Y+M9zjqNTntdOIS79qFWjAKO1/RQmLN2atfK9em4hvUa00zhPJR0lhtppfPQOonGscNLe3xc
fGnYxU+GhjI0RGnwX7/UVW4wDbuKSn/YBC6AXejv/5T5IX/18/92g1iNv36+Q4bPOdbhPqzbyQLD
02BOG1Why+jH823zasgiI49vatJax7W+EFPmioeSjCGGbFjWONlUfjzpHgqU1bsS7J37RqtJMESt
d9AgJpPKQYBc8uClQvl4stdGIEf34nvpcLPU+ifJVt/FlXQx7Ygiv4rI0npo+/muSL31kfeQndQW
7lNuhQ7Gol2rTh7hVm2LCTsJMUJk1zpjelyOaYEA5htm3UqHzHQQtpGvVvB6zxob+uoqz/GMd630
zspsHmtraCKAEb+KtBjoJMy/ckBq1RJPF9VOJ6DhZoU6IEupa4xLIswhkiWfIcEdt6WdNx4orVMD
S/hdVaFDB00R4Orl8FJZ02VL70DRshzahrOeTslU5XWUeQYez7igsi6eqgoQB8YE7EQIM/K4Oq3o
vlibFz7BanwbmvhsF+2zLBTGtPrwaIti2M32jOakF3f0pGr0ZtOE8X6yToqusMRoBRll6P58S122
E1bDgjBsWTR/aC1SpFvlm9dAiCExYbbilo8XVPJIp7TbNVp+p1bbk24iz/OMJXuqjeZ+mh1nl9I5
JOqg905M8Y+dynR51uHPCY+jz5wEeVUxckda5W5WstRDCgZjx40cx+jvx5UKCgznvaHq1X6Frra1
0bx9z1iN7oM13lDp5By8ZZRmBDfSAMweUtU7zABhOZGeGkV+y9ot3hBU7FzYrRPskCO0gpoIC6bN
XS0XX1r08uppmEIb319U1NzsqLV2HUkHd2OfMvpqyQSDDKDvRoXnv2hbEBWGA0fOfWpbvFh5yxS3
k4ymN+L8DiF1fmcukHsrYZ8k8VEAIec/ej77Y4PH02N256zNnxzQkTXL32PaISvKzDPxA3fM3gIa
QzQjNVAwdJbekOWlYTLWL9zE1r0pNYgWosS7lq7ms/3oKtl4HTOVY3dCw1LFgW6osAr6BpYBmmPn
WIOuUJyKVEqmWyeBHpVHZXIu0BABMTklTTMO5AcxkKmZ0y46pr3iIUOPvWNnYPmYLd4Gt391TDzb
uGvUpucM4ulnyHIrRBMdVFfculFhTNZ9EzNhz9NL35nxPXooPRR6rj46WlyHdWfUh5VpDwoX3C1D
0ydPGn3IwNKs6YkO7BjMiqU8GfhiJ4Vy3k2q5XkwGa0LZcheOiKMfEV06svodZD6TKe6IdkRfuc0
FMCpzZCTQflRizlQmTxhJNfH4nXmGINZvxCvnhDc4ZBEXhPE1v6ijvUrzGFSbBe7fNU2BwVpZcWr
KshVon2Zv/bbN9WlSF/phSKa04rkNZbMlwaK1BuQrNovAQveWJhoyGOWuSGvgiAzmeIxLrwwk41O
hxt5lCtQJP78Nk9X/R5Lgxou2V9AiuxdOzNbjz2F0WKnPKa5ZUGF7ud7/CDT/TBk8/1ct8Z5TJlj
bn8+dPMQ4sGG9FA61qXXBnJ6nAP8EhcMvnsbANuxYH+iEc+AOmzjBUUrwspNfoHrs/wyxUJqbvZM
ezE1rhLIy2bORNiP5CK5Ex+EsjRagNbtN/NKGWVCWLSpbTMkRXiDRmjyolOX0BgpjLAYqg9FrmdV
1ZrH3M7n/drezzN4kLIrnMeVn1jJ7TP8LbwbXflEkCIjXhrh9F491rMJqgtn20NcCOeumPWYjYiJ
oNmilDBraxPsKLhrQO1FmhLC1SdQGEf4xTInpidz7J4Q7QCbFOPTkOR3g2jWfdfPTGus4lFk2WEk
Tum0bJovUjzW3TQxT16M8hw3JKhhHo07eDs09qnsKKfYBIb3Wm3WA0O2Pqyk+HLjnIZbca9vq3ZS
tmTeVJudpq44H20Uu3g71zIlgfyJQsvYqrV66s+dYGuw046pn71fE4RYCMFaBAI6XZ7UAHWcwdAx
mp6CnXxt7ipiwQ3Lti9kIOUcmrzIJb/lTjOBaNS0gB8AxJ+ZfN31QqwENADzxHWrH1kQlgO3n8UP
RqTx0iFiXaN5ymieO3iAaokdw3QwiFhlah1G2+ZMv9SBKqlD0nXi5JAzWDTzGxaF7jGRC959mmIs
2+sej5s8cRTSk+x1hZPylNBGODsd2paaTNNLn5IAZwiQ38CmcIjQq28MiExpyVKSwG8ZYSnJhZ4A
b3I9lumwPjqrptOpu7iqVtz3rh2ROmOey2yiziMA5mTio92NGd7uUpV7gnu2c5lOyF2FUNUw3qBE
fctS3FKEzNxZ8sFuGZYDnQaKv7Lipv0EFIRVC+axRdOyoVc7ihxPV7/h1CQwIm9+QGixOCzHnmpX
J/b+OCT2qfZVOb01C/MRqXqk2461YL5jznf4cIy97jwMJmlOfcrAZmz16gSuRv0/lJ1Jb9ta1GX/
S42LAPtmSlES1dqyZMv2hHAX9n3PX/8tpgqoF8WIUZPAL3mJKPLyNufsvTazfrvH35tvzLHrwX3n
5Z6d2dGfvG7VMt5orQMxFIP8wrFOQm1EoNJgDdtmgP4tVV29LuAY0Y5tV5xMki0JBdWyH1Hi5f6L
IEJHNykZr8e2vB8H8luVSiLRp/efZZljUKCYc/HHrYzqaOHCW6h1Eq2y0kzWXqyUS8tDXNXo/rY1
UxbPojrVCidguFRYidueGmoWKM40DPRiPRE/bTMyGLu9YTSg0pIKM7V+9/vgyJ20q1QX1gGWW2ij
PuUCFASdtkaTqp8EvZIXZaslGNNUOKWycdAM5LhJ1unLWOQcXYoyynDBP06pXOyxukxLQRnTZarj
OTU8iyohYjxooujG4Wo9Eb2UbOMp2+iirO8svdmPkda4ahTda/lIlSTxdQzOaksKb89ZqPETaefj
KMZiRn+wmBf/37/3+5du/lNvspCladVIsTqtNSfVDYw7eu36miHukLGZwkKHhaVCeNgowyjuwvkP
fv8kzzlcmaXNFXE8z+bBrFbqqWsIy1lMPuwYW98SXIJK1Dx1zz1y94vvlBsIPvfZs/nafVh7oDRq
cJWEFSg3Crupoz5xXFBPJQNBXfYnczx4b+RLNv2pLtcWWkLBnssq46JWVwF2wBe/WxXryBXdZJ0t
9Q9+4y4/6/xVZPQS5w1MeE/yKayP0wuGSF4MRHbafWZhhrSrR2MfrqaDIK4E96mCVhlR5LanuzRa
WBdahOI7dLBjpCyUc/wOMEDNIXjY4npwytjJPosLWc1WeTCKuy5w9JP/pKZuXb53xYEJgeBQhXWE
Vma2k+oltlpFBsqwgoHYHlBGQymmbM0wsyBXFJwYklW0J68aKYz8UL7not26aXIwjYsgfPDVEeet
lMe4WSDtocbUf5YbhCUNrcg3bHnDUUWmVS2KbbEu40t6ZtetZhv4OiJyReaOEx6SdpM9RU/CK1IC
SknYHpb5utWWypP6nsg7mSCMAarcV3NQHoH9MVTdNkV77Po0E+1uV+7Rt5ETHb12byn821PgmPd8
uXGhfuA6vRbDtnsOLu2TtKqUBVLbg0BNGtfXmVUNCdGaEye8H0gJR9WwiwUJW/Rqs0fohahJhAtW
zAGubLfsGsdrjtMdHLxob2X0c2j4UK60E23RR4t6S1qhi/0FLBl/L1rS3doZAXZUe9ySMPUk3WmX
rF+o+qmV3QSF70EFrwPjDUvkyjqLJ+Mij47MwBE2IuO6dJ7bLd6AidpwtBD2WOQPFI45SF6iTTLM
I8DnxDG6/pWGXbfKvqpD+SKchm2CQn+dbqaluntEOLkMYAg75ZWwPwQ1VJM/iFIK3yqH2t9R+hwo
99uag6k1vsMO3rxih7gyAaegRoqlFK57OEH0iVhUjxY+V5uumbEZwRspm+jRFBctJ9lha1Bk5lV1
2ku5yo6cw9ESgJgi5/UpmXXVDk+E+Ai/cuq9bJOUdB4ehXV01Nbhxnissvs5vHBOiXWu0km+9zbs
TSFMZlcAzPFXtSOwEkspxRJqqyufqEKUoC+1kz9XO48y4LVdqY7wEIJNQsdmNy78MtQkwXF4S7bV
wbgv1m9DsKj3yrpYosotHdMZrvErhpAz5s+Af0iFzOPgVFHjFaRzAKnNr+hX0tiIJ2qQX0vlKCr3
jSvtKPr0r0xlyjt9vllQjwJ8TfU7QZZ3VLgxKDVdkpXetXhRvuaPwoKWSbFWL83O7JE7uNJ7/SrC
8eKNXgqHciO2C1Sg1mJYmM+gFs8SKZQfxEE41bq9S8+zowcpLhRxNz4nvStcqBVBNKQEBi7noq7k
j/o5eiNmsVwaa+00GXZ1LaCrnzknTr8k/LEk7OzFs3KyTkG0oQzmbSYKyGSO2BzWIygrdv0+B5Cu
2W5kS9pE+jbY5nf6c78yXr19tfPXmVv8qlcBKa3v5dxpsq10Z9A94R8HSGoDNvLglb56u9Z4SE6A
mEieE+zkkbr9s0hw6h3OV41NE04bN2UCwjyDGuiXLx5U9LotS6JtfKLjHEcMMMceaY2ygNJXAWwj
HcbuGDTkSI02eBSkj5BdVYKElQ133i6egjfYrJO4qD84scLjHIGN2DRjcZ0ua1e6J44G7Ujs6Lt2
jyc8f2YwZdJiXppm7YNt3hUnsaFK6JDcmYUE2KwNbYEAGnmdvqy33iOYLXVciNUDgshhuhfOxEOO
D9Ejem6BUrCdpOtaXUqH0cV4p7p0Y2FZv3cf/tE8FGDHHHHZ7IXzcG/tpzsQnzE7hoO198ls+OrN
RbQXVpwS8WEoF1ZEUiyyZ+1i3Bsv/pkl4cXYKJ/CvnZ5/yIO9RQMcPfWi8CtnqotYqAQpehCvLOW
mBkWwYv+i5jbk+HTfLXlF+jLam/TkejokbrS0SJufk0j19rWPjqFxYyOhTVqLc0zHPHqF2G1wjZ6
BdrjPUgb6a5s36J9egUTRdUO2k3Y282CUxsymdzhP3ICUJjKRs8tmQ9FAlA2den4m3RcRUQiPgmT
Df8R3mSjHgauZbaNgCh0eLNU1LVO+5Ju6sKlpYSmwmCcb4QDLVhU1qMDsj6jAeJOpyBbi7KdLX2n
AZi2NJBmn5TRllfNk3WQxHWxwwQJ0q5cD3t9bfGaSHfCMxx2l627fB9++QdAp+an2G105tT7UbLR
LrSOka7RCbMJUj8yt9nR44R7HJaPoFggs8nZgvAz7NfL/Ji9WM/s0SUyWG3wE7QBhTfq/MhxvU/t
GPe2fB+rdgXsl2NK826J6PQQGB8qj2nBEU76mYRofdhOu8Sp1/XCxwC0Lg+AMt6zq3wZn1OaRu+U
foDw7LJjCrbxJXgqxmX9wSsH+LfZKe/CA3d3RdJN4HDDjP6OGzGVi5CIlkscuJZ1inq7lTZkmmgN
ZU2eEu+0rVzFcKvDJNhoZB3anSutJ0Qaz40LLtIy7SKw9U8PfjiQDWIPdgT9GofuVyO6HrUvmVrQ
OnuqEQwuukfhZeJOw0jmMHZn7kKFftMSSniyS7Kd51qc/e1yH7jqOwjd9g5hYj6MCyA6H95GERZW
uGofIs0lVLh+FHBggFLyMNDYKTdvh0FxJHCV9rPb32ntXg/gRC3kvfErZ2yHtqbZAKAlWzsBA1CE
88h+I1xoT9WpRyb/jmkeVjFOj3th5SOpQVlroEyGu7vkxczWxdp008atiIWs7fo+neEXTiAuaFgh
f2h3SeOYWJEgoT/w/xsAfnEbEFr3MHQ7A9AJ2srYZq6ij6QHKyVbmdqWM3uon9gpRPmjTnB749Tm
hYOk0B7YsBVf1QPebih8HtvQ1wie8okJCvmTHD5SFMwe6jvyZPFUbnuACef2GpfrmMaLxhyFcciB
a8jGpfgQ4dmz6D9pd0BQAFpyKkYZoLt+fizjLcU5tnOokMKj/2a+ygcmieQrOnWvBrU7t1sSybgv
N8G23TUv6kORrEc6wmhKz0oe2C22KTB9kxsQlLosiQR8bdK1iaIo3eXKYszuMsPBAgj5xrvzp3P+
WbySE1zh3kTzALtf+/K1JXaP7BferlT9wls2PuNdxIaVgMxFAaphYVywZ2xWxl0l2+KWMuklW4ft
rj7T7fSu2Oinw/Qr3+vn/DkyF55rQtC3h232hAd1oTSLAW/eAaBPwcPCOqIvSl5WnhKD7QQepEKB
skge2cc12RtJtMCQssNAXe/KdWIOxTzA8rWFUopBx3yg4+YVV607CffpGafMoNpsx+leR0hF3xF7
Tl8sbCXGiB2wWmqURDBc0a2ca04dW2GO37K9o+mSmMTtA1CqnTRosXb0NK489qjvDHwBXNyWfSuG
H4eCefYawh3+ave1Q7AnhhGUzyOC/KeMqXrruexbnPREoHzlaKt8m6zMTXgw9wVeMJNd8MI4BHfs
HPxX3plk1+XbAgsMzErRLs76tC2i1ey3jVGwLyvr4mGNYbRpW+1okKmxo65OnUJ1PRx8xSrmjZAX
xZn2r/8qMWGxo4ocjCXZLjbXyZMnOVP++SK8FsMrKYSEF5XPVJ19YeOt2EGFayQKCKnZng3VBer0
2nxoiyU4sOTUELLD3ke0rU8eBqtqzDaeA81GtoVDehkezdDuXi3DAQMR2FTZP0foLRcMLXQnJdWZ
7gGICavyKro8Ru/BQ1LUs97tAjZ+8opCMOS+4JEXNEc5vlK36clfI7IFtGxuk02yz9860wZhd/GP
wKpzi70S/Lboi0LAg/pOf4aDKBtWc4lNxtqjWPahbzA0wvvsgcuW7sVX8aRcKGbwsbijOCO84PXp
UCQjZ9/By373yV59pXbHQSH5qr0dApK5y37xP5mNU2GLoqo5mlcMu+/Rr8qNaOltiqX64e1NzJoA
wvE5AIM8WA94GanrFfsZ5bEgon0ZfAKa5bgtdm5jo5J5rrbRkjWK8dI+UypgvW4JgKHvvqgwtjgw
we/UB+ElXYkf4riCDA/tSbiPmQ8RfnLLmzeQHupH9YtVqy8dkGN57RAN3jkkXn94u/rqV7sIMe9G
3guOsU2xuQUOqN/W3Iir8gXyZka4zpWb/QsJvaDZ1hYfiIFWwvGGlba2TtWpeUTMeSUQJ8f/iPCT
dxVF6GrcB2/sqqNfzH4SGdmhk7yPFPh8+6srUFmu2Dahz2aVb67tKVD2yaf2zOh8CN+8depC3x9C
x9oZRwl/4Se9BUQX1vQUUMAEx40U3lZfhb3okt4KXWe0iRnpbX1H68QJDgyroV5Gm3obYIG/l87z
ZDOLxDjDGRvpvpgPsSYdhjX1PP84PkrPz6VEW96h7EPTFs85C2P5mqBlXwwr9cjA4SEFJ3kXfGF/
hVSb2+Gv6NJ9sAgIZ2mVvWSXMV3nrBMnbz1sjDNz1MzI+6Trtlf24xZ4tPESg25IFtOZf2x4aXyn
nTZqbFO8HaNFsGFH7H2hHOe4jvY2+lI5YrAzUlFO2jDf6oX4wCzv2wN2i0OEB+aSH/M35OjWfq5v
CnR9lt6Dfw54n2zvmnwxhrtnttDjFj2meArvmI5kphwsZzbtrvpaX7WX+sr0GDyIO4wE9+Wqv3J2
VQ/ZXloZu018IgjpGZzSqkRQmq+YPJkstRf21o/da+/SjbkWjwjUBGdER0qWj4Pd7pkDO6Et9b5A
J1k6QK9p+dHse7K2jKb36lQKlGUWMaKwzOkv5vM47CynO3of/XCNapKe1ho5QSpnSxtVv2scY0r/
vDY4fDjEwQuSbPFlfoGGY9nvyHReabI7qauUHUC7EkvXX/M/5mttNx6LO2ZBNIfWduRiq3X1oG2H
NXdA3CvLmobgIx7jwI6pB2VPg4YXaBOyUNLcOs7bZ7yE7xnbsmA5LMVPghrjeskEfiWvMJuFC3bh
GofirX7GTiFz8JROwmMIxlFrOl6lVl0biKB7KyGVntYMxFN+iocZKx4XFoEUxPsYFa804n0MTa8+
6RFAa+J+otAQArfBKxuI8S78/fsxIqw0bkqGihXvaqkzyeVjHcfz5JHVh2FKmZJnIVHqldFofG99
5tSJWsaPvhlvcRzS8Ytwl4TsvVApoxDt2/tYjMp1knE9QdFhdR55Gfr5lwjZzaKls4HHmwQJw6j3
qjSwXRry//vLYFaHVi30dUw+w3boM1qUKhvKpEqIW/qyvvLaAssN0KwFRwsfimQHmh6FwEnl9y/6
9JgYgr+muUARE4FxsSSnje1DYF4RWVZuULAxR/eIBZHCM9ikCiUHJVoStUUtuggxMYTFsi98E9GA
hPW5Ovaq/CnHYg0fjcOcbp48vu82LGn/lWnr5CVnLk/g/G3h7gaL+6UU3sFrSHzxCeDEPPYc6XLN
qyLODG6mXRUKq0hOstCDC5yGk1G3YH2xWlCZoXHmFU9qfR1V1Kvzz6E5lKhF6k8hii5WUpyroX5o
hIk00YlwoyF56/WCEup4HQtBWTeq6FJZX0mjcR+PvlsI8lHh4Gl13kMmqWfD43BkyJod6yMnlkpx
5WRmao/Tsm/Mp6KdtFXsowbyhumxn+Q7HgcbmFz1qBMVn6bQQZrqWqcShw9T1oStBfYuTAPXU6p9
nQ01IW8cjA01STaVwdbVGNxeHINjJWA6wYwxrsnQBE/uh4tQnbuYtXEwE2vYdUSA21ZHMbBMKQcJ
kwrBTf4YKRrD3jSIs0Kc4fiSh3/0OrXaL7VH+Ch4vHVxm6y0hO3CDGTCwH6MyoDTsGT+lP38Z56k
RmYR4iVD0wkktiQ+9Aboog+JnHWCWbm9Ch8it8AUdKwXMhivOoVulpbrigjvAlTYzIt//F//jzD0
DcHmb77L/Onk3ImmTodIveG7GIM2NFpuVK4Yk642qI5Y+5QOIqoYwixQ8iqdapeIV/rfnyuBHfqT
Y8PXJk+ajECN5pZKTuAf5Byx1otBHqSKTgvZYxVOsUoHe9vfjzpe+ElETZ9WB2x4B91Cz0k7mZNt
rmxUq9/+cCnzd/wDqfP7UgxZUVVrTi28eQJSrIkj8tDK9USwCFEpgIUQvoLcRBV5F9z5Bf3JGQjD
8B3onnWPGjm7oDNXeeePPwwH45trkSW0qIqparJ1ey1a6EmykIf0yssMQ1XEAj9jBZKxeAvwonmC
qf7wJJTvBqCMxcPAYiLqqn7zJGI6dlNRwLXVM8p9Rp8+GoqGTpKdFnBRxJvcfkNqXovCAxiTrWuc
qOXA1h45AC6TZKskXoTEmDx2rLQ2qHjuksZf8uIVtlscV1X1ZKIBKUaUqU3K4y1aWuAl5AgORIjD
lmQPn/79UL97prKiGFhkzZl6dTOuCbEtWJX82jVTFkK4elByyv6Hl+f3IL0dOWRyi6Ymwt8yDPnP
QTzgdB4bS67crtIusGlOXWqQc0zxu+GNKSjBkkB0mooOHIPFDz1pOpFG5CQ3AinhSQ8YUUld3Pd7
TzX3PPt1YapEHs3MkuI1KavDNALQKPRyLdbevdgGv/IqrVb/vlnyXxgr3gBF1jVZtEzJktR5iHy8
PYSZXxMy+r8tTR0kX1Y4DlhsTX0jh1ago3Gi1TKmPFOi5FI3NZTNAO1JnMvK5iqrkidf6hE4/o4s
HL58S/4y4+qxnpkLig+tYOr9ey81qx/ekW/nDkWlcTczx2T995//53KV2tJzI+RyGVmLVoJqg+Fq
Mc3YKSntHmNa6rOn/3XQdpFC7dJHAEdNxiZtrPnpWr57exQmblFFUY8w9GYI+AhLJMEcKzfW6J4Y
ZTw6M21kJDAN43G59jXep6ajxe7TxuiD9PPfz+7b11chSUgV4bzpDMSbZ4ff5P+MwQFBkVNJsBvj
LkQkOj6abUR4oJLb9fzmWRL3Z5gpMUonnyOTutKMkxmwyWFjH768GYgyIfZfNJH01RgxBVf/UCQF
7J6EU7bVYO8fL13gvcOJ2GGjpGAadduZstTMGKp/fzHp+ztr6garsayaf81LaFAZQGLl1vlOaymx
6wquQFRrqwHUTBOhJZ4kC54/pybIL//+9O/WRUbYTDwTAe4pN2uCOnhqq6asCePM6REoTfQY3Hhp
o7XkG4+RllEg6ZsfvvN3s5YqQkxS4ftAsrvByQEYzbqReEd3GniWCG5edTN//fc3++kzbr5ZqDUy
PlEGLCK/w6RXa9VMf5h8vx2TvAySYvFe0OS+HZNWBKtFbngpSmmlkBpIQCGdJNLbaXFnp+E3JkgN
l1rZHvDLnDA10YxHP5wkEMvLXVh1h07EH2rKEkBUctlUg4pBMAavYUE0YY0CuFMYya0wPgYFa/M4
A6N846EIvfcZOEaM3PDDw5HmV/nP2Z5AAM0kw0QVLST7N2uKqhWtIgALcn3E6XbDMm6rSbqUEUEt
opTXzKiTR9zdtBzA3fhCSdekYOtbWJnz72dofXclhkmamqzJknE76ZS6IZpjoZRumf0SfJrtgUz9
2mgk+rjjaagab6cArAiU3b8/9+/dCapJE2GdoZuyYv6+Q/+ZeC1faqaK3Ep3mgLHkHknIR5jAiXD
UNCZdGFt/zC/ziP+5p7z/UzNwDivKert7tiqw3AaRxN3mGrCj0CZzVb2uaiip39/s28/R5VFiQfM
bK7O3/w/30znDKdYlZG7JrWbyZPXQo+ZofR+2Guaynff5z+fc7PZEpRE9xCO5C5IioYMbgfNN6d8
YPMDsgApV+krPiRhvsnraGDeLl7UaGOU0YWvT62ha7uVYM2aKyVdKuixJCWAdc9OCPx9yhVnRMKr
lKDUHgVbqQK4aX1qRqo1YL8vxGwNP1RYDhr5ERl0n9YyEVV4/tlP8YHJHsf8SNloJYFcU7fK0yDd
9yodOqkz8oXlqwjg82YZ5NMHPnNh03OgxDPZI4+kl1+0Hx15nvQjAp8DMX4xgCJvxOJxPKXV5g8g
yBPzRTJQSoB9LDA39Y2Tb5AhSRd8jFvTD176lGhroh2EpTaoJ78Ifokw8ZzYo4NtaCY1zEkiUUTT
nkkmjaZ7Ds3l2qPCmls0wDsdu00UIx4wh+ApnKaLH979e6RI3yxMbCgNjclARBmm3e6WEsKHFI5p
uRulAAFAO5+7JDspvXw2K+udakRni2N8ws5ztdLovrYCFUhTj9V/n4fadszUM+b1Z00ql1JQPE4C
EHeddC9ZacgmT+T1NAYUdkrdCUVY2Z0OPTzwoDRL0nrwxM+qxl9txCdsbXSp1OAp72idCgBBFesd
APBZa6zj1LRnmRjauvNWapTREEmtY1UGSxUbYaPyFyJg9MrQOkGPlzM6pbK6x0tykpvujGXOrz6j
MdsoivQ5+tKavOojPJjYVir5rc2kdTHQegy57R6QdHXOnqUbUFYT4go8C4v5OmW1j53aaM+BLn3+
/nudvq/z+oT61qk7CBUycr4msbaD4rkabcG2Et/qqHO9gTlNUp8VOdvgs9gmYXaYAvne19Q7n9hG
PagehSk/4HaBuRMEj0Efv1RBMe2bACaP5wsPZF8e1Nb4JFKMar5ZXXPsiPdxR0ZYlt1jjcsfOIMy
pjwMVz+MkG8WCtmClkrxSUOVadxMJoQElhwKRtTRYMhyvxq3DeTShW5Rh0wrbRWm1meIgB1JRoWc
ReSxx/VAE9RTeveHa5mX85sJVJENFdyEBcvDuj2iUGXpur5IcxccCPL0bSwI4WxUS5cEJixaXeq2
CO/FhVD0b4PRfEi5eK4rlDVk8arLvCvoJpqCv+mb4YdFTPr71KFwQhN1XZZMqJi3c3vlj50QtHrm
+lgGqHcVJlJZGi+Iy/2dN1QvXkrCKCeAxK0NOFuB0G/aVvR+WNRmOPLtLYJvy3pmmoS4sWP5c+5v
xtjsvbEFL2s+QgRI1/j/UoH0RkAYmDrsIRrGXZYgTlTyTTXTNAhja5ZqZyErTiIcjfqHlu4S7ASU
5Yd7eH/TIfcIWeswlsgq+SIWylmvapxJF+6VLuG7hI0McQ62lppPRJnphAJRMf/h4f+9hVY4HxEA
J2rUNmT5Zh9Wx02RxHiqILS2x0a2aL1XbzCo7C6pLiURB0k7Iv1RJmAx+du/P/zvHbQ6r6aSARLa
sDTtZp9JEijuJinCjmLSbsKv5AzjeKFatwp1Murk9GESEA/9+0O/GVPs2sFdGwYbI0XUb75xUed5
63dt4uYxkk+0hEVcv016C/QjutM8dNIZHrnhLY2MEyrqz39//O8t4J9vmyoqfG1ZUiVd1243Zn6Y
EH+WlIk7aY1Kb7FjdOgy0juRYF31Lkr0U4c5gPa2Rk9aAG3RU50oCdYZRPNatcqlnf/YJP96rPHy
F4NJxSR/G8cHpT2A8dtGORZ9Io5+eFp/TxNcOIcONu2axuXPU9p/9j+lRt1ab1MuHNN9oOAGnszP
CBM+CMrTv2/SdwNDoeinc5vYCWk3HxUgFfbMxordOIZrYODw8I11qrUH4pomLGOcKBvr+u/P/HvD
zNeDmK4AOZ8nm9ttl1oA1hTMGCUQ/7xVvOWjdAHJ4IiF9Pj7lsdeulRl44fx+Pe2UhU5kivivFnn
g29eAq2miNF4RuwKbbsdk85V1fgu1MX9v7+e9N091UTKXYoJWVC+LeOy7RrCkH/b9TPtpHec4Qks
mwtuLJX5Syko+1iVV5GorUzYAmrNLFspOK3acRMiCgRSpcGBm4yr4P00sr7ZLnEPJJH9uymL5O/c
vJKDIA9ZFGH7rfABTWFwVrSBOcDbN2Gza7sXiTAxsithREk/DTVtXmlv38d56jM0IGGsNDefzQLS
WFCOYtfSgEuoGP2ogMBaEI2ceT3vNw1MNxuDJrgGSCQZgc98A1TFqX8XYIK3+84j960JD7+Bt6aE
EdDkpVYkvMcDiYJTzErghzavPQUzSa4cnHGIQoo2W3l19pComMiHmSDzGzrWFCoGetwk+MSInEIM
8ZtlIJTmUuuBF/3+3wHiWbCTgD5hIqfUCg6u71+bWttWHUiGKRdnU7xPHJRSLmAfg+QI36nroXwb
gPuRV+cC4rIWslS+AXheFfMx4IcBN7+kf91Y05pLM5JpqbcDbopguAYqE93YC69ehF4u0Jb6uE0r
1GglQBRPI8Etg0SCaeoTd85SKer7f1/Ety8XkQO0LyxCfG7nrFQt2TyQVeji6URSxdcWY+liGs0P
h7Zv6o2MYEvn3MukrlPr+3NyxO2mZEWZJW6v0HRCm2i2IDuYp+uyI95NusA8QA/Os2kU7RS08r7y
OmJYp58u5O+dylyhl2gTmRQ/uft/XsgUidiIQbO6Ug33ouUXZ6jWtf8Wp+OzNls56zp5r0rtOBvh
U/P9//+GcxdUFnTVFMXbihyvgd7FAbPZGHuf8/2u0JellffDZC3/fUimCMbMSJ+B8r18+9YOdZxJ
U86Moce0GCw4/3ZSJKizjFM8EoykM2dFyhwir1t23zDKIc/bHRoTuYIiHmN44OTgThZb3rl9F6rW
NYWZI3uEDQzIA2sJgdPP0/B3sw3pDKpE2+GbsoypVyYIvy5G2dluhb7ZCkXxxq1cZDKhouKPs/63
90lWYN2BvTD/6twk3CRDp/rljsOdILUgkePiraVsChLSRFmThO9t8q4CfukFcFU9O1K93IYZAph/
DwxjfgNupwMeFE1eVVIIJ7lZ56xWBvDkl7GLyRiXDqB/E/ADBMoSamWI9guTVN7U9wG7CbYEJ8us
16L5YpjqJUVbk38NPtaVMO3cmu1SxAIJajogyoFfOoskon7QDprlHcZGvpgDxYyCwSCSaa828RMh
ree0yN+sQdwXgOqJEMLLVL1UJgm7voC6lv0SpWpKkNZlksoHBVpTYYUzePgrJPzaDsxUWeayvsdj
/NCRWQSJu9oFrQLeQlzR4Xc8wwB4ql+zkGMuw15EcTqIYC3lfcBwsGMthLXz+vtnQydIb77LRUlF
JcjfI/GnVVX99tkbVFiZ//D23W7tK48svTnT1rXKapsBWzLjbtvT5HTmF6Lqe/RBwehqUltxgHnX
udORJV2iKnuL/OqjDerNJKoXIWSX2fRM2GVVnmFx3E9EPrIttRZxFXxE75IFcmQOwIX0eI/Dy81h
kcUzZ8pIdJTRgv7ZMbjMQqsXnYLucZ6LFYM/EiHgg5ciRi7pcBLk/kNT088yhB+Wge82GJKocozE
4G3Nx7g/Z8XEaAnuBCDiCo1kS0P24A/eVoyWkl8+5tX4JhZodbzkZOXjD7tm+ZslSGIynDfNNGuV
2/2+LPFWq9i33cmTPsG1PQP7fzKkYFla2TkqXltJcRV3/NJnY5mGcCd4FnNjn3vKm9k156wEqGcW
dP2KuVK1rgcEFLKXraj3YKmymnNQJZt/v6vfza7UtCSd/T77sb+O3R201aHy89ztIxRtRrYpW+o7
aX+u4mwzFfFW7I2VEuDQQqU5ZlwcOhK7F9tz0qCOMAKsM8FdYkwf0aA+p6b4OcGCi8xHKR3f4lr8
4Uz17eOVJNqS9GI4092uvqpgRWFl1rmLne5Y6n2FaOjJb4qdKIYnn81WlgzLMfLXo6n9mCv0zcaa
z54rz7KkWczVf44tpry+qdWSsUV4ykJmNEuDuuetWZPOpQnRGWf9NpjEzyIRP6lTryC2rbPeO2py
e8aab8fkitot8GlFzA7/fpLfHXa5OI4zCnswTm43s27qVSrAeZ7k1OTP4MZW46Q9RxrTpR8YNufT
vZhRW/I17aj71lYd/KcfruCbcxVPRrQUU+eAZd5uAwtDDZs0o7pUjt15fj69brl+DcS8eVat7iyK
8VOe6sTamscQPxk6jzxSnqN6+mwM/yRk6nMGZF9Qcc0a0g9v5zfLsaSgqrEUlTXpr+58B98ym6hD
o4RuOVfnX5pWXpKaART65clss5+awd8NFoWYLVmTZNQttxMRI8PL5XrKXKoDq8pHDQ/PxIa86hR6
cI6Ckd8cfnid52d8s/LSrxc1RaEDrcrWPEP95+BeTP1QiR7FKxzL1wkd44A33GgOfp79VPg2vnva
//2sm/FGZmYcqepcKLPgY9Whh8FUgtTFCUcK38qBxMjQRNaoKutALI9TkRuYcMydSbgiw9HBsn6Z
ib6paqx8+nkVmatirl4B1ad08kknAbeUTOtCaokTNMRNLRQXLLEBCH2loVgLRWJn7Iq2uvwmHyPR
TGk/wuYrvtRMckeFfaHWgV2Jpk0dSJsyM5ZZ3t2N4acvG0urzlDSGVsTDzYlF3nI3SYn3ri0dkXV
Ha0U6IswrqupPgp9eYkB+LQCVlMMoEl3SLtxo7S41Mr2VxQ1l67mKv3sOGQQTFJvOmsJnRLZItIo
x6S9CA0QNskw2cW7uQlijme5asF88cRnomxe4lonm7a1hVEZF4C0rcHpREJyFIg0qxI/2m/CpcVX
WamoJHHjqVsdTZAR+eUqHVBKi+lbgTSLymJNDlazm/wxgYWasY7oJUk+OSMQvMBaVSYZKJIfbnmD
cYLSallHfo9ws+lh0wGK6sf/Ye+8luNWtjT9Kif2PXbDm4k+J2LKG5qikSjpBsFNUfBAAkjYp58P
oHrTiEfsnrmdCEYFXAFFmETmWv/6/hiDiCa5bjI6iYZnAgZJ1ZRdTNR9ZImwEqyLEHfDLWQhJONE
sBeYMHzxS3TWsWdsc2yBXEVcgdGjRoe7fnTzK1DnK/y3kQir/R6r7Z1hQY1LqBdu8Q7ykkeP8iAn
qm9d3z1abvXYRsVVUOVXSi3RUvhonkxK2ouH2tXu9JS6xTwpPsf9HpbhwrHB3ZI4uHOAI/mCIm8g
xV64Cy32lfjnKqZWDeAAI7Q2UtlPt0Rvl1fe4Bxde6CIlB85tQNA0rfoW7dGAvfQD8+6qPlSOEG/
ypth+/vm8t3nR3McjcbBQLYyDapfPKt2WZeYqdMg6bW/qmxa5LA7DQLHC1RC5mCvm9E78i9+0A6+
10kh/sHoFTEFWqU3h7XCAYZKMFBFRvpHU72LPMmI5+cftETvvo4sepgGGVvSiN6b45iIg4DXe/mu
G7xd0zXUREGCz6jWJZpSIKcDuhleeZV+HmGLU2of9xTea/F5qTo255go7NuBoyeyMhOdRUaBGo60
RHHaoH/vFPuMxRcIBRj0uQs/GK9p/NdhhOIVJOKZWgFIdgk+NhjySFmdEh1LLdc++plOBssCluxj
RNNBzlxkGM06ce3vgjT/XgTyugmDA1zxoze0wBRwm2qtigqFnGh+gFFIQAFxhpHuUNi3RgMGLqG5
bIYpR5gqS72CVhoOU6WTOtwb+bjLRwx3QmeJIexFFqoI+b/rdYIwp6UAH18vrOyj61JcVW6Bht2k
aECV4/10NQvIYNR/9cnKje3PDKWSzAbaMIDPiq8qeEuQe+mJfPOVDuHClLELaTcMOHorLYgI1LTx
uUsnFa+CGJwCUag6c+RKj9uAKAMYRw2EcOpHWyw/cCFAoC5T8UghFWBSFTZ334LlRxjRBSaWBtK8
FX1XbgY0/46QAXgHjwptDQ4FuUentQ+1ShFlWgWLpqfGto0/j4mAvpFNInFqPiOfA0xYwd8/g++9
L22DIbqH3o1bdXpGXzyDkVpbWZ60OfRDckz6p8xOj0OnbhMNu5r/p0O9HaK1At4w5sH5LnQgKebw
hXNi7GASl51UPvi33u0l24yr0KUgR2M49/r/UktdFKVZ8X8luzrETS/I12FfbKZ+e6wNX7UAezEq
2cENf/BvvtfrIUpDSIquFuOwN11ku0JWkKc0Lz1pXwjoWUbJi5QXTugdNcH1Zf73J/b9I1pE8idj
01+iDcCpUbfAMdxVcUUBWHULVeZe84e7Iq0eJe8QqE7r3x9ybjre9rMmfSyxTtTKzlvxz1gLqP44
KOziHit2E5PDFo0jxZYeRqNqtRilfVPDZsILrktvXPe2TKA4VgN9hKqbUn0FNebySuFFVVPsSp1p
JumRRuPWG5A2WEoBdQLnESezjgmiNwJdmASb494Wjr0cq3Eb+EIuHZfnraMqDa8BYtvHFo7uimfl
GEXwpUje1vjQ31QphXESJlzmGbsi0z/1XnnKlXxY+ERiETSvQhlCE/aUZKXjn0BstqPqeKo+L2ug
SQgAMQkrlow+8yUc/6+xC3XCAo73+7P67l3LPWuQCiI1jQb19V3b9T5eaaGX7bpSPKbDZw/aSOKP
e/B1Fzrm880qpt5x/CiQ+d4NBA+IQCYBXfOXkUHdKkModDvbQah+jEcunzfW90Mq77NJg9FX4gru
z+3v/9n33v5knlC8q9PH3Lt+0fLgJ50gSIZ8mPAKKcDVLD10WtOrvyqsQ+xql2lR3k79k98f970W
78Vx346f49FM28JSMwqb+62bco/Fbn3R6dpdVbQXvz+W906EGhdiG5EYw1JahTehctm5GHpgyrQz
8vi679tuFSFbD4jG6lUqsXERPyzM3Mg+jdtBDalld2FmEDfUuNC+XzsLq94Zwfe0gH5k2ziXB8YV
rMo+8wGcGikiP0X7HtjUYtUmsDzf+hqjkVzrOrK8Htu9GsZgGAPOscZPsgFpMiY3tI2weyFPbcJ8
T5+WsmiqTWqqtXFuu5uLS2w3VrF9ouzOu0gKqpFKhfGGBv56wciLgHFBX1/Jb7HZqCkJIe7sa9ug
tfC4kzVuehhDIqVa51b3tR3NDhM4hj2atLbIvS58O4Dk3AG/xNOEV7CEMZEsAx2GcGL0V2YaHqZ+
c1kZdy494r7m3sBSYR2E/Z0ZjNhgydu4aC6wexBrJ1GOfWKtO/CzkRL+UMZqWFuhPOAxKy+sKsQt
iuJXHHo/eMW899B4kwE1iQee1reizjQVNbpLQVxdMLoqjLsWHIVUzTtLWEcSvncSi7IPWnr9vZvX
Q5NBNYRDqvjt/cT4MsC3kAbCTp0LHeA9sltfX2n1soSEG03uUNqUgqsjb2f7MZaGmX/RR3G8C+Ls
pmpIawqdtG+Ga4ce/8h98QW9PeZW7TihJZIjLF54CQ1AdbBZ67SlBFizoEH8/rl4p1LApMYCnYdO
c0Os8s1zEShDiqYyhXnkZxv0U1S4q0S8+0q7MDP+K/y3xCKiqE8Z4K8nSojZnuchzB4KIuQBhYiK
J7dtQyss8xtc9dBvUeq0xbWASlz47Vh6pJ9bY+PbBvB4AfFSKhhQpOpkDa3i+xq14e73/9Svjt+g
HxENaFNnyiX8M90xL1o0zx7cTOpGuuv1eF0SVAel5t7KAiuLSu83mueLVZGBDs907TaEr8AYPqe8
N8AbRObJNkoYBkCtdEP3g3boPSEGom1SR1MvwfklMBv01ij8lsZWuOFZE6X3SlpehQWF0ZZJIbLE
46SC411b/S3wx8uwl+cWqa9F6zPylLXzudtkYf4oEy4UlHpkbtnjgFuB07GLJnePmNag9jGVHx+c
U/WdFhRtBFIBBG4kdt5mNdXYD2zCRhn67AojpYR6v2ag2fDVA87PaEQ4u/1YRPsuPHgd6IEiTsZz
T4Xd0IXf1aHUL0mgkd1OIQYZ/uTP2ZSo3rThPhh5XIb0L/wh83WXy0voqHBPcFb0BDGO3OZpsaJW
WcVwVfHt5GEboI5bbnRNYwWgMi+cXZp4Jm67OWMp1zgUOg45RkhceMp8wU0JDwDUgPSlBCjaduKa
+o/UKV7f1aURojX0lLVaCpSninHtWtFdjgxpYTSmtugEfSVXcc8S78HpaILtuPkeWOrKt+jN5O0O
IduqtL9BLH0M/ODQB7CfgthaBUZxNb1PWucTNpjfpk6hTI27uqputab5rpPrI29+10a6RvafHRuq
vA3p83ddu/eEJEEeHqHWt6sg6n6c+6px4fE2CMw42RItpCS9KrFM8Zwr7JAZPkIEpIltYX4JuRvT
iTs6qN/yYnj44F5471ZAkGaoiFYY1L7Nqg0kE9JaGtmuj4sULKSxAO97nQV1v2U8x/mJvKvWVDDx
nNov6mySTPtAWfJOp4UCQReduTW90d8GeLG7Lsts6qB5BZevS8Vn2wEx3Hol5wY56c4byvVIHeki
grX80VP8TutPqIScDmFceohvo+85Ofamy6J8lzSYSIo83pkFDDMH0P3KKCmvKihGOnOtG4tnYJP5
IfDQeueLAt/nULpbPY8v/KbU98YwWQC2HhBCfLlUa982vX8OLXOFYdJt5GIcSt9iS6+GPmFVPb3F
/uOh/1/BY3F6GibU//pP5h8KgfFqEMo3s/+6LTL+/nP6zt/bvP7Gv85xbivq4of87Vbbx+LiPnus
3270as8c/eevW93L+1cz6xxdzXDVPFbD9WPdpHL+Ffwf05b/3ZX/eJz3cjuIx3/+cf+dSwCNmLLn
B/nHz1X771SOeSaxqP94eYCfa6f/4J9//O8qGoucaNbT3p6/8nhfy3/+oRCL+lNFRYiKlqHXVJ/5
xz+6x6dVmvmnq5lz+864kzzWH//Ii0qG//zDcP6cqvHsqdPgaDbP5R//qItmXqX9Sbbc5XlC6GYR
of/jv37bq4v4fFH/kTfZqYhyOdXB2cabyBrVcpZDCIESXlXTTLIMr1+AWenUNfH27sw10mYdlVBh
54++T8aDNoHw9ZGoOJZqLZ1LtYIZi8zdZyjwc2qajcb0Loeyuelkgr/N0IXtwSeadJinSIBndRYe
pFLmh2YYYaZPU/NHN83Oy5ys8xL6CKxRyqTZenqIWXWMsUEx3IbUqTLY0LL8oOYIu79Qp3mmh9Lf
xK6BHe3fH6hKqACd57ORsSFB8uwO7b6zbiZYezXtHpwnICI7QEy3sEqk6YGmYMvhReIwf+il7Mfl
yBDqYD5P6qn3ECV6vQ7qnPqYeXXbjt3PLeMspwIoTeJhFbckrG09LqfuOGfMBYO+S0xIHfCQwWBP
y55Wd2V2rPNDr266LBcHa/CLg7RbcXieTdMQ/7JcCeNDSeStkPKQj5T7LufJgFp0yFLT0vlD8TR5
oDTeVJd+3qjLsWjxRJz+8+cPzZ7+/YA+B5Wu0+mnnzEB1AFJUIhYHEJhFweCWUJdu9SuoPQMbI0I
0LR43uB5KyqkIHkbuPty826GsrweyJMQKMrqwzyl/T0VNQbFg29W42rug/Yz4gz/Oe3Wd5sa5eRE
FZ83nOf1djqRL1Y97/3FPnNjOrWDLNHZDJnGW5/f8Xx08bT674XzPp6ONE8+bzl/MRNbMXCvJUqi
gxlycaacphRT6gfDSjNwl9PkvHD+KMf0m2uq/vp50TyFscLPzaxSGXY5dI03y5+/YNVadigEZgxA
Pvrc5cwDEebzaXpe/PzhTPfK0/p54bvzL3Y1T0ZlF28Sy7h9/so89bSft7t4cdxfJmPvu4G52P7t
EV7sKZ3Q9loLze/Ft1+s/82Pf/GFF5PPP/rFV99dP2/59qe93TJCsInAyNg4VgIGzeXxf76956l/
u+zpuXi7OkJjh1T81X6UgqdmfnSoQG3G5ZsjIPauVKzWRy6zWfX2VqdJe/7O89ZvdjuvsCH3RZhM
uCO3Qkr39jBPaTlNyfPsm2UgKyAWYVZeHH6ZnDedV81T88e8o3mXz7OW0tICzvPZvLt50uoke/79
0ecN54/5MFT+3CowwzfzIj0p7fbLPNnGoKXX5Ni1LVIOHG9UcbAtVxywvYXZGzeQT+aF84eb6ua4
fFo1bzUvlVFnjRgOlNDoyrhbmRL91HFeBREG57V5UrWCrLh8sRvdBsDTCy0BVogyE+NQji0Vw1zE
xwovik2Crms1pNq5pxCIwqDsr6gyv/qjgHShgZIKM4BGVfNXkprxsqI0ed2m34nPL7MCQ4NMAWo2
iFxfdm50ZIwh1mkPpQLcaZMdDCd4MMYW5iyvIPjFuCL6VelQe/X3r3z6NwYTTcYQVRjETK803Fr4
mNr5efbfLsNx69Um0zfm7z59451Zr8Z5efFm1/+N3VAQ2WwpON/Ne/bml+18pKfJeem8G0QfvPfn
A/zbX4I5wwEfy2L78tfUpAaEPlyL+U2mkqk7eFmfgeJhSk7/yvOyt9s8r37e5nmZKG1wUM/z7+1W
byven/O3n3fxPzvMvNvnozzvZl7mxcnXLHHzw+DRX+inV5c+vU3nqXnZPMsb/KThhbx5Xt6Gdce7
cPra0+S8Kp7fq/N33uxxns3mN+S8+mnL+UvjdNh56mn98/zTPkMTKJVipatRk4A3CgXREKE0Tf0W
9kp2DMfsjKBhS+9igKnVEL2tVVJ3U1Jrk2hAht1EXY1oWpepCbc2DsVfSWuPK5fBDl4HQq7t0IHU
aCUeHODsrPYw7GilBhyc0T7VF98MM0hWIjokNUYFLtZcgsSwW2I45uskOZzrIQdlGqigX5W6fIhH
rIhJa6XryLhw7WA8BaW/rSlSOSRVqi3SqLxVHcB/YVF/SSPlAU56tEWx660L9ANBh3NsrI+wp+5w
vvBwsQHuasEDsZJwCx0fty61ozYpbxe2BC9ahg+JXxDA6uydUePmYPmYsRPWwBa8Xrd92m1yx9wh
+Tz5SvQDFxaIPsjjF7FtnzFECBd+ByOO9CmxfeA6lpvkx4ge+YpE+SHV1bvMSHq00uJMHWCq03df
DbZz03ZFTBHsBg8hY1kWJfhaD4qISaUYwL/o2tZGXDODNFnctzkoz7CZEM2KqkE9j+KzqBu/FGl0
78jRWGvdV7W+aQJxKk2oWyXpGDVbC2dq56xwO1ZIkiGp0JuM1GRl4UqHtXJMqS+GCM6Vaae70m64
e3UI+YYEm9JABCimKJQrA3ydkRIuhtC40o3vaesZBwbBLcAq8IZJOFxnEgeNqPxqWT5qCNdfNMNV
kAWHWBcQZfsfuFtNI4YKE3dRNlwLoiGarH3oL9RL+HkY7SUBV7q61Xk+JIdO0qiWKnxRE3BVRkp3
7WZ6s3RK7yHWSGPrte5iAZ+tPBuSr+URpwod/WsbXvlVlS1FFDVL0pTuSgi4e766hW7jrA38uXP6
/pisbJqIf8seu33fuV8xnIov20aMV80X90btmxZrcaLMmP0+KgCiylxs0lD9XHhjgZVitUgDnBjq
0TgZZBuKnPS7cBa9J3CQt3oTixU83ERIKUgOX066HXAj0yAtkOJLFqcojmNse0u3clZh2a4Usmor
f0rpWVm5Mzz5NUiaHwIHIMIPsllkyWWrymxNmMy6tDQMmZdtgtmUQK10dAMfZ9xJHCW+K3bgb0Cr
4e4jcAkqQHvJRjvg/fIjL82T1fjaRghuh3WIedHaHCOx9ZJTGbft0qr0dGnX8PmsMM2WRgYGLfOj
CLMeXtEYm1NsbWdQgwOUT+2oXaMJqxfUp7EfH8+UuPsqQYLZ0gaxHwGnbPTmMH9jECEhOXU4z4v6
lPuB+Opa6S7SxqN0nE3G81EnWYXKIAHBGV819PYXAkPmo62F3cpH6pWojJ89HeN5CqqOehyjxiwZ
rJmB9tBbQOv9zsQpNRjEqc/tPbn/YVelnroSrrHs+7S5ojgFjAPKb9722MVZWpSdhogrgeTdhMPo
fhq7lnd4RQxbND6UVoNy5NIyb/WmL89gxd1URuhCJDhQLRpjJI6qjESoxYCMLnRJyg0p0CELQ2uL
e8up7xj+tYmJAS72P6FCnU6F63zbJcW+pzCHUh1tKYOKykFXbsa4vTcJ2lA1QMSdjBGISgXMIKF7
It/V2lL8LcL3fqMnU1VlIz4pzZTDkoZ55pcUCnnDN4POiG3UOe0pBkGKW9C6VZPaHWjQOkA/gb50
o7lHqlDLvYVBS2O12NjSJFiViJZhk94VQBeNDporQopqZZj1edl5EI1aWS7UUA2omiOnqGr9FymJ
wltxtxNc3IXeho9j6z/mRXgeYe9sx/2Nn5en2hcWFF1S11iZboSmAN9UAOT0hbwtKGBahT6sO1VJ
QywWjJvWmOCnkbfHjS1f0xQOpy4m62VEyrZNaHTDMMVXLrPgNRdAIm1HbIDVNQAESFuncl2W/YVv
2F8yLwZRkZBLyybn3WL8ukJgfF064jNP35QOIajeYQu6SpmTno/BECzPIYnyZTAGxxigTl/VUHoH
nLj6LPiEvXu7bYx7tCk9ARSMDjR8nRYEnm56bIJWTguhdpDhvo2ls9BQAiWBRliYbpmE+6da3+Ad
gl/WiWRi0II6D6YmxtdY82Yj5CocmpUcKHqoplvbk9YNGci2dfVjc2mXJaFXHjCeNGNbxtGAyA5/
0EnQVWfeUR9akgdkZtc4nLRjr60iwTPZ+TXcv1LR9711cht5UfZJtSod7r0OI3RcuZN9Iu8qelFL
Xo2qT3MnZfKNAUKxHNp64UnsVIspsG/ZIlmZiVFtZRVHa3rS+wpcY6MP9SlxI0TRZnwFv2ZFaxcv
4GiYx6gIIZf2OHYGDjiiEisjM4rBA2+LEQ/BhrjosnHM7dD6n0d7KJZm730edBXXBmyZFmmDS9rg
31eNdWz1HDhmkhHfSuzHrEpBtPZDtORJyXc+IwFY2fpN3kcaKX1solLnqNuhChkCdLfsPW0jwzJZ
xwDA8NHUv5Zuoy29apL2uSxCVuLuBgfFNYZZX4moYR3R0iNq7AjSq/2px3nS1rJP+Ug1CEIhBLBc
YRAssM298ax0sdCjqvGWGrRq0SCBXAKIuEhcbI7bwUoWpRb5y9rN3QlTtSZdfVldq1LvL5Dzb5y4
lzBJnY2T+N2GhkSuZHvfNtE68M0eFZl/MpwUpnCgQ0NL1EOZyHxdEa/oEkygo8YkPB5Hn32Kuknb
KBdOA3W8xf1RG4OD6obTneEtKI+t4IrbF0WlpFsTBxiqLDA24UwLrb0o8OPGhpiWr5NLTUhcjtzK
XRhu9F1oqB4Hk45CHVFoQhoWW4ZCVCRQPGRlrQCDjPkbAaKG9viA/HsT1lp3nsegK33E6RBC8osm
VO11YAhs5tXiBm+iT2VpVysp5ckz0G0GrbFMpS4uKUD5rOM4il1lbzc67RmSNGcyucVgISuTmybR
ztiIy2Zc9RZuMmMWnEV6+5foOJQawwtTyfah3aOI0S/PND28NvsUgnmMV1Acfk/6z3aXYHzX/0g7
hbygo0DVDzR0ox3O8WbikPDMmnVm19Wy/0FAH+x/CeYW+MEn10Mxh03Shd9iwhO6WOSUDiLfPI89
snV4AkRJ7u9LutBqVZxRbYEBjmrWOxzlUyqDAaob+yZMm0WTnDkccTmS5MG3N50KMA11Xzr9ZkTX
vKONW2ckNs9t9A2YoT40SHbNRAPN73LiwjTaxI0CJttrjmVo28R57WMpdgikoj21PKug3idWpx2l
R/a2Vkuc4Cg20jF08AphbBk+LHXzW1eUBkbeU9OZkii1e4zDm/YhVzsaEyh8ZeKvxsC9ZcQmGNZt
i1psYd5BNPey696cHJhzcR4Y6rXeARSl9uDGIhUW1G2ypByG6qbwSxpPkOE+1M8Us1yrkd5AWe/X
Y9nTNIdxeISBckFR0dCPEIVN7Qseat6CxhCWQSLOeA/S3bIxfqGkGNK4hxyBjgK5NCwpjNrclqW3
1KxaEEDoilWgfmvl8E2x2k1gkMbWjOI689xom0qY6TkO1E06DitVr+Ap+yNKxige12qrX8Z2dUoD
XsaUpe+bxIkxrmgvrOh75eoXaKvsOyOfvNcPQqG/3cMLWY7x4zAaVCG0yM9Mz8Lt2Rq5R8lHKmBE
N25Kcb60FZJmMA3DQmtWZafx8MH/xr2cnsmVpndUsfn6BVZt5Jkk/rqBj2AjVuzJGh0Et5YSaQCX
hnQT/K1sgq1TQTwN8GGqgPLkQXoXNiMOJRXsKxioGBsW4pMsjuaEhODxoneg4YaZdoQ7euwO8Gy8
b4boVqXObJX7mD9Ss+h4LV4XQ/vDDj4Rjgf1Xw8/uqw3Plsh9rmJIqaOZW+sOw0Ka1zUzbm9ilEg
7wLTPyp1cCZkixdvowYItM8zr/vLG+rknMjRJqLu5aD19XmdRDC7x2AfEBWmfiO/twrcmDo5WpRV
7u0Qy0bHax6FK4ZVithcjR5aPakWpWkTtPFQj3pdsw9T+b3KfG9T9j2ifwu7CqzrNZuXgnC8B1vJ
VkWM4r3ysPeqtyb2Rq6HlU3tB1duRaWI7u86zf1k1mTqWgbJFJINt5VfclWbT1oAcRuXYIGcPLlo
1fqMVhqHbknororXqV58Lkz9Piy6M4XCg6FoYf0DjRJJNF4UCr4KidRwHKDKaFuh/IgU7aqSiXJS
Y8s/ibFMT6V/pNzIUbA2YlHXt/uqT5Pzp2WaEwiKr7ts//ytQMfvIqv6cCOmPc0rUJbcy9HpVyWE
ZSMcb+rypk5NVPYaehmn0jGBoToPy8gWf9U45ocEnxSBWx1Gg+MhLhtn3ba4PfXREaoLIh8rvWih
HF7J6WOArVt1S5eqm6MTdNZp/iAcOS7jYaQnWjg/l6FbKLcjRrVLas5+LmtGUEm6Sf1S6SqLwrX8
y2z6oHjUE0554qHQafIl9tmZrp9wW8OiJDXEzh0czCGmWZxUjVNcOdFl19RPi56X17Z5B2LOOMyL
XKXUT6nox1WGeBqDo//apaH7Ou7H1GvNm7xYYSzwLqQK8e9NLb2A6j8U+X4+8LzCD2Gpe7g3MjgV
q3nRvDJK1Pxo2cPNvMjKRHThOMqqC8L4ilhhgVH0SWpadNWV/Y8evNe+w/pPHeL0rO8t8zR/uCPP
FbZ31uZ5WTq0+davjXSZqPCNFoKwy5mhNIfESqxTNH3MGzeRTTrHT9ZAB+plnruobX2s5hajJdzt
0zxGk+WmKoDAiHl9KCwMxez+FNfupMgY1+0IQjwqG/OEQkm5tKJjMM0YDG+ePhhafW1wBD0MCC7g
WgZINfrc4OXw93Y9qCPEb/hBzTty1MI+AvnCWSRrMB9AEjHfUaOIqKJAh+elWX0JWzS4MhU3uNLj
4kb4AQjlabP5wy4LBPVuLnbz7Lyt5uZYrpSYBM/fmpfpg56ulCI5T5u+xyQx8E5pbninIOEHG0bz
LfAr7zQv152svbS7eOHHrsr/MW3mN8NeOHqIpIVvMgo8qZFmELbh/iuGSO6UwLNPJbVFJzzFJ4SW
O64YYzmneYUm43qvCvAq8+y8IkhU86JMS1yVEok9vRdKtO2GsWwjLCqT1jp73jYsS2fhJbWzTfUy
3rgUFq5GbMOvRE7xSm8OydpwfDwzHFn6G8pzm2VdltFVM32YspZ7YkrYsPW9+v9VBP8tFQEYu0nN
/u9lBFjEPRQ5MemXQoKf3/qpJHDtP1EEUJcHdwYZC3qBv5UEnv6nOylWPYroEQxAwf5bSWCiJAAe
PGFdUbpRXczP+KkkMPU/TVjRKvgwOukTsfN/JCUwEAo8q8unGkXKViZwi8HuEBq8ERLomhomjRVS
RRIU1c7xkaSZ8trS8mpnlRjxETQIL6wci0BtNPZ5IHBLVYd1BAxm25jdR4Wlr8v5n34O4CgV+ZkF
GFzj/34p7Es4KUIXKNGRdbqMQEIBY/ChHXBvVPN7T/hiiVIGP8FWXHZel34gC38tOvp5eJNaJQCX
qArfij498ks1xA/zWPX+18JtmxurhxUP9vPYqT4kA1tmxKHlWW210Qc1Wm9EjfPBuVW4V0BWqQ5F
la//9wpb2oDRjHlMss66L/yB7jeWn9nQuKu4ivRbJQ6OI6GvwhkPCJ++2xlUtSLOjnFtyq1RR4yb
QpVOelePHykuXwtOnn4cWDnuNyxuUYW9uU86GqtBVSrzmOLBSoqPyG5aik1ZEj8k1q7ABIG9iEnA
CiQJg4Ao26ZNkK6SVr9JcTbHxxx7it7dvHjefkpjXkphZiHWm/uXpwGllgUeBeL2m5PWFym1Qn1k
HsPWN7dkBbDrkkKlF+vhzJIEnxgCbg2dEAFy9G5VTx7yaZlZByQ90ZaKlRgHA6NuN4Qzh+MwSGej
UNVKACSIL1UCpV67MvumwhSKqq4BtRASlEg7dnb/HRigfdUUXymvwx8qMXcQQ8tVGAXFN1t6n5RY
x4QmEScesuTcw1ZLpbzhylbjDaN30tYeYqnA/1HnZnXlFwrGKbVr7MPY+UpU4k7Vc+8DTd2bQrnp
KtoolBABuxqlar+w72MNmmNKIIFoTKFuApTsK7SncpVwGhc1JVYIZEqGnwUxFDevHgo/xB7l//KH
oN61yBghNOWsvb7Xg9hQCfQTFrJc2R0aFUtO1Teux6YnIiZvgPZuLTHUWBibeymzvXSV/vb3t85r
VfnTuUDoaloW+m4XiffrnxBJUSl20ZjH1kfLjo2Fk4/Lnj4ArP4ToSlqB8RHzduvra1N4YeuTdeB
4v63tTxqG5uO1FPzaKjWrqf6YqXU+k0RuCdkvnixeup4zKz4gvEX+qDROVepnKtKzfiMo/kHj84b
hfvTCYDQqOlUpXEh3oqoARVr7ajQw5mIdUXS0a/0JPYVI55OKS5M7vBgOUq0ynIiDWnUtZBZ83O0
RojwxzxihCE0QJghXpmDZR06BFNrz06vGfNb+2JgvFVWib8nqnWWVfWAvxaNt0aUmMeteeqivNI5
vmwH9F9bbsImvMdItzJBTdjrq+kDlvN9OzGPnTkUxxwN9mVFIfzC6sEq9jEm0r7nnlFDoSxLKzX3
aW01a3+wvxmFKK/rkRioIAVIKTIOdqMD0bSrcCURYbtvOuPYWrpykdbB2ldDb0XSI1urTTKslQEI
ckpmYCHtycJIkHbEsqH6oPl9XV76dKlQ+XkmukbL+aUCIkk9G+aX4L5JrHLXKyJbqio/twMGeyzb
L03QFx/Unc1y79ctq83biIS/BuHKAPf8+oz2AnZN5ZR0gC2vR/sbDCcRVSdNECP0rMrbeJlLVXZq
uMf5w9WXpv09wT3ig5ey9vrdw4veBHsNbAvKAL/llydVhLJIy1IoB+knuIJq6o2ZeunWsUGbhn3U
b/UuVjfCde1FFijGuV7XvAlr7GBcvUaSmAarIKiCm1xrqw9e2tYbpTS/DQiGo9Lp45E24eG8Pksi
GU18AiizLL1saSups9YsGS+TNpvA+x6jnSYm++i656qj10eNwjKR+e7l9F4JulRf66WD31xrENHH
g2Nh99HOagODGobymPgWCXSq6YknWs6OvOTao1dG9XjtrXudL8aDBU5g8I89AZ2zvkyDcy8utQs3
ssvdIF2PgYN/pQbkRwLXW+eg3GQFyLxm2LPtQxxN3anflwA62GZJvykr+Kx0j5LVMEaYXMbFWlMY
z5mBUE8dGbqi+KBIjEs43UnPdxrFwUhlDUB5tgcZZiqdeH0Oc7ePzT4jIhQExG9rQuzqGI6bIrKV
DeABbO/9jpd2o8Kslgz8+e3LwrbjJT20ENPbKukOcBG6Q6n2OZYeKFfVogQJZwzJnrDZIpWDfogk
Kjq6Xd8yk4B+nOCZCgJ1EYreOAyxbRxwnriC0UVgMEmihQnNbqX1ErmC7hxyt463nd1dlAHlYlnQ
6lxsBxc1EyOWysOvfBxN1FVaj/z0SVQ6i1LneaqajVXtOSTKKiqtCUm5ODKN1dIYRbhXUgxOO2EU
xyg0qEOIKu/Q9Tu/6YaLvAPRmjbZUe8CssYgHTd0D7iFuuQoS1wvx8Hd0W5EJFkNZVsaRJ2j/C4V
Sbsfw/yaMMs17Rr5arpF0JC+DRHEmjSsb0IdSDz+WfraK5V+KWzbv0woBViomXmStKGXnSKL1f9h
77y23Fa2LPtFqAETcK8kAXqmT0n5giEpJXgbQMB8fU/w9K2jU13Vd/R7v6RS6ejAiNh7rzWXapeE
hnUzHjn/M2pK5KWUHsNYO3aD3Fpz6mbpXxgOYgfxwdFL25xOohqiLeJKsXWnhmNPqVUni+lm1ppf
XX1N540Z51hq+i7ZhF+K4iOrsq+WTdvASANj6AvGZ+l0kYJW6DLqX9ARx8fBsL8P/VAEjST5eNFI
A6uNqCYfqyCi3aWM70tlncIa6MBGNKk42upGW9G5Sj/bI75Q56qT9Jh892WMF5+uK7wLr+/3/hI5
aNTmt6xKx8uUkSNl6+iYS+dXNXkqlInfMkWSxI/BpQiFMRBNlvTxo1IGKe1DerAKmXzk1fwALf3A
jFw9r0AsOVoc5PvhGZxcznSlIpLGjqqAkaPLMT55FXnrPiUG6YBezMGD4KH9ODn9MfXaYgfI67d0
ZPysqeh3pOOfHe28JPSs8PdT33OYtYvlWsXvcP67U81akw5Vcusj0qTNxfO+jmsDOauuyOhgYySC
0Hmg2Ns8cseAHrK1i+e5e2XyFvgdYxsNeqQn52evTGAMJdONYRdDf3JKl0Zvdg6X9dHw827bu5oR
eM3NbJlm6IW9HLjWrF3NbG6nGbw2MOPI5TMrUjPzAutMTA7m/QrvKj2g686V6vOZ0Ua//bST55pc
TT9mD/ZRUzyOXn1jJTN3yCX8PXi2nLAffT75g2PsJLncvDXeIutbVo3Pfp6al2XkZGFRSe+bRGTn
sVI0mWGItDP9Tyvex2KM6C/2uIskkaoZQmMf/Frl4TAC/xJKLWH+R4/+CD/5LAt33IgsS0Jnyeh6
Zu13YU3y0Em/Oci4+B5J4r4zx78pIdpHHiAxaHQljzicvws/ms9wc39rQo3XeDAwEdWWt9V5VZGK
DulrbHOFVelJGun8LnBMmylXxQAwvL/Yi0qeAfkwJvE4eAvX6h6QrQNvLstToVeoVdrf/miQBm3L
77Lo2wfhqk05LD9ivRqhsSEmsnOr3udp9zXVj0XRul8Qq36kRrSqNpIHp0aIiYlJ7GbPz69RPG7H
0bVOtuQGJ/ynhGiyBC4tDQCSyG7MMOHUaLxaeum3G5+h/7ZytexSt9p7Rzm8R0ZFC7+QWxaC+mfJ
kQIOYo6o0mgeG0QQR+Xll7JOo6uZoM8zlwo5TRKFjm8dlbZ8JPZsBVk7r0Nytzi2KL0QMHx0xJMO
pdz7lXRhuG26mPDmcctT6lxSzzjMMrpm/iSfLD+sIs8MnR6JjbC7jLddLYNOwh7VatN4rdw1FSl+
HQyLbMGifOtENhGolkfvrRC/Yn1ifr7MOWU090RVg/VUNI23KZ3Rfx/8vL5ZEStSBiV4VyU6gwlL
qw6pCzq5I9bdiNovEye0jSHi7tANw3Qplf+azC2Z4lLtrckQDxpcgEmU3q6dJIlAlT2/xpdJV5yu
hQ6EItZvae3nHwrW14gjOTQENXU52UcpiQVDO8eIoOXXxXBhjO9dteXaKW8M78VZRWUcmn3PU9YB
o98YXoooaWA4NZoLJkntZYGZA15DtEef1ekpjzYouib4KB5BkPnyCK2Lp4w8uLAsmZjrmXylOebS
uMXi3IIXJDuCsdnik77ZZ2PgjKtl35wwtwlDhU02BROZeIG15OwQpvy1zJLI9tFSx2rl9GtUQ5vR
RulV1fuRmmGXJKsSxsknLhLzKdYkAaE2tYTPYIO3Lj5j1+lF0FTFq6tNxcWSl1l1GnawdthtZBPP
52FB8G8206NEX9bhrly5IvalMbU3vzOIndAUsV9xjP5maCjjc6YXSedq5EuxpsDM3E6aVuLjcK0H
EwnEJndlaCJw+drK+asi3+cwlWLYm377TWs5ZsczguXIKJ1Aj/NyV7V6dCBfkubYWlx4YpSfcwZV
rHdT/ZzTbd9g9iqCVlS/S4mLzdNs69Im7lPvtASFS0NDU9FMYTl4FwYv3RPn8IWb8+PAj/CYN11y
LhDpEBTY1SfNDht3QjWXUL9YWK/1xQqdOiFwurISGWLnC8Ykd47jPFFdWmS2+prap4uhh1PebLVJ
MIFB2XxRXYZVN8s6XscB4D5MJ7RA9G8MBGgIGLSTPU3NOVXov7pFjSfWYb2iJPbd2aUexwTn1P2u
MHznoasJoFR1hrlfJP1xBr59NlVx84fuszWt+SNlCMEof98ls3adCLcVeTbcZETwbWTkkOyVT8Sh
RaMPbNeeYUKPwJCWF+5A8BOjmYX9ROpOPrMsxir3DlHNsFiVyCk8CfaYLBNzk1llFJbMKa5zQcNh
g0KG9O31FklPHPaNA04qt78VsTFesoggejp5KIvMzL4ki0IVVHbmRZAoBz6GbLjZPiYJacjR4ORX
tEnD3nKkz/vd04FKaqsMxCCXyf+FJ+l3UqvxKD3xoSrns2kyyl2hB1WUEWvs6z9ysM+UJCUmRk09
qrK3odFNXP+mHzad1QVRt1x0S90qZ6BQEf03U/OP/XQmxhJbiQFhzDY+4E/y7oIsQxggSVBTyt4h
8PuN5Gqo8utQE3WvUHIGOhG90nCep3KawsiznV1bJR+Oc16bYVNiJXuX8HmqlN9TRYCnMssfnjt8
sRH/kJgQOunk75oapaao7HAZ03gDlexl4i0bSLdCZNN8SK/J9+VkLMFcqk3cTv2x8JEZdqLawR1B
/J4YV4G2c6syedVMbzroVVgNRh96r2qEEtgxRfb4dzZ42Uam8zZmtjBNpqNnoyqEJ4D4l2AAHbDj
YGSHYTZ+2oEyWuYbevGi5jFGyJcJLMTiUHbv2pCaxL/6sM/s1WBtfwLtQo6JOBiZT4uyDcnsxItR
C9LRMJ22ZKGbTGgn+zYrxJNj2zccjHPCghuEA1Wm8bKQtTjONZEJcfWkEEyk7jwEhtUHkaUZO69h
JDcDWUHYmHRpHiTErrcT8K88wxYgRwRzoFg5/To7huOkYqP72I0pycSZ6INehZAfPZ6K/gWZKQqn
1lRHyABptNNXXJs0SDsWY/EY96oIkXEdmGdz7lWIZhyy5RO7odjp5WE2czZZKBWasvOg0RIu5xht
3NJIsTGyvtu2U7QzUkMLKPpqDBacZUHJZD4x3s7y0OY3zcq/Dbn+QeyOB/RtchCJgmOzqwfN7fYD
XLWt8lnQqdR2nBG9kHikYYc0YzO06S8q3oOokj7oRFTtVCfe2RgeOYt+QqupWZPYuWOX1Gd3xM+h
uU8e8ta9ucKSO8TO1dI+F8gIkUJVbZB7ScgJfTP1+bGsAdQME6ucqxP+2v6abUoMmMt7ls0vHRJP
MlahfVklx0rwHMRTmy96wmpRohDeLC6SB5TgWwZjL1QVJ+SpZGQ34Be5o/sqtmbWMefgEze4y6RV
bdi0fKRmbrmP8k8vsX9B/2XPgIQbyjnbz5P7mkbtHORtwkaAFgPkkIUgO77ohtWGVm8SqO6plkia
6Kls8lvqjc8kYRSsH8QyMM7/qTSWSgX3a8vYJw4hLTie9nMic8dS9os1osbTx+iNONhPi/SUs8Wo
uy1dAvbalNxkM5z8PIgMB6hSjSokrtl+ZL8iQ4YfVvW4FMmEkFGzd7kbxJqzHRcGpZjH6l2p7BHp
448CJATx0kRU5uZnrkYZ+DUxgcVSbF2NseZcycvKTENy/U2Zdrd1+uIScxDc5uQIVK6P/wpxMyvt
lHxZ9kQl37zIVlsk79AehHwyTf6mFiED5Y4c7YhHIXUMmwr4nsafI+ApF013g4BFte4+Vfgddnhg
0VUZxcl2vtmdoYNLqKeHmUgeoAEbK7PLbaYYOUMapu3hpx7Pf34zVVwGHXa1LRnJbiBKcfKoJlgq
fqQf9QQzUUzT9wIq1aT5nJQ9k91lsPyNvcV6yznfLsmv7wQkvNal4oqfBaJ3lBuI46M5MQMZO5es
Y3ctDXufF+4Xy0AF1u5V3BkHc6UiOup7Z38tzP6TfCyOJzg92cLMaR6QXImztOCdUeVY6ByNS9rh
Jkv0vof8kZ/EmBzcMn6v9Oa3EbM8D1AVstGnHLY9ROLFLWaXi8wy2eaMnrV+bkKryLcL7emD60Ch
NHX/eUybXSErhbQtGl9iH+4ZtcUSmD5dImtpEQtDM2P3ySET68XBMgx0pejYtpEvPuh46qcuslTI
uCDaJWuEiRF7Li0sDK6DVmm7Yo7yLdPpOXRH9BtT3f6yocJeHae+KJZhDMcctHe+G+oKZY3JxD/w
xJTd+DvZ7f4ZZqnslsTlozUny/Hvr8tejBttmTEwOHVKRQXmwDB5X9z/e/9AUYJuzAWPHzSWRPAl
8KtNUgElKdoExbuV65xmFQP1aDz269e6+9cQ334mFWnO9dTFYIe0Q6xL/eS2SXy7f7D/8zPHivTt
FMNAnmLvzRqdrzgM1WFwJppOgFv9YxJrF2Y+/Ncd20ve2FxC+bbxDeYEbWoGTVoQmxrWDTpiqYFb
qVJE8XMGZahylQd1Io+2Zql/UBVPO9dYxtBvqm3u8BIacZCWzaesMuLY86zfykg9eePBxzjEbo3t
pCHxsvYNzjCJbpxnyf6tYyThIalKhoONwJHW9rWzxzABv4VSakb5xeF15zrap213l0UkyJBi+mM2
20xuw2bL4ocBC8Ne1EnIn32gKRNvUTu0qMP8YrNhSpuHaWbCLlDzKxSN73MqnR3lye9h9S87ArEI
CQ9ko6N+01r0SDZd6i0tURrpndsdpViSZ89QF2layeOQbXIjTa6jqPZTSkfUko66rCvlCFeNnTvm
WFtl1llDXERDROpHO6carBe8dzQ9vPPUDEAXZKtvlqF6kAvyqiYu6j2b1LRPLd48UZZqz/ZgHIQ5
mjuKaMQ+OmmsRbl8zladvDC9uLpmn1w8r9UOXYPXfJoj/wFseGXL7knPXf/QcbRAX2S4L4bNZhLF
Bo6MJMf1bZcP0kbDW8TFSArbDFMrRy2mIwDfu5XPiabhLZq0SG1TIztOdbbV1uRk2S/w5MHj7TtT
1Y86rbLNRLKdW/ryEqE3dM3xS5loOFcgD5A9Xr2g8kaAk+WXusMF0brOdYRiGXomd7mKTUQ9iHX2
Dng1XbpBEnnGk50859iNUHqn8Rcly5vXGMmPGk085Ho4GXhKmta2dprZq4B3yzfEacWhLOD2F1Or
bd256A41IaNuz/I+TsuV2yqIjg87hD/U3mn3UmRHfJsEoyb1z67t5IMo6vSwKA913MzuatrTh6/c
98U0JwZARnnmoSf7pjRVME3xqR6tEwfVfN95wqFCEc55qqrQpbjNhR9fx/nRXCzcxzHiaEaS/sZv
YBem0oi2TATHNTp2fm443vfx0J7ruP6CTkvfplNhH1wYVRevrV78OQ99rW5Dz2H/7/sC/XZJ/wTU
ZIACPP7SNdF3zTPTk1N7z/MouguCizejwEtjTIQGOvToTs2ivRH3Xj8blnWk3PZ2dWvAoFmLT7Nu
42OvnCudovhxkCD5ygpNZ27F7b6kf3jF66ZfcZMaV6kjF2Ye64dS6su8uX/x/jNjZaur91ItnN6A
7T4lQk9exjGXYcoMmIYVRwCyezmZVGX/pHzRw5NFYlRPINt2Qy1skO5oMEsHu5xfCgxsikCEizWM
dEcqlKHeq9FoBNFltDGWmlQ4cDFBS/lzGEfn1Y8s/9B25bxz8V04tEX3zUiGqGcyA+euM9cyR/2I
7nUnisjcJjZyaK7j52QxvurT12yMEPkWqUR5m1+kriteg6TmbTBpWy1Go2hVHD1ZsHTq0ADhrpXy
buTessiZ5S7OIk52XgoSHtcBVtvP1EJ15847U1RXxvli06Z2FZbC3w3dg09BRiLDXIBJy5OflpMY
MGC0+ZSlzpY0Jf/gSc08CXNwjiQYNmqYT/cPvI+eF5H9RCy2ig9xa5g6rZblbvse6dnfP6untYff
ZOAiKvoGm6yP67NO0b/zrQhZpOvMnMttnpXCo6WZoMmEM6BtOY2dFkOmZ6XWoRx1/wgua6i1nfKM
jT0qg1kQsqxaVST4NPRPPOviVLw3dJZmPdYmHH8G+q3ERSNWFEfZUYSYs/OCAfGnjF17mzn39dV4
RUBo75XRPI3dvPKYXDSq9vSQZngfUNgnkeRpthSgoAF2SowBYyetkep/yE6JJTnjWb0MkuFX2Yrp
6Ap51hawjs4KlnRK+5jndKPbuP5td/DeWP0PdOHIkx3EfMi9PaQwOJCONe6roStOXuO/NYubPqVu
tIGC/2sQrXOqZ+7xBKQ+QHnNRiktmLNdfDWcCs9h6WMZ1TJOWRVW/tVHeKCKjQuX3GpWTli90XyC
/Swoq4orjaY8wOrG4ZBWxEbP/XdLaeZ5LLQXAORrBwQRfewEvktz34v7mDmZ/6CvTEm/6D4UteQR
jv9+NAqWKAISGZpFcHJFMEwwZxep5+GAO25jgl6ax7xF1EIbbDZnCCfGhhDS5dEyjjAMJYyfZB87
4hkyJt7RZWgDDVAkkY4buwebN2Q6fnPhJNAgmGPYDSmrnEn0WSu2iKRpbGrWt9Qw9b1WdNdedOWx
wJ3D8DbaJ02xZ6SAqh0ObWBOP2nNaVRrtPQcjqH0F5HbChqV7adOk6gsXFq4OASCcSohChP3kpsJ
pOynJZnFYcn1RyNenY6+KRkTA8EvBYmPJiacQUMJXY9ITVFNBrqRBY3ZxQHNELWpUkylC7Bz5Qw8
tjWj1SXCs2qcXy0miND18yeLOpvCJ9sWWv3FYWMIY+x/MHMOkR19K32sAq3hj1uaAyBYc5TcNevS
dmmmNJhcwvioq/ljDFNys93ZDYytPIpCo/khaYYfHH881Ikf0X99jgVp1L0ZfXaO9suOrSJQEfky
HPw+EOmLjeZzuBYFo7TWpQ5KE/ekt40IWSDeEqN80U0vxrcQreGuC4QXrwqnji7BKNE15Cz7+65i
TtOX0MV0K/Ar6z2K429+Z43bxpobyGReDJUkNXY1yPCgolol+IA9MWKYakWY1+Ape9VUBAt1u5SW
eXPn7B2hMhOPvHvOuuHnMkF283+PKacFiIIbMx2bc1RhD2W65+FC8dIhWPSvS5fSwk9XFkoeswx5
c0iQUBoAlti5cZmfKeCdafzpN2uLg4n0bkTOn3Ut7L465piebp1M3zMRZscrJsRZxnwxaFGEyMje
7KkqdqMs3oklbWBjogEvbQ7NftOmm7R02l1ORuCiiY9ZV0DYhGee4BMFsyPqAFAWlHwpx90cCRYL
a728td92Nuu7rmuLwJmFvac5TcvDOLcisvYMX1nj5/YTiRhvD09+6pE0d1OPgbjHMb4zBwMz+Zqw
Qz3uuxzAF0UjQ/fCdlzetLJ+8hdvD3anPwBlx+jUqDZoxDw9Kv2Mdyu50vzCCEBOcxjR1WYQN3VI
wIzsBXune8b6YaGd280cvU+Wn3Emdfx8i7Im27Gs2lvNaYG8px1XULt8c+O+f8ODaz84iXoYCLZ9
ApZOfNuYvwIKZLCKy9e5jAVrAomh2d7UmCePOof4UszqPHK2M924DofyiNCyuch2X/n2W+V53x38
F6uO/YBZy31o6mHj06cPl7TLQmDclxHN+c43ZPGQLupcDtb0UjIyRJbcvy6xFp0TjDUXQZJEwLt+
tPwIdb3w943LQakpCePKaYDSv6c6KhuTa7ENaukwzp9hVDA34PobjLciIvNRinxX5c1JUyJ+sZf0
16BZtHLqpbqW9XSzB2/cz6aFL6cpf1aLosTIJGRUzfuOZMvEWmfp72a8RNs+Ja6uyuUBb/V2yL2W
gfv0WHHgAktO54Xsq3oddkRmjBW1/lKOHU59d4wPnEp/mjWPplaD2nplychoWeS+zwhlhIoEbs4x
HvWY+JzKLacdJ0AytxotNFRQJHkaVr6oUC5g060wWPu0mrZRWuuMgpkSKW7o1Y6BpLvDT9Hq+b6P
jKtdO97FSoGToyY5dh55ejWq+iKprb1pFGNAOCB1pKLzLJOGgNqkiQ8kVesYj7xiWw1kGoARkPSs
SK1BF/ODeXS/ZTz45LEW7y2PQNbZaTERyQ79YdVn0ADmW1loJBqlhDx2dC9Tu2HCNYmn2Cj3jkUl
iqMK8QK+rZTVbRAcfmZifHeMFs0g9tueQ6+xH1L/eehs/RTFZE3Hk+cECFO3si2vgF8JoMEhj1Yn
DtRKGST9jrEk83AjKc2NH7PpRslMtE5qfgNNGW0TxBGFOQGsmvKjzsq55ioYOxq6ud0XuB252vHW
iqmjC8kZmo7gTmbw7VotORFXVbCdM8/MpjZ5b4bVBMhRpGZys8WjwKa/5PQLXDWz1TiEemOmC/Eb
YoBfkEf5i9Oc/SQ7525/rFT3tXPLak84ab4R+uiBWsh+z+lMhtVo/ZjsXD8M5NmJYqZCb+N418t5
38ZtcemAc2EjE3gv0yQ+alquvUTt3svtXZeuVlyBdgRgf7etfrkaPt6pEZe6n5wdEhUBnAv9p2Ob
h6YOK16lBw1XqWF1bN6oZ7Yi6cjOdIks1kaaraOPs6KBLiKx5DpwXOsE4xRt0Ay3co++wkBr1lJe
Syc6WLU3HDOcda5GWRSbjMQ1dEpbeuMUCG6SEsRM8Rm7IjC73D+Bzc8eEVG9wogfIDSbt2IUWkjs
XbXLTEgXRmsEzldzKo2A/kx5EczXtSn7RpXtsbv6ehh19u/WqwxoZUgGjfRQpmXMBCRdtw1wmo0/
nthAb6ro94Ky9MGWivmoIS9mRwJK4cRIaIfmopzuqlrc7lY9n4Wqi1u74DEE6ePSOdCYG6Ilhy4+
qZ2jppZDiUzYvMj7jFT75s68VTyteGv0oQmTCAumocvzIhNzV6PL2NnKXm4Dzxx6GsDBLjfdSAXE
3MdLEc0xQ7V0OKKLOcRmD/egNalwNWNLQ6Jj9EDtmnV5v3FFWnJhI7taVfObJGOCMnfxNjPKGmOn
i03c1jl0RtILvKG9oFroA5jmj5pTycCiCtuaEE+Cxe2rrS9FeesaY96r2SE0zHSnXZ/1lKCWF51y
9Z5tHambD3BSSD2MdBm6EwqSRGEVHForNAVt93liktMoZiZeqZ5jpIIvpW+e847nrTWyaGXvbZtp
CKSmvqQ8fVs9tkloWTpA4/55nPw3eyH0bEgOnAsHtt7szw/3r6l/fuP+Na3QW3YEa9p4eq4FomEY
LTGmpStYKnMBNyC24dP7F+8fWtfLtlI643boqm5fI9G8wwEzM+tOGkSYgh1jhQWuH+5fdDWYNC17
V8FJm0/vX5QR11nSM2QvXZf6e2S12ER5NzO95xfLajlHNdtkrtfch/stJ/e7c/9UJ7vpiPeADQTs
1d8fWjXDzfv7/+7MORTk108tS9pTy8M7Lbb+3I1zGwq7tklyl/v79/7+Ab2NHMrWxtsSZ9H+dW8N
jEoAqNaHeP8A3aM7uYO6qDbNONY7/ak0cV6X69M+8vYvynw+uCtvi7HqS5tbZWiv//NztHuOQyt0
/d/9S6NnkVgRixdRZiUraAymLwfqkNJh7WnCL+W+tub0oCLGrER0f3cW+/P+6/n6yjRkxO+N6lUK
i+7JxOFY85E83MXO/x8E+vp/B4Hato9S+H928Gzp/f+uuyr9Bwv0r9/6FwsU4Cc2HMTqxJ5ati0Q
5/6LBWqK/yCgFaqn7xjCBKnwt4PH/A+dtFSyl3UThaipIwX/FwvU/A/yP1bhqA5iF0+Q8f/i4Pkv
ymd7zYc1OFACDrJ0S7DY/FM9CeoHBTOqE8SCpJcY6PqbnqQ4pTfTPka//FaLqToOIkU9ktqs+Z3d
bYwezksaDS9clOVrqRc/IZVd1OQnYWRVt9RJyOsAi2NWD6Xua6dIMMhnM9tTkqvj5IsDaqi30fOm
hyojBNTvPeff6NPt1brxhyx0fWDofnE/YQ+g2nBW6e0fkG9RzU3uJ4O6xaZV7kc/25q9+ElKpH2g
UK4uNZ2mnVEOGUZntGvDIL1LN07GDRXYrz5ZOGVM6qF2munKAa86WINGrWXSsuvyJtDHbnjk4CC2
vhjJtZ3goXReVFwjL/qELZIeEJM+c4Q0Xt2y7raGKVUQZY06gyLp945e/QYbM547sgg2MwNdDaD0
MabDw8hu5HTTS1JJXOx8HM5iCjcjOlukLkX0g3c0+K23YfKRu7ggoJPArrT4WM2e9uIsjcW5kwMV
muX03zynzj+F5PeLBXuTw4Qb35f+fxicROomnuPP/S1e5j5UA0cRX4khiFeBlIr1rd0sM7sADm4Y
K+m+arKPvh4/PRHLfcp2fMZdQ/hBrj8ohWO7RxsRVA68kTbbd1Nnv2ROkT/DegUB45hvvg/9qovs
r8BYFL0yh04Bu+SZblgQC4+255gtdB308TWvUSsmzlq9kWq01sAocZPG2LhmWd/EZCT71o66HW86
g/6FVzwom1H5sM47WizSm9kcjVeLY0rlL49e4pTvMwQSBaF219tNcqWPzTxxOLkNRnsGZP0hMe3n
PPWWAyzm8t2EiGJzWLCs4oWCeDz9/UH56QQaNUv/Wpb/R9vCPfTnn9c4yelI203X4T2M4++f17g7
M+vQmkLeKvsH/ID67OXAtoGncjxMhmgDB4CuorCd66QE51XIgc4qIDUT9L9dxs5pc5wS+iWFAmIl
GoPxnd+2+vsfi+J/Y7NaVex/3k1CIO40e+p8fU06XS+rP96Ktj7FRJgTOaebmjxluX2lzLMJfxjT
FXbk/5ub+6+hBfp6e8QZ6q7AA+jjP/jn7ZFpPjO3TOrbTmpGQsTwr7bHXqFpph0YSLtuc58jfrAW
/6XlDbVZlRWOjxcCGj1iSqE/u88MOOP33tLLoz6ivWrdHxjcUSKl2jsnElgkXdSQzqpzZCf65Fov
ZRc2JigDqUfOvzH+3Neqfz6BvNfwUAiLCIZ1N/nnA2LUT4lSlenNFtYH4ovk7CZc/JNndCxXdKJj
J9cD17VVIFWjXTh5FuduGdZI4vY5Tc2YjL4E9AO/ZM2shrIxHu8fGJr8MsghP1opb8HZIFls1CEW
Tcz9OQB1oTkAHlEGjw6D0xiOAy3KqEUs74FFS0tF61qzDOZVJPfJzi1uFIQtQIDM/eLTkN8myYlE
oORmZINLGgSdbzK2tjG5NSwBjQzjZgRNb+fTVRtpc/Y+2icDEbjhNgB35fC7l/BRtA4NSUTQ6m5I
U4PpW2RAn8uXQ+wUkpNiRXtG9NW/4bjb/zR52VxI5BmwPVqEwq35F6tt6I8LV3cGm5i9SLvOzNNJ
3UJjao9Pnt19HRONhVdlED07b9yZyfyZG172y6IQxoM+fm9z19hSYzoPiZbpxxz11r433eg5mzWG
aevPKkmNoM2fw5DfoCEdJ9PJPrLamxEazMkDHLz5seUkuensgpWocsR3YZAu5jfPovUAcKApDma1
uFuznR+zphwvS74MOxvh3jGujJfRzGlmmq04JItHC7XVq4Nm63QhxYTdsHICTavGw7Q2fIRToRew
6X9E3TeVT81DYTXdu3CfOlNOXzxp91fd+DcuIeJX1kv3H5e2JSxWBAfLrAHRxF09b388xcgoU71L
euuKsBsohlEYZx+g0lmXEwwAvJL7YnG8w/0b9w+TF0UMh9af6Zjd0G//z98xIu1nszTdH1/640ds
Fy3X5v7H//5rStKJVu7c7P76u/dvR0XGTfzxk4ujadsq9cSOK8Xa3H9dG+m/a2YR/vGL92/8dZP3
O5hgSwwxJr3/9TXrfg/+vvHZz3kxIncgMTRB0/HfPaa/f/p//13js4w91Arro77/xv2zP+7s+o2/
7tP9O3/d6NCUDxk9mk4Ne7v3ICKtP3b/gQisIba29f/379w/zPen//6p4C2bt7eEPX5vKLo8EXAW
zSK6y2C8Y+/Sld2iVoqLWnku2Up2oRGGCZZz7DsV+++l6PNw7t9mbfytamFAw7EuxMD81qeePLI5
fe1ByBQrSybJpx9Nqdu7bIBCN7reCrU5D77evEWDe8ukyUhZOjEAyuqLSdMuBCZ4hXoepJ0R74eq
PLPhw7ZZKTdZpSF6BDQJFs7ZNHcWDmlKYL3MGyojsGTT07hyc2IwY2lhEihOwBLj73S79JGGoJd0
QRoioRl1xLnq08tYsYwOK50H5VGN0/EXpzPmESvBp0wRPbpbuZJ9JIgfJ/2Eg3hTK/knBQHEywbZ
CygQeqOHAXNXkOOs2Oh91WxLp2eGOmj78k4VWvlCJqChxKI9ETtYJz31IaCNlx3pzYgEgPDR6rrT
ilZuUQbASN1JRivTqPxfXJ3XkqvKlkW/iAi8eZUXcuXdC1G197l4n0DC1/dI1e0+Ef1CSCpJJSFI
Mteac0zgRjRtu1WucEeKe9QrAhJW2o/lzkSywtzyrjG1l5Mm9HJV0NP1IT8dOoVarNCyIqOkj1Dn
H3lEyLyiLxmF/Js5zbNJFWFTu+YTaewXCoz+Bjjz06IYTkgfcWbQ4yrGUKuilwjDPd0p8mPp6VRg
oDxwUCSzUVFVhCiEQNbNsr8gvq5Z61t79ElAsFQtQqGyqLXsfSD0p1pnZKSDokhUXXPQAFN1ilDF
FfuUK2YVACzoVWCsHMWzGrGbLpn8k7ZEjniVdjFxrqHDtA7In3dQ//Xj7JFcpEkOMLhk0zoS53Kg
ql6NzlEmwHKQaacYBg5G5nB5T9BlOvPeBS13HNoMvHNO2lsq6MQbktqc2SegNoaM2U3JUJx7r4bi
ey1mXK3Iai0L6qDUGYatt4D3oR4g191oHlGSmytia+f1AjvMgyFWyDfbwZdfAyCU3bh17OypiuuO
oBAvrBWGrJ5a1d8YthmEMstLzgWMnbWWPgmu86sRlhlpjc8jtjyFOEttem/GhOrTLg6RBrurcN4k
lZDb1ABxSZRSrR8fulah01jp0bh7pvNkAsVywat1DRYegGuIs0e85UDYPGhso8KyBfDZRjhtFrw2
3U9jzCEg3AYFcxMK6zbLylkJChrrbCn+Lvbor0yFgcMPhxkIIKYCxLWQ4oYSgrA96efYopqlYHI6
VDmHci+iTTwRCjhHzSQOJ2PeVZn3M2rxjQGL1nGfv6neDCu7Bsa+iQsvmpEnIUcr73A7hblLXbAw
KBw4tTI0Lt+lq4mNxWRjRxF8x2pdhDqiOJDA83V88bLiZtFL1hkQYfdWEa48KqW9P0zUy7Pr0NvI
hFEyrjKnf2lH1oMGojzNqyea+5zKEsbMoqwDblC/MtnaZVnwOpH1s6uKml5ajxPdbD85hlpMHL5/
sPISum9JsBNNKySZrfOp+ew/CUVz2+BsUGBeWpnwhcnHPvtu3W29AmYqxvNnkxnqist2dRh1MyXj
vYVSEPj/TH0LAczpKzAK3onl0I8DfrVWezp1XICIvvamoZOg3YDMh94DSzEsfAqjaC97NEMXqfCK
owItzhAXM4Ve1O9ue4VjJK97syhAYwGpcVTIxh52YwbDcVAwR/xD3d5VgMdGoR4jBX1coD9KAQZy
gAeZE4e0Ykf2ChRZiPcE6TiYLKTMCiXZKahkAF1ydh7wCAGbpG+4yhoFoFQoysR9FIvpby0FqRTQ
KjuFrQzgV846dkJJH3aPwW7lKcjleJsU8rJs1p5CYKawMGPGQ1wc4DFtBco0IWZWCp0ZCSCarIsO
kcJqGs7XAGXTVLjNvLJeMBmfvYhfeIHIiWsUNKeCdEKlfcaAizVGATxNhfIcrW9OsBF6RfqaM3Cu
Z4X9pFO9T5hVLwoI2kygQcG90YSHHKqgobPCh3YKJNopomiuP8EjXT4rUIGkFKSAyjJjrVnuRweP
FFjZtoFPOihQqQextFXo0kFBTFOFM50U2BT7D7Z1UKeRgp7WCn+qw0GdFBB1gIxqKERqGiHawe4C
A7oWLzTyNGY2IFVLBVeF1nkSCrdKYeIBYNlzBoe1hseqw2UdqvwfY+iJ1h3lwVkWEjxhuBLSQtah
wrqmNoDitEkcmjzDpVXwV1thYGPkq8Kp3ukhM0grVOwIM9aFHdsnTntMFOu72zHApI1l/yFK8DDP
kfFhkj2wJcJ1Oo1xoF2rvkawpZ5x39zv5ksV33Q3kacIGxxgY16mXm+wY/74Mf97XBbtSaCRPQAC
9/ZxHmcvqdD/c3+PfpovOHaH97a1k51d6gAx4andkF5UMBV5j8p/JBZX/LhZnm5qx0iuUtT9uRho
41tBp32OZbe9v5e34KBEzec/mpqsjyzFyj355PUpSyqkh17x7cHm+2uWxslNe/Gh2YjX0eXVZ8ou
00XTE1qW+lB+AV/e3Z/KricBGSDqMwkJM6u3KT8my9I9djaH7u+7jRfsicUf09OmdYG7H+CNTypM
oo20PQfrNWqCD0f9X8ADlzGCozgPOsGvekx0+CCcS5xzyWhswL9LDKrGcNu/0mvRYg3t8MyU5yRZ
NW/RvgQEmhnGoz6grro/jShFCyfFD/ZIladcdTfCXQ08gaKlw92lb4Thvt2f6Sz2NSsT832IfQkF
SNonohHiK4F/Gu4PIxi1L/hw6OSc7q8fQ6TRXSt7pt2t7c15Ng+ecLVHepvIotR3sRNOGb3qf2QN
dLlb/OQ2eHUQukiOd6PeCVbwPgYwnmoU7QOXq/Yd76O15TyYTm3edlfHm7JNrRORV9eQy9VTsfsM
KxvM8lOTR8XBrW1060OKzcDCWHJ/SsBsl/Q/RIBOGqx9Q7OvRFDmJ00rtG3r185bFCTP96cii32a
0JW+1a3ub7vGqU8lxx0q4xIMujvY3wJ1zu+O9DVscUs1PhnR0h/8OGkOxiT0p6gex99/PAHAaAYf
OmjMezg97pDBmJEL6K19FbOckYeX9Z/JfteWwvwGTqJvWvwC57qoxdWkOvj7hEo7dZZNpB4AyI2m
ddF51LTkOvMZ19FsVX8CHCfdZPyULmILGyf1ZbYn6zLWhkJv8y8ITRw54HSXMLLCF8slcr3+Mg1u
uWmz2ftBNfD7UTrc3IPwgotPENfFaIZ+U6Kh23hg6c7ReLg/iymfsxb8r2stNQvDJ0/Qg8z/nrWn
++dxI7puFZGQVyI2xDnoaeZNdP2/R2RCvx8IKxaiJDDmc2NkZ731gk0lHP/L48e6P4M6BFZpv2xv
DJ7OKZmJfxT1LL562f9+ayeYyjWLTuNWsJwGduqh02PE+0w4Ku/v0XcxwZVWlTzEvlOCW2FoUov7
TzeteSo7ZkHTvDKDqH/IY8sPlwKXvOLdfVbzsLt/lwhsxsrEOpJmWsraoF3CMa2CLQfT/JFJcgjU
+wjNUThYN3905q4NY665O9fVso8xro7390kkpYQk6+Rjb2pxOKPu2jkZpxfTg/D+jDyG9k43O3hc
EDYdUZDLXVYjdjQ9qJNGvHbkIr9TPw82DlKfU+vU5pPT6n+Q+8tvTh4MKRHefj9htq8nlDQ89QLd
xFGpe85rYVrRQXdZ2ESJOX0Z/en+QtPB0Smoa4Rcz4lp1nFAuH71ev9jU/sJBdTGvU7ge66ywZtx
f1ey8J6mSR9esq53yTEo7G0NlfibXqPJWPgtZEcGqZ7Ux4C25atJge/+8XVXTBgSSgs3eyRvRpES
Q6A+5jjKL+F4+fPQW1aY1j4RfOrxilY8AYXTZzPXzE6qDDWrdMy3hVCG+0ek4RZDX5yNc4ZM5cGJ
8SDdX+mCp2auV/iPaeaap3FmrP79QxRszGJIPnxJUEWlkXutB27+oacobtS+HCVxjv4C+4keaPQo
lLQmcFmkaX4fQAQ0xKrtW+MBBIx1XsSkre/fXYJ4oMyzvNWVw/rMkN4uk8Hy2ehM7QdiQGhzDMit
QDfKpgNTAWz4efC1z99PZXKgIW2Zbnrq2Bdfoy9w/0OfLNc89qrXETnFUQQ5a1w55N9CX90/7YCo
c9v2KUbGAkcggFNqxGb99Lt3+qFad3HTM5ZH3tVJetxIar92xvA6URh99oypCKHWT78/YKGdTC70
X37cDjvLqjhkZO2++l3K8pQfWDPo0d8PsQHn2e1+2M0+S0Mz2+tm8kcCGnqKjVyGmDW7rcW1XUS+
hwkP8jFIh+bYZe4X7IDmUFpOe6kT5NRGZY171GfepUGnsfO9eWEkHLmqDk+B7tTHDCnratJZrBq2
sZ90G2NhAFiCmZ9/y8TyNIvOvtRERejoVIFgIjbqlh93BphqpvayxejhrMd+sjeBdGcc8dqX5ze0
ZzDLsbLz69faD45pNslVGbVWKEf/0BFFygmJQN6zWFXH9gDfG+2nsZjjs1bYX5QxDkXmO2+DmWDQ
MUflIxHmLvE4R3unkdtkpMG/iLw9Ra2HFFBt4tLMkD3j7eJHq0JA5OTU3G9Kh2CcYTRh0rXJnsT1
Mvz38f//vPuT7xtLpe793h1sVKv04+8vu7/B/fFlVFk495v/PsgwHqyBttoIZDPU/8jFajQQ6BFt
RFGj1lMuABJx4b3qtQR4sx3z6o0wFOovKLzXiSYguvviLU0+SjpcTIhLvGsu6Xj9YDchmNAmzAds
PmkzMuevYLcYUT+Fk0jZubq2cXwUoz67aFe43x7SouM9Ho8AUrFabGCqKGAGLgIy2/rjzbORet+f
MM75f+P0yv8L1stPOsWpgyXNZzgNYCSSPhT6P7Wm8YWStCHkS21myAaLg3uDboy5Cyb0tEMJ5LAd
P9IeCTjK5NyMCHbz+mlrO+2t9KyzF3f9/r57OMv6rZlDE61zIktcmF6rrB1f71+O6mgTol4u9YaR
Y6qXUNg/uRKWa6xUiJFJX42RJL++Fy96lkhMqyq5SmnSW0PXYevCYoa7o+3uj93/WvVM0V2r2STD
jJpPUqT3OgJFKm/DRAHZr7W+f7AEHgwMK1ZxdVHyjeHBw1x190zHXvqch8m2eUjKaNzW5ni1CS8v
B5aW0Hq292g93x/6sJmtPqxjLrx1RXpP5A6IWfKEyBirBwKvjo/fd3c6dCf3+2VqBOtMomVKMCwY
UXbAyJEfFmOo0LQhsccoAKidrjX4OUoOWVpoK2fxiF9BbLgeRfc4wJDZ6wmNVFLDIDz13tnV5g4g
b47SnC40DZEm0HZLN72ldrrz6tY/1HEQhCwWbeGkYaIj8cCA3YXdKClCjqg6HF8aq0z19pqmZvzN
zBmMq+WGmoz+TH3/N/Oicu0PncLrWFd7rBr4S+6tWMiUMeX0dg+8gkFWhvcUrPutjh4EJX5tqsgV
sMetyN3lUHXWG8EV7iUqzq4/eA+YUZITtinmh1njHwdeeuknUlaKPrB3XauxTs8ce5t5abZJjXTY
R1536Ac8GSsyDdbmmM978GlY+kZjuGrkqRzjZXwTzkBqSmYVp6q3mycIhPkmnWP34ri1tcsspOfz
kDhrmpDejkwj3DeDYYWRhLw7S+YWMmJpzKWBxBDN2qMmqG7+4OyA6EQnQppqXQmEdXgViqKS10G2
tYqihj5QLE9aRZWR/9OE3UDNNk+yNDRmOhyZg+m6mAzj0JSFCSYpuMyi8UCqoJrJ7zqgoa2LfW+B
3WCJHN43wMUfgl4nd6M2z74awJKM4e7fTa4Z1Xqqg46vo/2J8/SVpFSxZgIWhVo9vLmJtu1zSbOB
goint31IglRPLOaX4+fGbpbmQ2KZbej1DktwPzskFgudbcvMn/MaDgD8BHaQaWAXsPDxK27Uvxuo
iONq6fA1oU7+iZISKH09V+gB/d/PPynllSTyeQVvItk0Skx031ByGsLUe8NoK489J2goRHYD8APk
QcmO7g+B0/jvrTGAPhN5zttCqAtVRQwvJH9yGsIj7kNzJrpT9+RHnNMTp1rzUBqpzpkY4wMlwoly
cE9ez+9xTjpBR8yopmJdHc1ai3jRSdrK55NTynOe1ZjXzIjJEXSTsC2C4Xdzv6tibgk+VX8hvIDf
meRInFIIpNSmtDAZR1i2uYQkEbIsNsTNFtuyGlAg6om1BjBwrUf9JegY5ZOIj3Df+Lr331vR/93i
zaCctfTyMUBOoXCNKbzfshX869+791s6oadl5iISbN06vG9gYHFdacvXmOzqXWJARLpvyhY5cqRU
a/8+5oNkWOHasteakqrhfeVigE98lfhes2I4eB1ilxCqBU+Vr16aK7VYgn1qTRqTJEXUk4hkWUka
TXMipRdjCZEwkGFzSWkUotrJ1CfK0LRATRgK9Zs9LhRqbP0xEhVEV3KiT9hRkpWYGS9i1YPVBDjS
olONUvbVfUOGGnVCHUfGfUcM8A0o4itrvDoq7l8nh+a9j1iu69qhsvxhJ9P8Wx+c7ARDbtPOxvQb
5PcbBMjZuampGdIIiR4or2EDWRAdx8kkQ8e2ZYjQhXSHgFz0egl0ZMllfMyJ22KJxKBdepxqZqUT
83O/H2DojOGJHsHvAfmiqra2yVgt2wC2aVdtC7A5IbUCDvbBtAqk33GFJnR4KZTsbVbnyn04uN/6
f4/FLgdiIFo6rhwXg6iDbYPa4JItJcD9pENGW+fVmV4hFm+DHA0t8clT0WNsmKUu6O6yGDNr+yUn
NmKny8y/SdfcDSxzv+nBlJsS0iKFaZyPZYRFZ2o1uCfIxAeZDpSAYx634gNR9PnZQsWj1JC7VCbt
V1CaJBpF3UvpdPLkjxaM2+dEIRKrfgmuFRqD2tLGMAtoCCLwXrgaBQoaa/T7OY3n29QSE+UKrSLH
yjUpEAZuu+1x2a1QJSTUYk3nbDj1vszd5KGc8hKFr1mKTVLGlJQztVwhHgPFy/RoUuHdSr/ViZmf
pkcQeyyjDKA0CQJFc9Gqh5KwsRkk00OEK3JtBrRuujRZeRRfPkCzkn3ZqtE6kyZReDDKDHRiKwOn
7M41CxJJmnihO+Obm7GMg5dizP52etRc7veoxTMFrBlUCPTI133g2O+ystez5hlfg625W8s2UF+Y
ZfoOeWh7f9xrRroIJm4318q7tw7iWV1nzlMw1Z/dHGODyC1qSq1wD+aMAMZcnJcGl9y7TZ//2BCM
QoBQ1b/XxuJsZFzRFFJ/9XNdcT1xGzRBtetLSD2rwki0ow56H9fX3L17bhQynQ9+Wtvg97AQu5eQ
JHRdKMM4iuxJPolr7mb97b6x+ibdmUxhj1mbo5RoauNbaB3igdJ5iYdoYGHAxAMI2/ww0G5n7fHW
Cs1/I0UgPVRTfqGRgomqTsyHWN2a06XcJqmsDyjTOXUckYc9eWCPSdGRnOO4M2Goc71B+yXY1QjN
ZZHNRH7oyNzg/ofewghUDHN31BPHPPRVQfjRoK+GqmnegjGnt5H2FNtsQgJNC9EZuORxx7xBrOAV
pT9j/Azl7HB3cEg/DUkQhwLixu0LutPiWMmxW6Pgop6sXwnkdvgQuAkywwWmb/cLsj8pLuRay62b
FyT1ZTmXwkD0j1iQBgiUdfSPlRNK1/e+xwyyH45T1zZvHQ2OgUzWm71kiL6kdXWD6onOlPkC8VC8
kH1SeBneiFlkxF4M/a3iW7gedilhiep8P9NT14dEik94ptU18xp+NS51FeSQYrhYZne53zM8RHua
3tK58Qh3suJkbUVLcjuAkLLfPVnsu6Uuf8gtmdfRmMXo4eVnK5v5TFuU2rdjeUfPd8xHR22WcTk7
GXX0UrdzViwe41/LQRZkhXhA+4SCGned0XXTJo3c+dFyluY4JnTbIisH/IZYpMK4ezIj5p7RWFkf
JsVKEP362sMD8+Njj9GibkVfe/hEd+VuZA+hM4LF/gKg/MFxW/8rVqUESpXNmQYRgYdl4O6a3NFp
fczzH7+AtQAt8xOgKIqoIsFT62PoafS632n2LJ5FCQ5xaJf0j4xTqDWe+4+WEf2100acI0zPfOKr
xZaBLPlEABnvwLqW4TToweMwE97lyHcjiK3X1tFTGohcCEywka9O1P737v2vdDhpkjpMFes+ap9d
yeAsZ/uDQB64kVGMZEXdbTv5MXYGijtz+k8Pweo6Kmz4GBS3GTHACZ8VE1ybCrDjknFI1RKqahfT
K01n6iaUd3X3T1DSvkfiAT8xohFAl2QG7eB7T5CuVBumble2tUwv1d5xYvs/uhh/SNgk676aybfT
ZHkrYmZJaVCBWOtS+jhzntFs6HZoE7NXO5WfOlz1FeeH/232/mPrm+0/k1vTmlEws6U+UPwBlt1j
hnYaBd2pC0qkDli1fI77cIZW8RKpdK+MGQF4gsXcxAqaaMlxuqWF8Vmk8XK0l15c7MUjqCZr3hpG
9jKzX0fXnZ5LzvnKssWNiJZqrc2+ceQgAkrgwGPrdOBjQw/QZrZd59SM4rluixejBU2UWcsXgTQJ
aSYm65pepE+91hubbsDJFS/N+M5rPvLOhowG2/PW0SrGq4MpCFwGJRCgFJyjtv++1NJf4STMe8v9
sOjwQ3+ULZgIq8UHC2d+h81voGCaHCxKSQfKTOnacSf7UI2Vrq6v9VYTYNwSk7qMFRX9ja4wC8bR
lGs7j8S2rkzvuZsJmunryg0LnPPw+2ovFPkQH6keLXurcC5ZriefSUwK5VJoP4mBWXrMJGvXeCbF
lhH5Ty//2nKiBztZzcXSbHLhutG49tnwJjUTX3JdOuds6L+6zgBgEDdNGKn6put3zrf/Kesm3vfC
wVttmMUpEKXxVHHxXDGaFsx8K+t1WbzvrDGAQGDIdV0MuQuutiNobSBTWZbt+4XCnF+34jg6lr/K
uoDVGQCXPW0RLmJ6PJ+RylBXSGtvT/ervthDsMC4AVCGSHtLv7h5UjQwTD81OTi/vyCo8I0Vmy9Y
6uQGXCPMRyBsqJG1vTMlxdGv1V7RLfwJqXXU86I5NRF9XIOMXmhCEpe+1K6GAEKo7jkuAB6uKf2l
hwlUu0uVrGhubRwvtf7mMDg7x7Cx2tsEB/apZBnhfU9IYpdVzlRs7RF6chWCRkbbLq+9RHgBaND+
DMbXipjnswsBHEFlr10s3S5h6fdKSqSf+nL5301X7z1t+IdOBjmOEcJCzWJqQTDuSavnc5EY2Wuq
zR6yqDlZJWSo3eZ8CG6clTPibwP/BJqtf6RT6OsssZcDbarsuSiPXdf7YUeCbhjr2jPMT47CvqdC
6pokMFU5LjmWYr3EJ7hEItlBtlx2JnSQ1X0x3ZeDOEWFeZymPnguDA0BTJo+DCWyB+kG/ZUhyqt9
XFksqxr1DdE/aZc2YoLVTttsei31mfirMfOvvYChiSvYeevAXpQBabYyMpojTWMCg1oAVGnFa4XT
gvnFppzr03vKegpmFpznaKq2MmobGHCy/k6TttrY2eRuQb4wQytpIPBtiovdTONKUF8ItWkWoPKr
P1R4b6JIzccpj/1dTnls0/TYgQdc+SAIIJIJtw8xNPZvrk4tPcaKVqrTZOwrsuzSVj7ms/OD69NV
S/jpEYl9ebKZ2iucW7qJa/yZY6e+efQaW1i/FETsT6RmlJo8kM5gkmNsw2R+tCySbLpxHH98FQU9
BMmWelGBPMhIHzD50r+PtA0u9uFVi7Jt2dcpl7qIitJSx2uMzVBsqjw7O731bHt0WdxUW26mlmJg
RoR9iAMZ7Qp6H7Tw++9yogk0dOV/qNHQVTO88jyRRh+abvrU+pC9oG3UB8cfp3VlMWAvrlOcsJ/P
ZDPG3lGDzXHofQNX7zQgF1u0aVmlAMwOdmJvGq8u3p0KLL+gXl+JnGu+K4IfnYuFDs/oufGIb/R6
fWOPbnBLTUvgyk3G01yn8ak0Yndv1PRTzYFeljt+llBDaN6WxUl6xr4PBNewNP6ApjzxgSNU39qm
Npr+kmbWttBxnKxaa6weABUS3Kvn9J8MlkJ8bT6U9RqLRaBviB+bLFckjKnYUsAynso20584gTu5
ygWdURuKzgzj5C4VL6uk22ppn28gccGxCxJFH9DHPdcPZFGD2Z2sVnSnJuUqX3fzMUaAv2fGEa2g
CRRbvcKLl/OXU+fL7sRa+aq5aLIiMb1KiA1tPkBLmedqU9kAJJcsgZ9fqKtb/5mINnuQg9Oe9ByK
bWLmVz8nMFmb7eRC5Yt0k0JPznlBKGUp4KWnETaxUnuI4sVYyZFTGQyJ+w6bv82q4U3Eu7RIy6vw
reKqYVU8CichN4yHyhzWI3Fca7Mp5itBhy9xqnsvoy4M5KXB+5h27mPavo9yLymdPGUklK7whJv7
ER7mtrHzrV9TJ/GMg0iUoa5ZNqPVVfsY3NC6dHANZ82X5dLxzWrny3GH9ilrGO37snR/9NYAVBfH
z/nsqfxsbDRx+pXhK9+1jlsdRCzku0CXlFUyWJelXWBgtfvn3OGApf1x8IO4d1e1E1P6Ky1gwFH1
zN5QWQoiOaGEWcXzD2BKlrvWl4xhkmQyIsVuCWSYpjmwVOY5dQfIi7lM9y2QFY96XiGx88zTkMgF
4wd7IpsH+Y7xhAQ/9BQ0mDz5zpwFIWXUPQ22tTGbOAfQwK85VV2whZfXHRwKGKp2EIOhZZNKIC8O
dP1NEIt1Zwvv5b7JKe3OZrea0lK+TyViqDaLM0BNCd4WN8CCo+FoJmb40kdcjgFOAv+C+3coRKKH
5J+acPz65otK1YOwog/N0Q6sxUemVgwF2cDy1R+ApFVf5sxwlw0x2HbXx4xHOwdBCqDOqhiL/Uz6
L7/snL+IhUZNwEpgbLUVVynjGjVaScXeZq2eli8Q3AC+UK3NYqTbggVNkGtzmA49uXdN15yAL7FQ
iXU05BM8DTiuDAqGcZl7lpl14bXMTbQMPgupiwJ6hiGn4nFwbXHJxuAcu+T1mQMwgKWk4awhavE8
tNmiactQp/Ad9JxoORBzO0+ZXfv0qChiBk9+DyKhiL96ywNJDBAtLJiOoBGtCcuV8HHeWORXuFuK
6obAZDuCkzonewMY6C1O2vzVSVJy1/Tp0pqqG1j2xq2Lbe+IZfjD6BLgX704VSJtj9bgVq9eZYQV
STA0ZDCVY1cF3uhn6Y+cQwEHHzrQSzvN04sJtxIH819aWOKiOXH/yAoYTmkUkPUbaZQXSgIDuEi3
F2+i8apDREebNdCC0DHYgnZOD3kNdo3BozgIEXRMMNi4JFKuhCVPOIPKs5N32YE5EKpoKSmf1Q7t
4Ul3XhIhbnFll9+BSao3hvnUI+ahsSAZjkNef1ZNTAPHc/6xaLO7VQCR0HKYxZOq0FZw60qnNi6U
qfRLSavlghxPhFOnnQUcyoqy1Kc3KliSSFI4U9G7oCZ8oINHuY/lOzXnh7TDxtRa5UskzOERRsLK
KSu69MxDS73TvweN0MNCo2c8AOJYSbqmR2LCKBm1pfWm+xZO8Fmj/J875htwV4a42Suep9KgVA8y
I12KV69BpkMA8MLytW92NLXtHXW9DtrfuTdG/7n0mgtwsi1FKyeUNUWyuSMJ2GGkA5sXMXvTyZMw
qerc5KjHrAn6d7ev7dv9oSTBI13VY3OAxELNkKtmkeqQLfEerEUzUdVEZnmeTeePTUlrXQ/ae9ku
MoyGdnpI7Vg+ALqJdwEWQDo3AyIiusmZ46P7l3rxxorvilWpxZM/5Af6MSCOEF4e6L5bVD4UXtFs
bx4SCOGb4L+waz0J6hk4GrVXbyAJvXfsHda0bGdplndxhxSMv9k8uUS77Cqt3pia7VDaKmiKzBQn
K4qqB+CywR5vo7nRivoVCDYn31I+tDhTtoApGGN94xUocHuI45wJg1GjZZjhu+eDgnOk0baOlhh6
F0Sy+yYNuiDMq6UsGaea77LU3NN9o5H/uE7xBVJyCYgfFDplhLp9RuxvPHpweQ96iqUZTh2Mzo51
KAKIlFm79G3Y8vQOOvGYqU0L00qzUSB5sEAFXdWNYZySSc8/jQpp4zwDv3DnxQgFsxVK3VaGilPL
0NwM8coqs4rc1cHYwn9z1p1szFvawbfA7ScOo0bZcJ60ad+DMN12VFIx8FR+SByovzPS9nlwPf9E
SdsnBy6BoJ4toI1gxa/gedfnVKuW5z57sdW4Gxupv78zNpCGsJDvhbkmluMv5PfoZoN3JJ0CtIRT
INZw/b48oFKHMqNUMNV3H5XxZR7vYtB5uE0pJ2akv1rjIC5RjvQqb03tqBnx07xo3lXWg/syC873
FKPY77p6TOYFOCWj2IIGTnRfQTsun9JlDepEFoxqdReByNmtFzTilAhWel0loSkN+wbUp0Veutjr
ymk+rF5YD9P0d5qM4WEB9bkZa9RAAyXYC2tJ8DRejZ1qLlidBu3GR13i2En0ntkShOmk60czHR44
0ejkm/q4iQb0om4XeXtDHapJDVQKT0Q4jW2/jUAvrKAE2Sd538grVZ82FLRWSSFBznNAbxu6ualf
yykVm26q3kpzgtRZ+dan2y6HcrHcx9bFOFDXx7q23L92HKMrHjL5BIT/zOwgOEwpPPmszrNX2oHB
NVVyct/qQoccmbUPb++JaDSU2tT0cisJSwUvzqIVEBC0kFYz7KtZ0uM3q79pG7PkSftrkU2AduNk
PBoUVEJs8yvLNoMndNPZ2sgT+3C/i9hr/I3FWHzjTPAHmrWxs9a5z7liafoFNXO9pVLqrnH565f6
zsebTEb0jEuiYcX9sxw+S81Mn0yv759rpshabH5Wrq6/pi67IiaI4PfW/TFt9EFHlNbeExrySUxX
z1YRXCijjJ/LTImrmUeETRBbK7BPCpbLkGGgQcKMOtBCjOcvCqNAdzv5nLbQjcYixwDgIlgeprKD
kWGCNS8Wclb60Xm1fcSac+2KD74SjbE0qwkk8V+7OIZ/NtT7xFmoL+riYViwn9BmYdkuIndZO4n0
f5RL1sw8FNpJXBwLHc2TXiHeoRoXvdg92mkzcUMvKeTV0jGbJWmvnAPQajDZdiGcUGgUu8KyQZgX
Y7WBkh59C4cokqFxP8bM8Xa1cP9OHpVfYyhQvpA0tm0BwTxRQoZLs1T5J8LF95jmJBFZvMXEavxI
iAPMmED7H/bOo8ltJE3Df2Vj7uiANxE7eyDoy6iMRLV0QVCm4L3Hr98nk2qxukbTHbvnOQhKmCJc
Is33vSZ8pP0Ebp9C48uAGxGjJFWQ1VP0LBcYrmBFvXjOEWvver043rIeKye+lYu4J8FRR8ZZRnAj
cJaaglpL1fffdZrIQx0+dLRe+1SZ+j3GDSj8AafZBEivUjmUTUmmDXi1BgsyxoKuWhDIAYlVY9yV
k9QdsDSuAe4wwTMJbHdOt1MThfiTqVg7m9zX3iLs66cNabw68pgCkZncu1/goHmPHQEuv83cfEc6
oN3QpBl+aRFQxvzMEuHh2hz1iyPZfxQX/kZxQRN0y1fs4vW5O//Xd4aO3Xx/zr//8x8354I41WvH
1B9/8kNvwTN/s1wPqqvqknT0dMGZ/kNvQUVVwTJ18IhYo5qmBdewwKgx+uc/TPU3MNGq6uCnapC7
M7iGFu0Xdhn2b56H46GrEvF0Ndv8P+ktMPB7K0zACQwVUQfNJpan22/9qlDHcbMknOwbLQiQ48zU
29Hs1VunI4+6uIsfqrFNM1rtNKDX6AX0WX00W6wqybu55EYdV8hWIiPX2nF2kNsISIFKEHuHmE7h
ukrqj1EVkgdyZxF8pu+ocHhYiqOWucVRlgxRanqm3UO9v26+7pPbcLmHDXHdDfo93VUAMBpHx/Qv
cmuM2fm4wG1u0C8ED19qW5DNA7JPh0VgXlI17YjPwBt224jf6gVUrdAJ4PlwTDaLXVf7xlOJzuXq
+yKcpr1mYoItmLaZjvOUbdsvDBHrnaMNkXnLt7oHa4MPQ460lVy0AS5ZiAh91Ei5rGZjQhVK5Xkf
qhB3I/GMgmKr4Aa5k85aegZWivNVxzerU2V8pkNXN+0yvYNIlKysCHuUbOnvpNiL1gJWsEWLVRUT
0nIsMgtNscIl3WoCT86AX6wczwLHJJL/cnERx5FFC32jPfP0TZmHLdJHpHyulyGvZZlAcMmSXHAd
3bZl3shIqDzW+vR6Ibd1CLoyW+z2Bf3BviYzbQlsWmLNIC+y+uDij5JFG1MxzJXhuhAKbOFAJheq
Ma61Mhn2jDZIJ8FH2iwd01/8hJ4noV1QTiCiFhXzvGY62jGyOJikzWgYHYMAkL5eE9zuBRgAKjGT
aIgdOxdlYjUZwa3kxnZ0mPpM70Jl8I5ejeOBoSUDlEDDwRIrKNdqO9TMM5ZjXEe+lscOKHgQBGYF
qrHE7Ak7jNg8jkz9/KrWvnile5u4RnEEF/9jofe5ugdEAJOQTfiTulu3j+6SMoPBhUxsDn6aRSDw
j7JUzhYDkuwpWEjszeQCbL6qeInQh6yRSzkYNq4U/daNArKxDjXTSzC6Eho8SFSQ6RAgirFCzD6F
WrhWVJA1kYslSqd7Lx7TMz+Jw8zPF0bc1eXoirQy7t7iSLP9PrWf0ISNW9XYY+sJAEbtH00oFVu0
DfC2GvSvSmvMR50gHCE9pyfLLizqBLClz5d5XVVY4uZVUq3zoAFqLx6HPbt8S/UQlpcnAx+y2qpV
9fTm3otR4ynAAUHarsEcadTcFVKUNAJiIUvy27Ty0fvxmQYWMgl9Ye17Bz+EwTvAMPrWDHW0VfJb
u13IUgB7RxnTQ1Mx8oCq1hNKUDP6CEugQUlRxtaPhpr8B3AyhrrVe3tKkKgcHAYtzfAhI8JCYB0F
maioiWLE+6actpMe5HuQ2upxdILlaAP5Umv7IBWeFgdUqC2xJHpI1sOF/yIqOZT8yex8t4C8EswB
Dim9oa3iJGrA/1rj3lHzdaONiBqbuuJnBS1FJ1YrPEmwJAnPUsqJpFR31Bsv2ypT+CWcqaDl4C2b
rLPRYgJsmoIIBJAbC+OM1tohmbnTeH5HQyxiA5iYLMlt7sjsC1jAV/n1uwI2dBHEImKNJZtN+C0S
kK/AUm3qxFAQttXwUdLA97hNnawul5RmYNMGnHN+Ck6BtcQYTNEaxp5nUGvj0RALJAeHI9Q17CsW
v6jacu/UFvHxgtcp68KlaNYOE3J72HsCLKel5WeviI0NIXqgsN7DDKDi0OugDqGpgXLuyE+v9JQI
YRIO9yjOKltdRSI5DbV1bLgPnoZ4pHyUgo48m6jsxgvCKlb4wSYbzjgsJiJK+xJ5awR9sZn72fQW
kXozmbawpqHdg7WE2kOOULXTxMVe1Spll4bjI7bQAmJXACau7uJSa/0q7lFxDKBwMySYAasx4VIX
CKkN3KW1lTS3im4jcx7E/REoFhMkUTISbSYX3O3z3oPtW/I6JNJTYj7lKty6b7VaMkCMUHqcxak6
0ilH9Au+z6mhkasgCD9GanpTbUvgCajj0fFi1VhnK1mUC0dsvJT0NmG0SrPZhCXqxmQBVtEcg9w1
jcAPM7M8IJOQ3yxqRu5Lw7OxH+1qUyoMmvPOwjILSelVMdN4THWfHIIcHEEoGpQuiJJjjfypkXtH
FLS9Y0gt2pppDqSoX9edgQWX6z4WY7Nv4ATtJL7ZSNryAEwPwyzRF8htyNcBoIFaAXiddh4YxkwM
0Do4hQrCqx48ze/44nfwut8V2egcYju7w+Zh2o/jtBx7ZViNCFrS45vBOmlJXQWGxWg71Q6u7pA6
M8NdzVE3SaUPNx5SyvW0ST2dMCeSAXZYQh+T7ydv1B9vSq5GDIR2hjMdTULd3UIYIuyfplm0xHCe
4iHc97D28hXKn9nRa9dMN4ThJ4sCOvzWqIpTL3DGiPYUx0wMduSiECW3yhMkJgtmsKpQqxfbCg8B
N/wy8+x7M42gtavxVkeF3Ec3yk91jH/aRntC5EOHCjKc9Qj4bs+MrsrQ5gvLM9m2asesMPVHpUdG
cMYr1cTycHaecywfdtpoqOt2do5xUG0CYMGZFZE/snuMX8ePc5rhwtcHt41SDauKZIvriU9aoX2J
DFI8Vv0xH+z3aUAWO1LAR7jRDMW32rQVnwcf42qZ47susLKdDm+ld019l1Vx40NVO4H1vO3GZd7b
hsH81nhpdfu+nBfrACVqw5QKBrcWL6eGYCZ+7MPWWFAfdJr6ZA/M6eLs5HQT2RHGeMasIL2EMxKU
Iybhi3MPuvxWjcthG4fRZ6fsgMUn4DEYPwlRT+Etmu+ZwcL4nFRwr269z4h+YoCMoQmS9OuyLUU/
cK7KNvQVvAYOZLMJI+Iqs5/IRD3Ukf0hL2YSvysHoet3QTy2K6sTvQ9SBJgb2asiAB5DoMLeMlyF
c58OLZ4bY7TCP+99rMParWKEk6GraKeWPskd1BfbhArsZcrXDqfeLfLQqBInNghOe14tAaO/yf6m
Dfwfe917DSYhpJMBY8gKFERBDiwRNHFvWuxNvsSbsux24dDy0WnhzVQdggTcOZFKIv9q/nlqjd/n
edQe8Z6N/ErHZwORT+By4c08fYZ/Fd1gmnPw5nikTcMz1HKcd3prFAdznHm8XnB2S+toIoJM9J8E
fpkTVTMebJTMUKNi/gpYskJGGEkfLLX9yVKRWiB/a5MeqSbI3TZBm4CBAzZkVrWau/CDXtftikqA
e24BBKdzkwOITVRiMMYBW2Fss8lE19uJd3FUfCLItY3jhC4viTaFgypv41jZOsdaa20qsHxIEyJI
r54IlJMXsp9Gq8r3Zul+SuccZrZl3hcRKirtna0TRzENjGUcEXjuUZGGZLN20KxdqQakMm3xPmXu
eKd4XOnwvg8fUzu+iewO6Q0V06EmasjBzxGxFWCEVavukS1CjzouyfhoKRQqb0ZegMOnKTERyW0/
O/wbkwrpXYxtKtyOUCr6AJC0WldLcttZWKsC3QN9TWzUGA04z/rwOIuopjMXIDN0C8Cy960NUXoN
yG/jHOSkO6ARqLJj07ku0dMJ7HcD0Gi+4n5cZbnp+ti3rDqnjndVPxEdAu8YYAiUzeQM1QC7gigM
HkKcQBPg+mM+PAM5+aYo+BMSHCftgVZBBvjNKz9iwfIljHoue3QhrC8KOWtezEp3cOpwkCB2hv6T
hu/7F62zz0ONNzDT5a2r9b83nsYcyrGI+RbJFnEzkENeFs0VUpolA20vn/JjVdvMmTBkz4/DlCRb
k26DKZZVIbEuD7gu5EHX1UL+ZSmGlnLjm93/z23YSd55ShVPc+R3BqOjUMxqDNHjaiAdmC2LdbmI
f5bk6mikf+y2GTNu0Sa6a4ICOPbCYE+WOlutDiFkmCa17wDlu1u5WS5ycdT10Os2WbLtFjnTf7v7
+jPkdn+cbH5OkdG6nFj+uErG6zBHKgJ3XNX1wFcnuP4OGveccDHR+WJS8ccNlIycd0HWYUgNs2OB
3ZyIPi4Ww/g+aBGpb0xV4PmZbcuNcnE95rqthDH/F8c4A3i1Quk+ZTamC9c/e/N7qZwwvPl9Au7F
8bqt6KuECLw88pdX1ntGTNS3mH4cJP80c1XEc8bksTIbsLfl6DxobjhuycjUR3jIrxe2GHXJbfWM
EPQYoCsUy7HWUIkwynX/Zf3X+8yfvyKPRzsPc9uJ9B8a6pj70VfntooOj1pq+D4wFc4KXMHfyeJi
AgVBE0LxpVyt1HmVpesiFij266paD+uMxnR/3SRLCDviNdpOoy/VXq975d//ahtfTPxatfd6jOp5
jxCXlq0qFNsiwRuImuK7YkNW6yvFvZjb/yeE+TchTMc2EED8C9FYqPbN+Vv5OoZ5+Zs/JGNFnNI0
AJNbBmp/uksw8mcI0/tNJV/hwBCHuoCH6TWEqSEZC7qJv1SJV+qvJWNFCBMxLpfWHQiypnr/F8lY
LuONZpuLw7yDYJsDCNQi5yNk815ptqk5eJ9AWZQbGCdwt8WHgjXEj5mOLF22ya8tkV/eKMu/3jeJ
DxTED5+q+JXr78lVuSjFZ44bx4hZiPcAwhNoQws2AhXtDpQGg/ZUNnJt204+QluxLzfKEb9cVLJ9
uxzU8KGi8CSaJXmUHPRfD331c9djrrtlaaK3YNA/fkIDlWGhbHR//t51dZQk2Ou6LP3yylrFUVe5
N8W0VH9cV6G1H1XRsCu08JVo6lvRUyDD2BxV2RMAKKZXkFvlwpHd0nU9Fb2PXF3oZzTR4ci/lpsy
0R1p72X5euD1j69HXg4Xp311gl/tfrMtLOhSW/pWoQnTi872+kuyZNAnw7Ozt5JHO8ke+8qrTUSH
fl3VZX9viq5fbuzFcGDxELuWj+z6Ft+8VLlayPfvhvqyBueJEr9dkVhrTELmhI2Q+TbdaFVOTryB
2SVC7aJSl3kV+Y1WqZcD5Tb5J5e/k1Vahxa31TrtXtZTjKv4Y7kbB/Ob2ojAN4qTZCOibH3c2Zed
r47TR/PB7p1xK4+7Vn65evlRcYEYN0yaci+5c2as29nqyqWLCS8d+uyMx3J/nMOGgE0uQkSpWEhe
oFw1BQMLzGzpx4IICDYRkwJZ7OB4lCGOZFg+FOuOvneVioCiXPQtPE+Vt7/Wgj7eOy7CdWJn/PMI
NQ12etGouNMRmA5EiBpKDz6L13UiMyAS7eKTLgI8csGE5EfJkHEgsZA7yDR8XOYK7X1xhBuSzvMK
cz9ZglEOGY+lG0cDPGRnLym0kp8WOh2zsFdFI36cLAIkgBZwp5GBYEkFzWVR8kNxwxoOVv5gh54F
sE69kzdG7JlTyKJr9RCfszwfMajA6ALMuZ7jahv6TpLY+8Sc0Su9Xr6jJc5ar0HX2aLuVuJxdCIc
K1flwhQ7ZCnN6zsSIe7W8iAfdk4lpOsXYSGGE40gfZugV+YWxhBPARpzfZQleTa1V+b9ZDp+IiLy
s4jRJyggAXqeMfQaHQJlpggEhnFNEZ0zpr0pmmxZqjtHZELwfcEQZTUDv1j8y3VpoDPgMVJDS4bK
vrwoTbwTE9NVBpP6Xm6Sb0hul6VgCymAgEqwEMpKs/xUtUWIwrNYzcQ1z0mp+E1QYmKooncXB+FB
clEFP9XDkWM7mgsUqXLYSbaq3CdLJlgb3cRgkDeOs4AKJVOWvAn9ppWkXtaEPzaa0X9zIbcTCYtI
TBipQgiuEUW5XizJs+am1dYakA5QBqMgQCeKgbAEkCVQJjGVKbyVLEJNWArAsJ94MIJuDBiYCQbk
9JU9UqUtL/xdsoJnQQ2Wpeuqu3jVBtfKF7mp78NP7jDZm6jsqRKOyLe4GZbVRrjc9Rp6A3JTFHb6
LrZJkKTux8rMaO9/3qwLdkfkDP64+UkFWK9PSrW+3uHlNrFwp9bhmHSsOk0/gHsLU27wepdyVd5v
ZeKDYA4DyqVNsINPMvuqOcS+vHN5u46MqltyKTeUGNPYzqjvEzFs7Sf0sns9STev6qusHWXaemik
Yh9qyIzl5QsWFdgT4paRoe2um0yMM8gVWFtdhMwTETK/LsIFQyrHIp8h30op0ou1OjxIprdkSqN9
xbxCsr+lSYRch4IgoD34NCJEKXKMciokFqoLxVypMWcDlILX1WDgVK531doRdd4WPOHcSVHOy4F6
NyKlJ7cFxSxCWQnAS3ixcoFE+YJlLETzMcIj1VgsomwigzAh1niUJceFyoz1TzMdGucZDUZkugrX
9st6QRIhz8mNSH65J0jmA8aWK0+d8k2oCv8MyReWFfyybtZd4OMOyudNpN0GSPqjgjfiRcrFMrts
rGe0lPXas/xwwSPW10WGBFtsWhdFzbF9ZJLflfFb8uyVS9s12OSi1tlvXC1GT2TRjnIRhtpH+O1I
CIvsmiqyBXLhiHTadZtcxQqKLIMsymPk7uuq3GYkYYSgl30j10x6aCBt4qcvRbn11e9cii5pJIiv
hC7nQdk2bX2LgTLh8JmPQ28n66C2j6VuD+seIP7a1FJjjVpkCFQDAu1Y5ClgZOpZJoaSnRhItVpB
q2GKjZei3E+j8g5pQIx5MtyIC5GjHkU4pAkVrlIW5Ua5QK2HQaRYKKqQcaDx+bEuD5Srw6PRkz69
/qXcKldnW/RZqY4zYdXa5AnlupxUX38pCoip69hYjmKAgrieOMer+bqcX18n4nL11UT83++Gu0cX
Lyfi8qBXs3G5fp2zv9r95ueSa2zB8pJy1/XV8XrIq6u8HHg5hVOjcxIGro6UKh3MxTezFZolcj3Q
zWEdBl27ktvkohd7r6vSb1MeLEvXv71Yci51REJ+JVfM0KFjlUUV+UuQPOKnFFN0t7J42Xr9neup
6BFVcjOY3cu98nzyT3518KtfvO5+c4nyj1/9vkvHL7dNMS0FPqYysamJz1YuZIrzV6uoXXk+HbyF
SAAH66JDe4MKMC0ECQNr/ia3q+imk+z5M3rgzao88N9uQ/sRaZAet2x5nCHHC9dzyr+7nOWX+3vs
Fvzars0fVyxapeu1yxLygTRS19uVD0PeWmMkf+yR69djcFO1BGzFw+5rP8aocP50BJIPb0RQaPHR
o8q3Smo/y6z5kBFkRqKAQV4+DHfwcJxtK0ZpEjHhyCGfXL8uLhubQgtW+CPodExiXHjdb4hR3eUn
5Y/Idbn7slGuq1jeo4yzrEbXUcjYo9RYjSrotBFwcEcweEVIsNvUDdget0lCNEVErKuuHIcouWIx
uEX0AOn2ZXzWJtIac93u8TxPkABs1AuCBHCygAiJyi0hJHqEUKTvNk28msHzkwv3zKO3qOjDiVJU
5xCGRcmMB2fHVH8vvY2k9ZEnR1UJIEPfgyLtzxkUGF+50XTa/1wO8ZA7qLHrE1lPmfIORScuNyJj
pPiD3porcJhPeoSuZ4a+AsKdkXuEzDjvBrhlx0ks8K2rDjGQR5l0T8SsRZbyoT0kCWMGNB5VlJdY
SBhA25CBJY36BdxUfxygv71ayG02I4S1oaHAMbptDNkEnl3ZGgodxRIBRkC4S6sTPDNdFy9S0R27
oieWixZhUvCxH6EYcVvySVhiXCUfjCzJhdyRIVlCUjQosEKw/7D80LNo3y7uNpBto4RTJBI8JRFV
l6Lcqhbx/Wwm3lYGDTHq8Rg0x9xvCAL/7cESeSX/TO6RJdLJlcHLAOTWvVrA8Xm9KvfKbXGtwbzx
JguDwXqAKY6mip2YmJjhLePLbdcdsjSJR+VNnreSoDL5fmXpupCQM/nO5Ta5Sg6R8ch1/VJa+sdo
QQQxvcwWxPRA7pB/LP8uDp37DgjeVgLGJAiFsWGBPAw9sFxVZBcZycleKzreWuonXQ+N4sIEFI57
1quDMoPcVQyBljg6FoLQTPfT3A9HyBTDEXsVUD/w5pj1osi6ZoIRIT3vlHAXqv5WLmAr+E7Xu6BH
JoQoQ6EQIxfYG48MIkx3PQhQl2x+amlDdmndRHMEPWTC3a2P0Vpw8U40hOda+QOrIVEb19V+Eans
67osXZEdcrUK1GwvQ5D/Cdb+TbAWzrgJDPTfR2vvzm17/hr17feu+xPs9Mdf/ojZ2t5vCCyAEkXU
yLZsnZDpj5CtY/wG3sI2HLAhuqlzxDVkq//mEkl1XOy3LN0g5PsTdWpqv+kiAiyAojbOGAR6/+e/
/2QM1L5Z/6+iz1FyLrr2n/9449tkuq7mYDNmWJoF8hVXrD8HbD1jtpW0Uqq92oz3pamSwDDJoFfG
VnHLAHYEvuOvHtLDxcDj786og30F6WobGKi8OWNWmPglTlq1HzctCkmMv6oPOv63JuLfI6Q9/69P
98ZhSN4gJwJYa2K+abpvXMzCTgmWpkqhAWRbMyvRPHDmU7WkZ4gPf+Mu9ItTueB2MW7jhCpn+/Oz
HJxM88pmqfZzm76kWfoSKPELqCk3Db/89U29CbOLm+JMlmtqDnXgX94aarg4X1pTRQQE/1CssGp6
IzvzU9rLv3l+GnX+tQ2LPBf9i0lcH1awpom7fhXSDys1N0tMz5Ckb3R/MNSTWzfryrVvJgSjVzZT
b4zvD1qDinyJ6YozOPdGWGP7XfyN2ZHw1HllCHO5El334DsBkTbdN8/XGXJX6bwRwCX6fEQWoWzN
TzD1T5oyn6ZqempN53sQh3/3BH71Xsnc2FCVdNxorDdPQEE0idSJYJIo6SFRuwOzZ5gw41PdTU/g
e8h/hrdJsZwStw5WpRKfGxPLpxm1dQj4BmZM9vvETt//dR2QD/5fHodpkOtxHNPGh+jPL8Zuyp7x
BMYCndnih5NZqEpxts4YgTa73bdevesbJFq6JMh8lHB9/IkfZ2KLq6ofnl3gv/PSbzEhOP/1hf3y
NVkodxu2o6o0L3++Lvwu+jkmQL5X+rrZV4NerhuG1UBb+MBNvgjUbhy9+1Tp6Kn89ak18l//WkVe
nVvsf1VZXdczB6XPKkLCxrtRTRLUsFMDY2MFOul0mlSPR5EAS7PtL3H8oWiC7m9qyy8ry6srePNW
xjSPCFdwBQscdMAX0wk063kpkUtMaBL++n6h4vzr0/bgLMC2wyvS1LF7+/Mdl4Ah3bwERoOe4tap
nRu7TF8w6gKqoQ7a1qxzKKlgQOMPPcCv1SwAlABnnphA7Du0nfDmmG/go7/M2XzjBdQdQ/GO0+ht
Ac2cKiStkXa6D9X+yTT6pzLZTlaJE2z6AkvpDNAdtM4wnZZs6xXlLXonvZ3nBIP4HXF8LwJ+g+Fj
qbMrZ+OZXItflTpTbfdWKsfaVNA05SCrQ3DK6O+LBcFRx9KoK5ZfBvhDiA8KeZsn07QPA4KVkRbt
M43gdWQMPm+0uMP4GGkMUyth8pzHdnqIayT4QsQoy+mATC8CgKrtL2nx0Dm4xKtRgb56DgDPjtJD
Xof7OTC2UBNPXa3uzfZb2ifnzFFvEI4x4E5DXsAauBqHje4lL4BPXwDFvIj6pHtUYQ1FSwBsiDS1
X13RFIsno6aj7kd6u63GCoFoMNsAJVbqEL3YkfBzd+5ISAarkfvSJns/TsP7DMdDy2rXqIqeZOPR
2dNN1ICVUxrsb6Y5PxPSP5kND0inxRs9YiXoVjzBm+Rl9+dR4eZc+Ph6QthxgJYQIDO3GjsPdq02
MafFS4ZIUQGWmVBtQAMmHj+SNS9jSsS2VN5bXciTLPMXKBRbr4lesHa6w6QrWpkzovQJYNxgqL7C
112ZE7cKdhubkkU9EQK8T7zvINawq3bHE/zSk6sv46pDoTqpvGMNF7wqQT0FJlcSuMvjZLhU2OXk
ucOT58FCzBFeh6NOIB33skfIVPQuVXj2LB5BEYAAwzZpmG5MNTuLU5BSfIpGUdHifivOF8/15zYh
YKpkZwNpGEs8KQY/CInb906qnpCxWCum8oLw11lL8vMAOm1lTKea8OhqQLOmDB+NUh9Xs0BxYhtk
qh11CkE1Pwj7R2Td+HGjzf3Zo36acE43uLegSlRiHhbdmDb4QDBbp4Ur8ouo29ZVrPhtnZyTNEK2
e67fofT53Y05nW7wshosM3d1el9+x4Bbe7AcwrkdkkV8V7fy6p2U+5u04Un0uwkiL6v4rFcIEtb1
ecz5Rmbz1uscwHwYkfomlMcsUk+iKqOWzqesIqFBCACsIvhKjXcTM7LYmTX60cFwMhqwfm1Ttoc0
mT9o+DPcmhPX1mdRz4KsTfpiBw1GImowUT8MHXZ68k5Wx9oKXxLx4S459aBRst8NPXx0ukL3sS0D
9CiaEjfOXkZ7OnkYGOkl2rUE99rxZET0U5pCW1wHNcaxy7wNywAgohedu0H4/qQlH6eX7ub5mWk5
JGXRbA2iq4+QxR4nqlCFzOY0ZfYq6eaTJl6UX4bqV2jpQ+w8qgsz997pn/w+jV6cskJWRuU3uibc
OFX6wWnSs4L9XR13nwnBDjPfwEB10cL07CoVwnbqtLN7uixvZAg8kRRcoeWIyIA4wOt3YT3ykTnD
yRU32ilcFtBtHrnBqTTOEtAPrRvFuG9d0D7uLFwy0JUk6IGXjWOaKAxPN3hgKOvUC+7Unmfjkd7a
jSrptGEzNY6OUlc8bceMdlvxwniLMOQdeUfELyb9ZGfi67LLih9CK7frZzxW+dIngbxoNGImpHu8
DcETTDMQYwruFiu0blME61aV6yInPFDhTRSL9bbw1YhJp1EfHMSQ1m0luslyCsgvcVpbVd7zbcW7
xFa2Mzazvt61d/WstDhdFLgiVOZzNKC2p0yVt8mq5MMUDuQWEVDYeBkPLoN8mSh8V1nEs7LH+aRm
o7uWFVIOXgA4v4jugCjfC8Ike/CSNypNXIdgAjhU9VsdqM+YpPiDqj2OgXcz98k2G4dyHeAw4F9e
0dx97D24nXl4lJW/x1ll7YIIRD1BialQRVKcNS2dN1pGKr6dcZ6rx8K3qNbRNJSbcu6/97iYbKzS
fq4Lbz6MQXLQPKNAxHEBLTdXNqTooCVN13yoe54IclZbt85vO09BIhsCkt23cFgWYqEaIqBrOOy1
bye1vsYW2EBaTNmhLBvzApGMx/Z+4zo5H2W16Hi421AADGjQI5+PpfAdmkG3RiEdlb1kKddVWa31
GWL8ok1Uz3ZeE+AA2lygJF+g/ooEzrTOHWhSMR9hY5d3RWVHwJgZtrvz9xpHBZ0UFBZcqrcKhu82
XukbZKYIZqQ9EHXUU3p3qraIDbKJxrxOjJpPeMC5CQi1fHdlJr7DpXspzFPb9O8mxBnXXd44ON3o
Z3wp3XWqxgqWOvVab9zMjzJeOx6wZ/7wXjdbnH+dcW+aoUJahzGRqU9fvcRikuQhKT4rNtqpRudX
GWmWEj4z9DrmF9ForJHtUfxejGUDkDV+/31S88kf4awX3FRilk9FZ58Qvel8tGCfl2J81EVbbtn3
i2ohIdfyiYaj8btTdN1KNkFWn0PD1hDPrAK+Zd2P6duq1jpNjvs9EyA9bC4+4N+lrrGCsFYGFmV+
GXtoa4+UeCsZkIjptmZ6sDUrMkEV79wwQx1M3rjt+v42dHVrjeLVe2AlMRpKeKrYCeF3tFuX9TKT
213C29bRcR72GBj0fMvrop6s276AI108w50angHQ8qDK9k5f3K9zPj5qjjt+SULXj1L7CNfD/hwi
LkCsulPG90mJSTehqT2T73idjPHvbjuoN2jVjLeKa92kcRbsjJKUJW5UdVDFd2E9qWuPZL/f6SEJ
MqC/vhGVX2MP5NVSJ+kOu0Q11k4eSHd7xtcGWU8E1eBgqiikT0t9mGuEnGFo7pDIrDdUaMDiUxHv
2hwN3bpR1LUd15Dj0EUvU/vQRMad2urPxQhS0vks5+Qm1X4s0k3XOzu3DbRtmOOPlxm3RYxocmPp
D9bUIF5RluioImpsKe6+woKGUGWxiRCoRE/GPWnxXB66tFrXaPD6Yd4/qNrAwah25nobItBV39Rm
j1qGrZEW72bYhp6LyFHdfVNG+74vEuy19W4bG7G3m6r8xvLMmo8iffLIO1v5yR1DxNrEkAE1DEav
KuHsKoDlEZXA/IPBXUNCfbGcr91E96H2o4bCftr7WfmO6PRt4BBVjZWm9LHHUV3GW8OEnKWiLCsA
OgypwpSBFkkuH9ksPn2b73/GF33IUQqdymjnGJzQqy1vtVTQHuOULmDQAX6PmHn5iUO9nDeW17TU
L8/dOXMMUDzu1yEppzWKx1j12haSIYmK3/nUAFud69tIa8kchj090rTt53aAptm8S0ecKKyymrHL
Mddalzqb1pktxrHDpxbKAzZ46MVlA8lSw83WhRunO08v9phdqGtc1Jv9SL69VVMfEQRyBWET78be
2pdKEPgNPQzugsFM4hqmHbImCCAx8tOU4MvQplQnHioges5ud90OYbt4Y9nRi9HAj/GQX5I9XWGU
TDLNGLmSVvMD/KQPS7Oku5A4Ac2Zt0NJ/EmvYboseQQyKTT2wIgxOADVOikhLpR6dOfZPUqS4Ycs
qPPtPLRfsloJAMLn0TrX089l1gmyyu+1jbCnqiPRoSGYU3cofJoKqted/Z4Ub7xl9mZvg3i4s+f2
g+diazfnsAOjOCrXDl6Dqs7YYCFU7E4hA0TcZVZaj5q5RiVYxJDS1fSB7Id3YzF9WLmedip0+AHu
zDBdYZhsxQbtd5WdRYd5iS5B5w1LP40Z/yQl1Ydv3cS2+uNg6UfU7rFzEIOCFG7NSgOXWSo1/bvO
OMtGd25wi5U6pjSC2IDu5LA1jYxNWIH60tqPWYdqcMBsJhkwZ2/y8WHy7NZH8X+naBNXKkwARtxQ
GeP58pksmGqVRflAm/SxdMN7OdTtEqaZrt5NK1QmT7rL4A33oSfYIaX+He0+PiS1PnvVToyUy0A/
FZgamuiD+TbGEDtcgCHIKJ8s2g4aQZQmgxDuqGHtxT9P56bRcXpZcJNiEJ8gM5oF73Cxc1dewaZq
LN11jr2MzsgNgOdLmFvpWqvJqSprg/zXbeRuTCamW8GEQoEl8oVx/WIwunB75nd5oGzQ5OfDbWF0
avUmg4C0SsRkqxexll48hchtXByonQ9Bm3xZSvUEw1DxQyM96ybPf1xaZpzM0xTbg5PHG+uEqR/c
V6hYBQ+3zB6cYbpfHOs5d+17j8ghYByaJQR03fq+DMQnZi0nRKIMEFr1usTHEwOG+tkS05BxSt9X
KsIUJKayrea2yxolphsU/jChNPNtWOOqFsTFp9nEQ5P5JSR0LcWSQrS8ocvU1BBPVklZXIZUXfHo
oJpXFUy+8P6agSEEvrfQoYppKSTFz3q3VxD1bmNTu9TQsG/hu3nLDSlZ9IAhMTc571pcdu/aFXmU
0B80ZgsDSQrdUN/Z5CzWNpkWgGYzusO28xxn3j6t6Km1fHiCtziu8kjbh8b4ZIzzDbJYewtEpBzZ
M0Hb5nH8onjetEEA7ymtGffkWXgM8/LOLntmpu2ANYZ+ku+gj/NgYxTLPur/l70zWW4cydb0q1zr
PcoAB+AAFr0hCZISKWqOkLSBKQZhnmc8/f0ckdkZGVlVadXrWiSTCokkSALu5/znH9QxqHW1KFVv
ofpjPZo/W3J+78l7xcQmJvY28IyNY+IhtnbJZrbgEadddJtSS+qA1RDZ3o0h4+RSByHacuep1pYA
+xtVTPE5UYirZhVVw6m3n50EBTR2pPAuxVnWXBOtPd/XWnFGoHrK0u6WQOI9QevX2swj04K/UE+t
8A87HL6M5bMlm23Vz3jUcY4UZnTnAemZQh7L3n2rBjveVMZ0NhaK3dmJ3zHThDkdUpIFn1f4bT14
1BEkxZFkuhM5QEXCJmXE4qOT2LZg/sNJgLfh4OHf4kHO9UwCa1tO+DSWlyAHSzFwp8+N+8mIJRDM
dGMm7JiafasNWETn5bNaMHAOf4EhQYg1K99kIF02G05SPh5NMTzcrD1TaFAE0+sx592Y9eOKJhMu
bLLVv2muBDwTtJf4mJ/UviwQuXZL8b0ZuKZVUz+UlOyYtlBdlt4ZTw92AByzugADTgyGfEoMz+/o
hDmDeURoxn5OTDUZu+tVuyh0DD7mt6rrbMJnaCNcs1Y2t+pC27vTdYGxbzrRgKiFtvpcxMO3ph4e
1FKivtVo6QkAtN+JUX1PjK9JQWZTq4JLs4JlhoBIU9zoXjnvlpi3rSCIoeXqCSf8cp2ntI++1gwz
C1CVRoqQXf0q6FkyFvWZDME9MsQX9TalpjBlFsWqI/7WBcx0NL57BVz2raCbFGojeRZcHbUEqBgt
/CWnnJ1rnQ2YWNQQYYqrahBg9qgZy6daaz+mKnuovXK/jCRKRsq9l0J9E0bKihlWphpgoIRG/tSK
60QH9BqKl1mizrEy+g4F+JB89oG3Jsk6GNtto1a7YtRzIN/qk6NO7fUmbhQ4tYlzIpRrPW4RvEZH
mckLtLYcXIQBEwMLX47TnYN1gr8CC9FThmEa0TRuu61HTjyoBQpGytF0c4KT9ov9EGxLKoG+Nwwq
M3D2FNQjz5ofiIfp5e9F02PBLvYD2Im0VW/NWSmm/NBq8hCTxL2dVvgM10jPRC3rBjcjXtSEm9Px
8+EkgrfJW8SM+AvgoV83o08GSg6dj8IvN/KXbjBu1uuhCwiYVEmlKL+B1jR3J3P5zV4IwE7rmVdO
u3047ULb/WxKcSQpglN8vfxa58kMBnpD1WoHMYEnyJQNMMahpGcjYTfbCk5o1d6z3w91+CFDFm47
W/x+pC2SbnrVjP1DNk6HuRImvtiqPoDoiKHCtKlURW2Dwq6dVqigsgybw7lgAN91ubtz1f7IwAWT
Jq7rXGPXRYe/KezzqNGtJhGrgQyp3goyNIcqBJyK+ELsjFOyXgQLKchdHs0q8epIe6qhXUSqyBaK
mhuFaENULNTD+LGVtXdICJmNCiwJM21n0CDrZnkfSarJohu0TdBeBGw2u2Z5HZJncqxaWC0sMZmd
fVttt9fes0BKGycYYGYtHxGWyM9NN5/HZGSXCnpMGzDZhoPjvDtGTsVwCU3rYk35x4rSaBpvusni
XV3Bkpe66xJqrGOixdZWAE2umx2lIllpiF1jm9bYs4XnJwnl6ex8cyK35evkc8wDjAyixP1O4A1P
meP1WUU4kilArKpAoxuTzy71EARn1Mjk9N6VCWQitZTMqu+tPGZIkVF8tib50U/YoLk4hpSgCLiY
fiTVXT6zhSSEudEnv7RLd1tptN4BNgm7ObNZUNnelFP5hibvtPbMhclZve5tqaSM7vDjr1tMZBVY
vShoSuC+slmtisPyFpRhw7Aaj1KsABriu7WWgoR4RvasPn9vYP268z7S3P5mvZZbTdCjVsvtWs2t
b5TSC7cRRLs0qaToTrSY6ks3O57U0g5DKOL70KgfWrf64jFgPGT1jTHrr4FNuV0xBAjCDNUtuXhm
RFbukKBPV5+NtJQdZX1VFvikqLN+Sh/qFHMHErC5Kuvi0BbzqxZQq+ASdlm8+9FB215FQXcyM/rQ
TgpUjjcteylLaSOOyMvhAyc5FKkr3SWyL2jmb4HpfCZbttrTnh+wYmBx82aUs17+UtXddVihP294
Wy6nll1k+7wYtlH9FXMLVCn2bTCUeDxXr0uIFe7s0OvCSzyrsKSrInVg0Mtk2KEyOI0iFjeTPvSP
uEg+5+lAypM9HdMMvE4jZBID9cojX8oBvtvGulZt+rmyt32pNZ/aZY8N6zWsFBdemlmfDeS+t3Dm
TznYQz8R9KwP9QVN9rjRsgFnQTG4e9m7pl+Fvb2t66zF0ZqyIemn2zY2daixxSYaIrR+LpM51LsE
dyTjU9Pja4Mx/ZZc3oL26L0YTeSM7rNtpXs7bzdOW2lv5OUojDRMjkvl4hetp3h2ppZq6sh4wVj3
YNnFXTG6IbGNtv4ga4w2/9CZrLITeyHQORlwOhUTvurqJiC98rp/LZHMX3MuyN9ubOXZn8yU/7qn
AXQUprMf5uoeUhnGiepGZr28trlyxjAsfwRg2VjVZrEMfbjAqxxlFxk4bzcReLGMWGmMWrmx6qx2
gbKYkKXe7tss+9rqmsBBR38t8A7ZZ0ls+HmEk/0qXF5v4jR49ZrZ84VZQ1Bzo59v1n9LKioPfHG/
xLhzzFk5X/FpWtddPlrX671ffjSj3jyESLHisi5OFsoMX3oVSGqR6Nd/3FQjnELDq3BLqAMgnHqK
4b8VDYVB5UPG74+mlmJ0E9Ujbp8Oq4AZn8mYfcyVD+eIW9FkTpOvR/FP0WN9RCRZ06rrCsDf/yOO
LMEDwM9SEA3cJo3r9Qa4X/y416epiX2n+o0zKmxSFxZXa1zfebh0sAvoDy1uew8lnsz7tAAajAJ5
FZEheE5F/IzLV322uq6hcYzzowb1T4mJHkocNPJJrx512Zz59XSRRk/ISpolhLoOPUBkATff9Qr8
exrz3jY0cR9HeuXLJIp9zyuQJxl2u7eoCFh0Zq9l+Ot2nFDqR4D2+m7kNdafoMcaPgg/HmK4lR76
nsMJx5mUOzOvHmbLcoDGwSnWfyOriPKjl3eWdjulenm/1BdAsXnvLPGrpZM/ExOvUmwkUVSoDhe0
2KnFRkTEW9sjod2sd+0i+mZMoUBn35q0AIZ5vd4b1Lfw07/pssWU1npxR+iIBLb3u1E4r5qOmnHy
SPa0Cgf/d6wGlLJnUDfrvQlDLoAz4tJV/qDT4ssSyuwjYdDup0oJtP7TeqMrn571XtV0ZINmVeaz
6BG3xZxBgEli4fXGAd6nA2e5KLuKHd+6zPdeFwxMm7hxCYhhO7I25FgFj7M4lGPzaGPLHDTlfHQt
0xfqKnbU1dkhhDqQ+XkmMC3k9At8Vyu6PYj72Z4N/kWEODUgsfK76eKohETbBA43G8L4YpaaXVSr
+rTx584If7A/27jRgO4qa4spqYHh1H2u9G1DKl008IK0u9UHCf+wQ4xx1MG06sTYhmmAeQNWmBtk
qspEWFzw5fIZJYpj0O0rJ4WYabYn/lZS0A0QG9VTSYRkeyxAb/sEf/Q0Qz1BrkQJCo7DP+bPX+ua
154PfzBOS3UwoUipMda7xN0Nmxa1mg8UMW1XxzJHEW3Xe+tNYDW//RjbRLvlRMSHRn81O9V8yBQh
M5IWLzIiJl/vrf+Ge9IYBssV6LEy05uAx6N4wYOmgiYsArfzhUbeamu0b7PBx0qq+imfh7sqil+y
qG635tTsogpGqRF2zyLFb8smNXqedRypsGwbQDrPQexei96cEFgE1bnycMwNZXhl0fIUBDXt4kr/
ErjWIXFOpEIco3LCN7f6hPJF2b0HW2OGfU1dSucrkmvcnmP85c1nO4Eb2ccNOUBaRCI9GEaraeAe
1huJ6+AEQ/uN3LSbrsl6UmFE5X+YyNJiw+aaHV3Sh2chfcOBRmakO+TN1a5MSTzCGOUlsfMvrXS/
0JhsbMPBB6YPv0x18E5SwRaf94cihB5b4qQOaroPtehKvQFdjAfqMpdLYorIq0yp9ZKZ4rZ3Kwoj
4Tx10bgDZNlWA+EALMgN5sdRUBOeZzqXLGK1a+RbnJmvzcKTNIi93IltbuxjqM1AjYadY5EaYtwS
uU/CC7+YTvfFLIhrqO/jVBKrEFLBwWcV2yVvXkhUPi/m9VKTdaAL5r0yb/bYc9HMzp0gCD1+YRW6
IcWmwdiY8ZRTVwfR93eY7mGkOPXzccEZOG80yzeHgIiTmA1uIU2HWdywae6nAvcoqtnmvEgQcEZR
H4kY8O9VKI+l9bui1E/qbUSqEciSp8HBrwZCIhV1ts7rAg+PZkIwMJq7N3SUpg7t04roJV74oaCg
aW2odBAWN8c4SRCnORB6ltjjJwwdi41NsFIC3ULvyGMwza1NoyM0+haLcDRycZu7FIK2KdP32NMf
Icu7YIf0zG5OOieWju4ALqCcz7eKz9cz8M3i7F3UrrY5WiSh/Hu+jfWLQ6flejpdAbQmBPjCNHD8
/BO/qF2W0Opb4CuztI9EcJkALnpERnOzmZiROFWOMSzLFVaXbGc5+ISCmqAV73qRb7wosf2WqhuA
IiYIWnUG60cZAjPCE87M8SoUtLOUPAoWbi9TIpky2zSXfUC/XdkwRuYPSVA2M0FqQt05xiVGMOg6
38tEGvu2fpWueFeK2K02Kugg2y8s14DEiQrhJUxn8P/9h2IoQtefiGjqQ4FDajjYo8J//JWXF4pw
doFEjk1ufOqhEzUpLas6pHhybwzntIxEqzS7CUr/7t+/tvgnr23oUvCiBgQo3A1++UKswc6B+rNj
pSbeeUD/xQsZ0ScbmEET9qUU84OELTJPxifXEVfeOKIWjT8Yiz6QhzbTiuPVAa9lxim8ybyryQLy
+fdHKf9CCvN0Q3dsz3V1zzQZGv75KItmKlJk+Zw2LkcZdTSIbtuOG5ZhmslZwWsFpkSV7L1N6MGr
gjJWj+mHInPgJc8bK5iO9Jm7L+mI4Rq8m6qXczPYn05ZvOMj9Z4BFXJO7IlGgfCWRG8lLi+yxEmf
Vj7UVd+u4MCuti71SzI7xH2GNIUrT4M24YNBsNyRvLMRA428IPPpkLDhhmQopeooXTMS23ZgFKey
WDBNQodg42NpDw9zHn2Pi/H21ZPZg2rYwHneZTM+ZA2+5db0WSiQMZY1fmrUt9F7uTB6bMz5MZui
H3T1PxGcf6YXG+ZfyLF82LYhTFs6ji7/QlitprjUXKCPYyxTFAq65cNRpftVfJNGrWREDjJpzKsr
MJqBlJs53yWZFBdjsPb4j5VsByDKrqMMHLGOUvEV47EdCG9SXqPzCJ6z5JlDfjBpjQDew4MVMACu
jPK8tF6+H/TlI1/wvMNgq9zLet6vYDNJ15Q1BAfm0XvYahDhDPDqmK9ODRSLGJAsGVn7G3oUHY7K
xsypugSAqJmII3lAyxaYoWyA2yRbqJ90d2PEYCo1xhibvuzFWeiImWljU0mMSrxgiTqz8mAb/5Z1
DlWh+n2UcbPOW3vtOwbsmH05O83oKgJjuq8kDyu4Ps8FlQKy/DE+RHrx3pPku81NHUO5jpGXnvtF
OBCVZTpqNBIj1cY+nUIPvArExwKaSwUGi4BccBh417bXPaxYO8EiF8tJr6JK+14KTp+iQLhaBvar
MVDuBdbCYCSlwdLhlbVhC5GlLJFajgctF3JTJ3W1Z1xC6kpC8tW7MJMZ+SSE0jSzP9n8kgnBdViO
X6wxaijO9oHV35iVc1UpkgD+tJwCnjziv/kW5lzn6lDrq7CMvmukdBLtMdzOEjN2o0eONPTTJzOw
IWvURFCPXXOdle3zv18ajH+yoxi2kLhBS2l7ttIA/MxYDXs4JpbWpkdTvWW1G2D0MFLDed80klOc
hKYV2QeMnHgTlGp4pwZmpWLSWYpGVXfZ3/B3/8r4xoeaTQLxK1cRa+svh9TNEoNJksKPmR2+4oJ4
R/l8paDvbJzhIs5XgWKclePwSVGvcjd7D/T6s+naf/PZ/JPF3cRLhk/HdCwokb9Sz/u4HwJZlDE5
ScSgTj1XFX4TSVvhXAqfGab414ZWbVjsr7Jh/hJCOW8VviEVfww+xRaryQIbXPcJ/eETeYEzXtJw
7OJq+hsmrvcXmrxn6aw5MOQ9wzCtX3m4FNgWY/AxOk5pEuw0pugwK3b60CZbNxBqmE1bv2TS8W2+
tlOhnyKBsNzRrcYXPBCA+jyn8ej3sZv78CfIC1BoFG6iLL1WjIvejGNkCzGv7L1PWLtAeNDHnOax
KLVNRcTP1ZhOzzm2ChidwooVa5plau08zfZICD/EQn8QzaOWZo2/YuKhFrP7NMtRoIgG6fP8YQRY
yz5X2ELgwFj0ftXHpNqVSNlgVj7LXOxl7l0kQt4bbyDPbGZuoWESHVqVvE4Ijd2amF5vhWEs+9jT
PjdVm+1i6LucwfrLnEHW1cyjwhxXqmgBpuZ62lPEAFdnj4hEdDdIFuSlKB69CG5UaObzLje1K0+3
74o+/LBLvT9I8xgkWXMsWxdAu5ySfS3JbpZLfa49bI2zGamXTFmt8rmbjk0cf+/GuPxRffxXGvU3
0ijH8VgT/rUyCspV8f1rF3/tuz9ZWa0P+00W5Rj/cKimDemwxignK4jyf+iiHGFTZJuOUrh4Es77
7278yqffpp+SploRTFVr/ubGj1E/GDnWMKQGOYaAHPGf6KJc5y9lhGPCWQO8QiFl6/q6OP0kJYBt
ID2oesOxyWhruyDc9iHIVezE2wjO3dbuupcOLnFjPrg6bR72aR3G5YSupYlsMXzPLFgLLdlFbvG5
IhVJ79wnd3BTcMwqOA31x9Rn58G1gFaZ6MUla4AeX8FSxXI2GTyG+2SpesTpbKCO0xyWFt7/yr8K
Si4u6M+xykkH4r4YkXZfwRjYVqbzTrbss+OJ+8wwGbGE442l0bQ5d7pvB2OH0UEIAOpMm9DgIJuc
iKIR1MNghFkoO2NMkqdn2NnJVsTWvTc/DJn31Iw2JN3iae0FG3mRdvKlH73bVkY3YxOcpw63AL25
pMYybKsOy9QeTyf65OZliaqnKCgf8Pp/bbPmMKN3bHVYcHngfLKYYPdO+jE0HLy0GRmXjLtDwIKp
5GN28IaWlX0iPRTUms8pDTnm0GleiIAlQmRv5uIQBKSBjsWFdC8fV2xMRKzL4CUv2RAcQoN+Ol0I
UQyLb2ad+E3jXsU6H1vQ4nhh8pAkUP6hXuCHHYuNk6X0mvONgCW7kZJv1UqBsyzmi3m91WuOAZCd
ZTjJjrpVsOFADY6kCxDuXjHJeQuc7mvQ8Lh4wBE7owkrx5x46dyGlChaRRzgTNHY6eXyZshll1jQ
q9MIwgtoyZUkJWs7pNb94hCcUJmUfTwxJvBkRKtvO2i1b1b1GcJfqwibKMIn93PSi3nTJoTrYE91
34Z412BetM2TLdE2hHRVhX1ljwhLGQm2Vks+cTtCcwPIN5fCR6NDpispSmwa4TMmLeQmOfRpXll8
tOYCn5cAKDInL7HCQfnv0LmtDQEDtlVXOp8bCIonIuS+BhktStd4T4nDACEOb0KYA21GtHKk6hm0
ONsoT5a91bnUV858pw3GV9F8NdJYexBtsDMyL9qEPcwxM9rVngy2dnBtLXq6bxzi3AAtR5eCx2TI
vqPmuxoC5yoaiu16sQSQQCBxDP5SG9Z20T8qZ9B3gE/3+cA10+jeUz2Fn8k9u6Qx36/BB6Tb90NM
dSqMkHi5It6nMzxpi1lHwoypc6t9mFjRdg6q6UpkX6eBkr0q8CguxIMHRL0JHzBEgTvCmF6UGEG5
qML7zPtOBjGKlAc1kTUKADwLI+EAfGdBDrQJ6/Qqi6Zwk9v2ZZrTD2BdE3yJT6UR5Wds6Ek8RiWR
ciXonw3lmBUAyw2GRmQrBP2RU4T4OHKTMYXbhAXzLgKhX8iwdXddKQdO09bbNi0AEoDARrvC9K7Y
DITF0T4EztbVD+BDZ6SXhAyYT44HBjdU6TGEeLKkX1KMl1I334qaz7rnKHQj/LAaUhzGPTFdT2Cf
eyM17lz8z7cre7nBK3MT5Q15B/lVbSG1ivLg1JlO6kPKZILsJl/ADtoNa6MLiT54KZpoPvZ8hY7l
PInGBM6BccVvCqqEGDdoUsR3mWQ9BeiIt2HEdNcmglSBe07K60qHroi19hC189ll9UwlhfJY3RUV
K1BOjtm+zsdmU6X5F1KfrG3S1Vd5xcJSEHO+LRH6i9ZmRFbDOtIBcfRI7pvMeGBwhk4rrPtj3iYV
CZ8j+F1DBLMn1DXb00XPMYKShMWSTuxdlN4HXNh0y/R010YQsIN63pRpFRxKSzu5Ld7cXWjepdFy
DSFF+IT7oaiKPrVw3fzUYWYzj+Y5Jg2X91O2u7rto42HTXKTxAWbQXpj8kFs7Ny9CYOTHuNh7MXm
I7mS/tRp1tZdrA2GNpR8SfphlnmwjbSi3A+RfVln+INlt9siZOA6MIEB3HWfdUXAdA144uBQN3re
0E70eLfqed/uPIfKWc9HMkrC3ieNuziMQYfSIh38wSB/e0jdEpKJdwfdY2+Zt5pKgdeC4iyq4Cse
YgjgAWSjKvnWF9mjOfJtpfbL2I3MjJx02ZdVQ0jiXH2pUuC/orWfBjbfrTQjLr3MpcEQDGksThe1
loStuJ+bNNmFdJCAE49603+b+um5kfBV3K5jsZDhnZN+W8/yyTt2acTcvCHFWB5GukDOhhlalFPe
QujduzkNb1pYzVVtuoj61YZlE+SxBYXmG9UgAgxtXWwCD21ZYsdfzKG6Rbjx7vTFR2Tlh2RhTFlz
GmD2/U3XuBZzwm23ocgPuSVsPx6sq6DV16oWUzU9Ypzg1cCgwcGe7EPNag9P4UoL4xmKC9T00bkZ
R30bJDorMGSQbR0F9AC2T3HEgr/o35FufnIXIkijbL5nQIXzeFG/xv3ioIFhM9KMlKV8AgF2pMLT
h6ZhcyK1tvV4XwUwNkS+d2ieFOP6tcGAIJ7YJ5n7Vbr+ndw51aFMbx3B47CtwC1RhFqWNcD4ONvj
a4RsdNc0drsJjJo56tTp21Gy2HjwuD1FxcekvdgbLTmBeawTL9duNfxAtszkO7+vWHxIA3tqB0V7
gX67CXpxP/TNtu6nab+oBVIq6QNRGfCUTZ2MsIEBJwyTMFnQKfAmRiLAYKOM4WGm3cuMC4I0iH74
/uaOArvUdsjFY5LD0bxkqvrCIHIzacaBJI4BJaD2tMzdC6mCKTmW5EIUABONbd1jGLiLAXD3Xs9O
CSfdZsBN/UbZoNnVo0Zs9zbybszWgGJUZjqzKL0gHBOLES26qNIlrsSN07a4zgvjMi/6y3rmQJor
6WuarUvIK2pDiY05aSo9Wxy+2TL108VqEE21t+MQfI6T/JhZNkynCyhryokEQ9yenG43RcGdWMZo
1yU4eUcEJaOZIRuIEDTiL767o0GgiC1XgdZ719u2PwyRH/VoqZxNWTuf8pJSKdUosyRTfI84PgzL
oAQPyb4zrAc+8uIopOxOHaOuHzf1XHanZhwYmwBDUzL5ciI6wiTTyO0q40gF/hrVkl0iRN/SEq5D
cTxeN5iIM9/KPmc6UxHCK3m2Bzty3mEsJXu3qsC/gwbbsLDl5sfPeguJoRgw1BcVwdoRo1SoNtOu
N/VH1yVGhxiC9tpQXl6ls+/UBI00OLIkLHxdbOXwUqlR2/rjetOrXyjidktKhPWF0dBvTnqyxuld
zuOC06Zgisc4D7anvV8JCZ7beAxzmPppjP9gtbgkQe0BjcVxwfZzaq2LoSaGpG/Zm0hNEa11oJio
2WIuoKNYHbPf1WNz5TpMefZsq4CYev0FudUWISFMo1bqwaLmmHPvx2quCcQaciUxxYtbj9Rhxp9R
cZnTTvcLNRiVakTqSJRjPVTVBoI6RTtzVNxdz0zU9MNKl3DVoNVj7MpwkMh0BrEN/XNgf5dTEaCg
gxXWesPXsmyGc+Tow3m5zyJ5qWqob2R82de8yrOM3io3hHvBGDjGpO4qg6MM8Y0TxlXzZMxsNFgd
6m6qxsoYDnysP2HoAgtaDZ8NLBUTZXezmk+u93DNt9XI2mFEd0pKmBUT8+xCQ6Zac7LCd5QvwLjt
vlQjcTJcADR0GHzQln7/Waxjc+bnK0UBn0MnJ/mE8bquBu2zk1I7BrwO9EHFUQjUyD3yTvkIAE6Z
g3n55C6HMhdnzCS1U5NgiRXaxXb9SYyxGhsSwrCd3KHaDW6mndabVv3xjx/H6pMZ43Mvy84BOgHJ
KfNuPEEcNnzB9AG8Vg6nXIc0hb3ktEuLeDzLICIxQDCBnZvwgoDMPhmuB3kjL0h4U/eY+jo7q9NA
8dS/rX/S1wG2ccu1gfsOoRE8CDMQ+yQLRj5OU8FebfUbQPGbYEyG75CRTtWkN68phvA7GDfyMgaw
FKHvDqexHuUNer1zslCFL9b4GHetdunQ2RajmDa1OWan2umNJ60tvJ0oJSks6kd7iS4mVs6+M1Kb
4UQlnrI4Mc7tMkUMoDJ0DUZeEeHmhrsOScJbtUBgnZz0nrjhFOu26TXvHRw/e8/2GVXDhCtsynPU
aGbPpx058uknfOHur6Yixl/mQGAB0nRxaeBkcTGd+jOMmnmaWKyy6Y9d3hYHEfiqV40VOY+U06e+
oaoxddqSYYafGLN7/f+8vqWiAOEYOKb+y4THmy0xe13VH1tnerZhiDQOxSTNnhmn3yj2RavoKDKC
6rT8cFP/lxMPBcf+afym3rojDSmYgener8Mlin9o+EvRH7OZPlE1jG3vPU3ZbBDTMm8Xi/iziNiU
9R3/F/v6G+zLAzf56dz4SwrlLm67Jv7a/U/58T/bMuvzLzH4+4+cyqtv//f//Hj87yAY9us6+BYO
Dj8wMECo30Ew5x8GMj7P0c3fbX5+B8FMF9N2ywPtMn+4CjFu/A0E41dqxCj4pbQdwdb9n4Bg4lcM
jMGurVsmAwomu9JU7/zn4cRsFKkRoRc9ap6A17rJgV/RMoThXgdHMBCg61aCGMHdBcZ3u4027fDY
6ySXLN8EMFZL3HfMyR/myXEc71Bk6fFtV78YFnPI+O6nj/mfLAFitfL5+UJQR8sCAE2Aj0d4xi9z
i9KWEmFzyNFO1LmKq9vm1R1GPZSR1svsVed2SP1wQZrsHLVcf3Bc2LrLZXaHY611XwSd/2Cx6eeE
r4+pb2UBWWLw52BGwgnbjPQwMbksPaRA75a8r7aagW0woghueZq6AKFC1wa8d6eebpb5NlD/xl+k
Dd1zXX5Vf0MHtWGEhfoCbwubYGUvIEIXbgsv1YUwY82zq1KE+Sf1J+op68qg9LU2bjVCMkHAZ+MO
6fa+Xn2F3Pz/DqoGklLHpA5wPWCccUvdhnKWb9WBqwygkP40GOUuqPhbBgcBohQIqlt1v+Z+OwZb
Gj5eOt23YerjAHWr/ibKpd/QwEQ8lF9bRb4JKx6i/jTk3xI6WYxG3O7WSoFL+nxbD/zX9L56tBV7
Rz0P3mRLBqh6DviRuzrCaxn9XM1ja8umjgeZQISSezfq6URy6of2aJnDXv0FsxHEMuGG4hc5IS87
dvqHIKc5RFtpWmQqn6wSt8b2mBY8Aa+xHhcvXhsoY397q+r1aMpJ4DQOHYaVxXBUvwKJXP8/HW39
S4ueRdS9v74BnseqeqUBOaiPR7139eLqPVha4tdFulf31UcYqPv8riXe3EOOlz7pHNpsFp8sHW/m
JiKBKaOBEaF+yE18kjEkhv4KcTDcDOVdIp4oXXZ6zOnQoXAMNug5kN0GtJgcNKJvIJ7jrDeYQeLo
m0HUToZ9D2G774uT+necrjbDQMLa8hbzGup525TMLQg3eAysTyG4j2EEYEOMNonXFmSU/PZQJHrb
Gqo7YSp+HGOVx331u1o9rV9ZvDOeLbXiDh5W96hnwz7n4eoI1MPGbC+9V8OEdSuD46DG3pizb5Kh
fM+hdnvS3LKPbXPS3brqLPDf1QH63ocJtnyfPkxa8OSFlK6Ehb+lLdYayIa82bwL8uzTWMlkF9vg
N66N6B6u2ezc1I2xXRBSMjEGZBQ3PWISNKi9gWDtMHb4JQOqPaXFi1DUdi0OiHFOQBhmffxaWCET
tYJeKOSC0YzoDsDcx5eT86z3zbG7x+AcQkbr98SixKl5yyL23z30t43ub/ZQ1zUhTv3r+dHue/Y+
vjfff943fzzm933TJgYFJo3BzJxmAALQH/umzVzJoQn94Y2ntrTfZkem9w/qQwZLnmkxXTLVxOmP
bRMCkUF5LG18q4D8/pNt03J+ddVjFgnxBM4TZTxDLvnLvpkm6FCNxauPQwqphrbiejGGeo/bH2yF
KCD51m59irN4AxtF+bJqg/TxqC2OxoAiK68dIvZACKEv5iF0vRY/fhbI0lDeH6lTn2xc/zd73Yk6
v2q78DQUka+7JWbRKXqisRTdqc0Rz6fRuWd922vhGwrMlqDOTm5bKfsTSmhwNg0Azaijd4oU99A6
dA/2nF8BajA7sLAKkDvyNy0cftwQdX35HYh3OVit6uh5i9sUs4yhaF+sCaJVxdsywHj67I2ZEyWB
1R+mqe5w/iLhwoucT7Oph34aBRcXAoaPTVbqN0J3/KABfFsCSDqFfcDQyn4sk+ykhyCTWo+mbQii
5STn8FAs1gHJR33TGHbgzy4dc447cq8vR0fv6r3VpncsLG8yyIxHN0bKmbrnAL+Fa4Jxja0+P/Ul
ozRN0Zy6CJKaSeIByyg2ulOtsLNQf110bE0KYKBF2I/jCPN0stL0MQid1xgRdHZjNpKg7K6N/MYy
vi/4WSC6ry5GxlroYS6KfWjL5o6gtWnjt77041ATfpKiTitzY9rOcdehefNz+oU9FrM6VOY959BH
ivxya1aA/U3SPa7YnjT47ve66D5Bk852y0TnYi8hQXeSuWL4zdZSXCKCPNoYkbhvBnFvp3279bw0
2o19NDCHKjf72ygVlyYdx50eYvRFyZY518ugsz8YZX7Tx8TIWvIpCKgbHLRa27aZT3S5y95L6m9G
aaM5q2dnl1JgbZHR3EW8kDTJlMPL7YZ8aSYFQtyTSEWytnMOhv7GCJhbRlPxOABZQ+zR3S3Ws9tp
hLuTIW3F6wDXITe8F25+Luf8zL7bVPldVQPR4euKCXiQIrziS0nn8I1p0BXuKxeYaUvJ/MQ075Fa
EYpIh+WU5WOf5r7jFtn/sncm220r2bb9IuRAEai6JFhLomRVtjsYsmQBgboMFF9/J+i8N49lP3tk
/zWSSfHIYgUEYu+91lxPKUMaBi15NzI+i+MgZC4JFEXbo0tUaylR74ZnElzOoxVuQpfWUxryzhVu
Kq62bIN6NmAEtGxzuHWYVZni9TrXmAntXqRVm3xEoNUzfUF3WqLgZIpWqXFfDgPasdrd97S31z5i
ooOioYsdljb7aBU7wiWqtVtjZan06SCT6MExaECDIoEPoCO89Rgpxad28OpN6RvnUGjHLgq1Vd+4
FPHefd+0w9lp8qtcd3buXN072tR90kLAayAGCqOJnyyE/OMg3w0zCPOc6cFg7xnleisPghbDWn+f
TBDYrHaTjbRmRUphHF+7mdPg9gjX5QidocsqNvV+Va7bPKGFAfEBE7u+SnKEz25d+/jKl30AS02K
R+xQfWsyO7y1b6ws7o6+pd0wQ4231bK2aZItbElKJtXB8zSQkBbp+GelqwUmWF21+Mv7yWQ3fGzR
uxpu08DzgXIjwIptBqe+q+FiX1nzSIohvRY2XlO0ia2i2RSyEsTVRgV+UFYnlX3yahgZ9J/Xejq1
2zCl5eX2HePGWD+jVPG3oc/sqS/XoYzvy7gmrzku7tsuxsrf5e9ZErIhnKNiO8XGqyuPWk6bcrjH
zr9Xi/CGnYyhIc40bt3ayICODDdqukOAduoKowD7FDvrKg8DL9RfE6nQ65j2EwzMexlB91UmiSxE
tzonBwPHKRmVcSicCYl9Hm1JC+1xZpb9CVNcvh14AVbdNSfZm83JHAjT6LT5TaWL2nzaWtP4lBhE
djoGGZ/K9nZW1HX7qZd3LmrrnW+UMMxDj+uG2zgn0yTaqeqjgH5Msyz8pjFC+SBYd1NmVCO5rnd7
ROEnQdzHOg2TRdlQp1c25lMjmuJD5qldmQ72rveGkUWHdZRUmXkZEDd4GVCS51b7broUhFUIYQIg
tnaSGcHXkTJvtcKm26RAy6Qa1L04q/NTnCETIgTIWGuM7fbFMN90yA/2MFGurXHST8C27ICPIhgi
Gk5x7adXbmE9+/2c7BgNgX9SxK4jYrsugZiskmJKNnEjqCo64fx4Fc3yUi6vp57fYzdxj5cf6NqN
ew60H6+yiFPErT0smZZx7Ez3UE01lsgfd2vpHLzuCXfZjJfGeih1ywy0Pt5PtGK2jTDvxoWwjWzj
Px6ey72LuUdoEyOsxNbx7SmggYxV4b9B7ks+q4xHQxLLsxrTYWMK5h6TuI0KnNuTP19f/EKRVRSk
0KM66d1xN2jzNZAea/X/mziocbvpLxtQw+C7+tMOdEsQn3z7qXHz73/z7x2op/+LHaRHK9o2bDaV
/7f/9Nx/0cpBykmsnkErZtEV/e8GlBw+nW6t55hczm2x6Jr+vQE1xb9sdFCLQJxWnun49n+zATVR
Qf3UEqSWAl4tDDL9uIuM8+e+TTSMOljlst/badYFdd7Is5ZAfEJofu5YewIni+OdzHGYcGmmhDPr
kgSaNMB4LKqZoOG+v9G6lJ1Q1YA3t5viark64mqg9dEX7aEz1HVr194eAH+9AyHwt47qB66pvQiv
UIWxF0ea9asIta6jmWV77HY6XxWXZdQZSICZNLPxBaBB4ExNQrKPKRvL8H/Zzf3x5D7tch0QH1/J
h04SoRLKYA3qdk0ds9Mtd3VmMfqc4g2bPOgjYXSuHLofEEfWoQXs8R/H2m9aWR+72Zfn52vzIehy
jIklNfKffbcZWGdFAwf1otfeWmKAVzOQcdMWDgzPCGJEeqgluzkaOkShFfLHsvD/7Ch/FCX/eH7e
veDwRtT6UZQ8qq5HUM2Hb9sgNZimf4oa9obWZBt0/CDrWFbHFcWTrw0DkjUQUsEOcucxtOJisLIq
NOp//kg+HNH/fkWLrpaTy/iFwdwxCQ0tUB07rWSJN5KRgGnaiFd/fhaDk/OfJw5PY8PYhervCce0
qCN//uDbyLNaLLYULjNgu8kr0YyNTvJUhcSsOl101KMivJlbprumMvb9oA23btOMa8xX5lVliRhf
oeOcEond/c+v7UOb//LSaPciMkbcqDuL8vGfx4RdK9OKja7ftfWbGzJHd7T4VVj+CnTRgxS6vnbC
pPrLkfDrx26bJjpqGxWkMH4pZMOYWbhnlf2O66zN1R6FfwXUZPPnt/a7T92kY+t7sOjpNC///R9S
S91rzcRIU95ahIpt9ngbTckUP7OM+i/H0e8+xX8+1Ycv2BE6YYY2nkIPjB1iLeKE+uStStJqhQid
OpuWlIynv5DLrQ8NgcuX50Hzxx8FqNv5uCBPcPo8SoRuZ7p6vwJmWuz9XD910s237DsEA7tznEz9
dVUND50rks1Uqz1Lg49a0E3hN4NIHBJtBwrHBB3ghrxu6CYO667XqwXqmF7VNhUZ9DAFe1S+N5E1
77TQvA4n1IBFE723CA73U3rbeOWEG9ZO2Dyb8srDd9jdGb32VdS23P/5q70sVf9oyi/v3AK9j9AX
F575y2HrtZGDhZgTNzO7dGuM8s7qFlhlxLvSYnXXLQ3GAau+q/yHNhMZKMfpdiiUi1/MVhunuM9a
iiRdA8fUu2AevHIILPIJg0jSD1QcLKZS+qptKOUzu7zx3HlfsW+sa3obs2ldMd0g3L59Bc8CkssD
sBoCs2EeZyb9lWYmz39+y8ZHJveP98y1a1msbP734VRN/MxJZzvrdkgw8AD2M6PY5PtYMntsh8c5
KVPG3p62Julr/OEi1Ox3DOs3eie3hM1rV1H5VqT8v65/MQkADJrK+BKHs7GRFv5N3za2Tm/TLOic
bWRl7oPfh3tf/5ZoXvyYj7iaBpfrpFYD0jJZzTqVT2sR6iiCuxxMR4upEBcZnY/8blTenV9Wj11/
ZaQIXsmJxHDgXpsd1urCxr51SubIBwjpmis5EOjbq7uoGh7RfaZAdNZl3sugFPdMZx49O7tvEtve
+46GTA8DQac8Sku2yWlBYqrQ3O3sVlYAmZPrqJBPaDM9o0LKhRbIix6tRCIJVmd6LATeUN170/AK
26Zaa1UxbYyoBpVHteSmR9O7dclFy7W9qvoHUhmAH2ndORrkKW1hno3VYy0RJUwiW5RB2VHoYEwv
SJXJbkyUvNono3QX+s1r3NivJWZTWzw4JfLWvLa/mobzIGbx2c3jaInGOeS0IxHHWs6q83DOQaJ6
dGCnBYlN4QzwnhGzATemaLozBM2/HFW/LlyeTa+Tck0IH2fbhy3d2EZ2b9PUxkqPVz0fd56CE2nI
8SEcabah1FuHGdaXPx/Lv31Wm6uurS/jRP/Ds/oNR4c/p1x2oUpbw11fZu89CvBx1h4bkT6nvvP5
z8/4m72PR4vWc/HR+L4jzA+90zbyVaFlPXsvoTqCEnPWtuS+0bp207zYrpo3vn7SO0YglT3/ZYb4
66aTUA1z2Z5jJWXu+uHEjXr6SVCFebtu+blqzG0ymdpBzKm2rTr0Jt3e1aCEoj/5y5u2uML9vEry
xALTFd1nCxfRh885JzSb0pTPWfTujc8ZtrHyHMxsNI0HxCQvOTXD2laAa7N4vmlZPFd0lF4cLFg2
846/vJpfr/q8GqI+8IC5BlaMD68GQfZsgI1sad+yC9KXZSOq0o0P7XiVe8C5sqE1blqERCgMoLGG
YUDGcgIuZXgoYe/sbKRyf35N5u++GvbDNDYM2zIM8eGwqOsS9bFy252JmQTImrapljQouPNPVTS9
q3ZwVheiGMV5xHUve86t8tPkhvpVmxlf0tGIVnuEWkfS1ZjaXsBxDs1Ivteg06MHIzGvO6mj5E4M
tcPGHnZhfl0v7ncB/Jww0fAvH/NHoyqXCc8mu2OpCC2fWu3DXiSC+aqFsdXuXDH7O/AlUX9juJAQ
CtVzUUbVu1YJwXXKEvkqycZ0P7dMzjN7OfHB7gSt7ryYM1sXhyb8Om2Doaq6wFnw+XNuBeBZsi3I
Pz1Io9A69AIbnFnS0CM+JhjFYpX2r3x0hnu75A1DToXuTsgVyboRn1Ep4/wvu6+LP/7jcU5lzIge
0QrLGWOgf+70QqPx88kb2p1KW2Bi8T52yTuNie5Et3+lunoNmkEc4gEMVF8QNl0CwwKRbsds+FUv
tD3bc+Z14egEFIC0XiwBcEVNQOGT8nM+1phol2K2Q9DdZd80b3hs4sw7ZrjpgaYt+x/HCvIKcfsF
h2WblbV2VHr0oiHaVGGLDFROL3MLYiVL4UVkYWsF2FHvsUe//fmYvuz6/vRpfDjPhi4bRFRO7S4i
85cW89SszdmA6uPmkCZQ4W9YF6r1QFqtY6hkEaETMOjajyrpzn9+LfbvVno24FykWYUM9+PS501K
4Ofu252fu2o3CG86AUJ77kMf+7QxXUlbLdHQi+E5ilgQMuOcj2V6dv3q4ItsP/PCr8KSGc6FQg+h
6+T6qP+bGbBxvpASkqJeM0r5Zpv8EVmXL53Rq4OPc3AV1g70g0E88GcfGq9PgtkF9B0rKEpENIMp
9+R7VnQT2QLmuaPjDJLK+ZxXdgMlFzWsNYfjDhsN+3f9EJssUZ7l5YENtwBsTo9EQn+2RPhiuOUj
LD2u7ZDq3a5+7jswKDVcJFkznm6iN89Isr9QI34tb+gT4T0S7IEdnZbGzwc9E0ckignLqSfSF8DO
JWYqRDIASKy/FFK/WSQdNtyMRgm7ophavuR/FFJtljr4QVDqVlEBRK5e5wBSWDpvPfKIV3HFrCjH
0UIC18OfD5/fbHl5j5juTJ8YFhe548/PXJOPUbmhzfJc2JteJQiyvVEc0q59NS1cL7MXBq7Zd3iy
U2dlRzo0zolKPmRfj3kbEJnrvQm7l7sZED55D02yKeU2dIz4L8vubw50RxewZC0shHThPnxGXSRr
E7V9uyviaBkJnMo2eYFIeztq9nrhrbYuwOA/fzyXTcuHM52On+ljc6Q1x5D554/HV1o7SsnZZaj+
BpE7Iw4NQLYMZseFEY+73nSA3mk+3tgu+gS850AqgwJPBf7ZKsXtaDVdEMed2jYhG81ZTg/SQIGq
/W0LtHxRv75SLp34Ml0szR+us7LvlB0r1qTBK7tAr1wIjCn5L+CioZ/HyfufP5nfHrGUSNg1abfR
6fv5g4GGDM6lH1sGZAA4zWsheFazAHWqcEVlHL/gaEZiW/52wP5akXsoxdhMIxu1nV/CxJLWiEpD
VO0un7tnYlTuDJfqEMluugaKfqZcYfxB/ZmO8cJbANuRkM0DP446PIRe6uWts7Z0BUYvPc4zg9E/
fzC/aUXxAl2KR52T2QM38/MnM0w9Mtw25YzSxAurCiNTQdh4WrXX1I3fY8nuWAlgfyb1mjvdVyha
4Ccg2m0QvLGKvVsTH+GfX5X43ffFDplviurWEx8P5C5SoWkVOkbOPkq2es6AiBHPIWvnJGDw7d60
ne+vE+RHWwgREQNnOA0mTcQ+8fLbKd8VEKDugdF97zF03PdGdBeHbXsTFSdfs+ZT7cU3MysNNu6a
qITQLqC1uvpNwXXBT4zrzmPYJn1MGXPFZaJQbOGkPjmo0X313NZkXlAhyJEOz6HtupdstD/PfQaq
0UrcJ7OO3mYw8qky4t1QxON1ZnBZswjtu2Lu2NbsAf78gf3m88KU7ACx1gEY/IIwgJ8pgUc6NTRM
e23NMtn0YlaboYBtB2HuQcb9naM17+Cw/rLmfMxCW7aX+KsZh+muAbToYxMbwTbt/satsddk7j7R
e7GXcPcRR1vp2isd4zA0zVGpfDhmIf1NywL3BmTgv6+pqKVssFDLNOKXK0OFJa+rPFHvUjmdG5Gr
VZ3q+kYORYlqy3gZvQLnTFlcJcJs/3K4/q6Y5Mnp5lLEuPTyxc8nkTkzfcbwU+86F9Bsv2TLe+U3
KI1w56La3EgNnmA0z/Aoo20V1/FfzuLfrDIwiRxfIM82hO1/WN7YKRWdH9v1LutnoNv+wQrXCeif
FZ4fM2j0v75jSqHf1JLssPUlEI6IUNbxn9+zl4qyj2aD51S5/600L87IzrkdadpsZdfcZ4XKAmOs
/QfN9gg06cM3DFXxyR3DeheNoX+baC8AKONNn08R2DC5kAit6LY3O8xPBHVHJajdjtg1hCSW9uiF
sJmnBnqg3qZXWjq6+Bu7Rf5b3Ztx9txOalq7bZO8dKPPALvFppwhHragaHEF1Cl7i5E0vq4aiA7J
oz0MP+s5FeKbcmJ7g1eh4EzvsUAayx8SRvgCYXWXqLVB0ugnujnagwjZRrqD/ST9FNKw24fXocyQ
i+LDvLV11dzNZog9dwAdOXb1Y4db0uuxhijn2bOe+tlIviv6+s1gImGSDy4VxF052NricMfVnhfU
3F4c+p8S1wenFU2nuJe3M7qip7YwCGuZLP8zcgG0Hm5Jiwhk1bnwsyd2Mv2BzO75ZjTJJKt649hB
z6cISq8rY0yuvBn3N1fI4mmckge9iTDHDwgWfKObvizslwVh8SJKO2PtMNOgm0mcTElQWk9TX94n
0n0142p+1VPjDurAly6XGsxVIa8nt5eoIru3amoHoKBDNiOYKvtNjraHeo+EY3S4VGBdNjeBTJsJ
P1I+QliGAoezroUWV7Gr77PnTkv6HRmYsOKWGzeePRRbIg8sHQQvV3Z505Vld4RMd7w8ZHiVfew8
E3whXphkuSl1oX7cuzwWImhoVRPusOdsk9Syr2g9OleXe/+5GfII7elAT86zIfLivuWyZ5YS/8tE
co0Y6XVGU72JwrQ8xaOOzc7XuhJfS/N1dEqqlzlETRsNOMKWe3OeZ5ssMzHcq2g+awS2nsHNmWVY
ny+PMPmbzjKDb+XN6b5snKuuCO3b/9yARVlL9io3bt7Ggd2mI1wGivN2Kkb2uJV4HFPkxLCpEaH2
86obQoF9kJLqiFTnaeIb2MauGyFwtcN74ZVbYyqMZy0uy1MLb9DS2CbrVaV9wm6nfRrL+k5l6KzK
pNBujYbesS+7HbhHC0K5HT5EcUoEeYvD4/Jjzhb/elrowO14gCWVayucOQNUwFUzTJmGKEH2t20a
uDoRQASR39UZVEdE0dlBVTXERhKqtonuJHeiVMkdDSbSyCYUH6BBab87Kj5ZulQnorqTNTZv/ymb
kmwH+dXdEP8WPjkJATWF6LDEzqgKnXF+mgQxYEmk5uuCPN4nVMhH8hr9u1xvmqf8a7Y8KNo4O4x9
wclQubua8uUxIof83ukKAtOM+rGeCEdqUzQ61WwlGxIeGNFREp8dwMbnyz22rgQzeCuXbPetMXTs
kZLJ4nitZ5ewwfTrxe3mkthyzGP4wXOJlJ3IgBtUyEDTja7Z2UYcEKjpEuDCtMFMPVzTxC9sk8Iy
7vW8IMJA3aIAazf+zNv2Veg/qrhwAn303J2V8sQElmdA6IbqWptMGIgVgGHzZDRDSp5CH951SvVf
o1F8Vv1wwpBbkIRhWjdly3FSko8SgOzortsFpe5U8Vvs4Pk1RYQcsdTrbRnZ+UbhvKSi7vL7Oe/v
Jm90vuSJV6BgBlagjVr72R6fAKXkGNfAP1YajeMiUagra+9LHx9r8CZfmf+O2xFa5b4ldeiz7TBo
Xx53LHa5WUV+khpZVi0P7BVE72ltNibG/Rg/dTMnT8Ukv7KQZF8LtHRZld4nZtncekbqPMUJGWky
fxr7ob+zPHkdT0+VqI0HrJblGdHmY0Tg3aMt5/Qm6bTXy0+ZkPK6aLMCjl+JirXQ+Dbovd5xkcGO
7oT32PTAzXYCJWU8i1PGCDSoErPZW0XfBTPNpX1lGtOjHzoikLKymLeV0yPmWlgErv5tHBCb12XS
3vdjbFz7Qn5qcAzcd8uNMdI/GEuPlLAoJTFT2bSdC384DoXJjGr5Mem75F4WVeAM+lc/b8jP8kZ3
Pzj+Z0R+KfWaw7lophwjwoWqmspv7Xe+6GGvtAFy0+CJ29BxqcdtOPStTY5DBPptTL2dB8jLWg1N
TUqFcq4It4Ls3Mk4GGU0nSOvns6XeypmI1Mu8PBZS7bTaDHPI471dsyr+OxkT36NOydXpEMpKzJP
urIMZGV0bNzaJRRGc8yjsxh3/JrITX/K3ZO1RBBW8Y07ueUpMtLqRJSZvsGw5u+GiaS11C62jGjb
O1OiabRG4Z5q06tOuSM4St05Pl8udqSHY/xPBgr9UJ9vLjc2cwMj9fWd3jbRlfDrDWRw8yDC8GWW
3cmJu3yT1N9LTb06IeD+jD4bb+Dkq/YAlLrZUlH7QemOGymQORs6blm7MBKSW/LjEobXUEasbCE3
moLza1VvMk0/pWmIIjUjVXKW37Wp2eGbJFFvEJuiFbwK9n1qbDel6+1nbIOwc5OrNm6fOxTXodm8
JepKcB2ngFmPnfiCifyTrpG6Qvvrju18UIxIUtzU5Jqv7Cio2UNqubjy+u7ZnLpbMrGYzlbnzI2W
qy6TpVCgJMEI66bPnhnuBcAy04x3SxzeaB7xuLOsae/I5OD9eW9zN6IMtUqM61hxe7LeMP4a61Hv
qjWjUMSQUak2Lllxa22qjxRDydEooZ9Ozm3tqBmSSnVIm/lgTdmdKlaip2RC13kYE1GskpHMjGLe
tVLbTMrcAdUJ7IyRozt9p+K8qyzmq5PbiHVeEeBIiWfxsbFltXlbVcFeWU9PqlMYXKvHNK0V+Yb2
p0ToeKtbWJqGCtkV2PRrw1wPWum9egYxCFIiUoZHe1f44SdnIh9QGyfQtwk7kwUoSJPRXaOq5vT0
zlnSexvoqB3JE/mha4tjbjmK2aR2luP4Imdna5ezEejNxBuyjK9Fpd/QKgG74O0K3QzAK2Orbue3
GOgtwz/zgHvZWHNNUutam2H3Nri8J60GBaMnAYqQEpOVdasT2Llq7SxZKyNZZ+Zns/duphbhj7I5
VNM8qzZmmrR4mOobsAbFVh+NBjGgUliEFIrf0ryxNeqIoqkkbiQTsaLDkkAyudZhLy49610rLB06
foktdvZvUjXf6a1PhWzYJuFLzkaYGoleRRft0xDeB41/HQZKjUlIav1mchlaODOhx6o/jjGQu9nC
tzuUV6YhH7t57jBc20c6ge8LID7CqNX2+XcvSd6tJVJ3gB6x6tlZgJVqtmnOdyxU++Qo62ttVAgM
mmZlfxJnqTGMjnxwNwOWhFHH/CRNSC1EuyFgsPEFJ93Jh0iatlUABye7VmG0nU3nBRUHxPTaBtzj
2Ni7esVl13ACIxm8VU0KqpUIIoz08TMQd23nDsO5qZQVSCafWOSHU19yXaqUe8hN2RDgRiJPpM+H
tu5fCy6ASTXJu25qzipBxw+gziUysULJOUzj6XKvXTgUkd8fSBC5pp1DQMEcVTilrfIkXcpc+oy2
UVWnzCOowpvik1/U5BTqbrMBQFMEMObylZcQnJ1HzcnrowaVQRupdWnTgr882JOOeaq66MoaBw/I
S1+fDA2QwFDpdaAvqHaT+gbP5FCZO1gF1+7yhLWYqh9eeKwANmepRyBzQ2O8FN768trjfCy2lpu8
MhqQpyQa5cmhdgcvADRPIfFnuYr0ADRMe7LxXSHvW2QfzThvlPRuyjTdmxH2CmLBvqmoKjZulBJi
pvry1C8fQpowXMCYRaYsEbWn2HanfTnZu5hhO+r24ZDDWWAItPzCkkLgNQ7yZqfVAmJv9yCIIeIM
IZw/12xPlxvmglu3Nf19o9nQEnJ5aDpbIFHLySQmhw3/YuMVJ2mDA9TCYdsuP10eogS/kjAuN3MD
JWuJQCCkrzh54/zVs9ksWT3CMhpR1aZ3nBot+dyVq2T5lOsW3qNRzcWJl1cc5pBzHoLXIfG48Md6
duqiJgNcyz1jiHezHXf4AvvPRJ2RerR4cC435QxXXxQGkXMR1rvGdleXx5PMZ6m83B3sZEObzt3X
xRSdpjQF6bLc8+N5r0lixUOk/60whr2s1M5takEWSlM/x1U7bn/8qMV+duKQ6tcCuipKCqo8D0mE
JpPT5WbSbHkay+esjPIfD3ud8IgSS5pgIGes2HbCaqk1QgSAfa8dGyImDArTDcOMJeJWZazj6sZa
0P6x214TTUtKgscMTR+YeHJdA8DUB1lnaXuDbxyPg0z3BhXcxhyQps9k8uD09K4zOlbX2Qh9NvEJ
lK+1yuQkBw9Ztm6zjeLvs2eEJ5p8i2egadZNcUjA627t0Ka4trzjpPnzekihWQlmD1pNrZql+uvQ
a8Pa6FhYJ91/m8jXHL143KSh5GjqijX0kJhUeJwfRxg9Pujv5e4sRdmeOImLo3N5FIMgnl0F1fN4
ebRffsuujWRjhbQqtMnYzLoe7y+PkzZkcFIs/1p3IDshOFl+/XJz+fOXe/pgwYfyMeVefvzxPD9u
L/+01IxiDTm7Wf948PJb1eXlXu7++BmXRoBUH1fD/7228fLiL//5xyshDObZNmf3x0v6zy/GmFU3
4yieS1NJ9tzLC041e9/aI5fpqOqIiyCI4HIvW+7958fLvctjH34PKUe2xRf6eHn8cjNEjbloZ//3
T7lRa2/rMT5fHpolqVJNXn5ru4JS2Qtxt/iuIMGYH/9zMycU0uCb+bYvd1nT+6PwRzvwMutYGuzF
SRYAuwzNK2jK+krpmrhGQ+kE1Uw6R9olS0SzEQbV6HorfZkFjslEkoPo3sfEwCIUGfZa5s4rFyKE
8SzOu7SJD0jt5wAmlXULX55Mm7AYrx2PSrxiyJ3nNGeaFk+vqLB9DgiszHT4DopG381xzvjUm+nf
o95n2iv1bx6lyzmm1UGdfZ+7X9ixxUHDQg6IY3axvlgJOlfWHpjd39uxu2ls8w7BCrLPURKlHYfP
JR170hxnbavP7lffvbUNfVuO9TciSLNjOOEfBglE9R92jxlBAVqPmy0hJRvbijzEzezsgMzfFx3i
omKu95RWt/NkAU1V0PxwP60GmieW0V1lTQY9H//S2kftZzkh1hvIkNbAEFiWftAojBjKxe6XZ/U3
eT8o4gREiGEfnn7hR7dWOd6aSfneCXuT55i0uH5+V8oId3FH4eFZpEy34pjMNVVFwhRhRGFBYUez
iB4LHbGGHVJHUaqpDThm7yq3qi9jf+714lOY1sOuiSAA0Iz0bwHTfVNFEhO8U7+RQPSgdfVENPFQ
rWUxnsCS4wXeagRG880ussReBBijG3Ko+x0kc/8UNWgTlrRuoxhwbZnfnSI09rF6jJFvfYqAAa0q
GV5p6FNOxnSYVIkaiVgj3wdhnfoJZrOegG0dogp5nNLg8nyTVG+liABPUgJvDTuCc2WX2XqWOIyV
rtwdwbQ4YbA5ZRPRnEaLTaNtUtpaRnqjaU20b8P5OxrH9MYVVXkUjXfKFa6kyVbDnYXwTObV84UV
7hLhw6yjZ7eD3/86IxjNVkI/gPaFK5A/abyEk03rA5sKgELIjuNmFpnYlm4S7luzeqG6VQEznHIX
uaY6w3vXe7Z8hcZYvupJsClGtwkU400E6TUTxdylICyp3WmB5ZuG7gD/QT5Q0Ew7yZhoBT+wPYXq
Dh2Tz86EvQFSg5PTOI+KkD38datJy5C46EHS59rhksElx0IccqeoSF8mc6HIK/bBKS1bElKIsB0y
VFHxF/xzXOFnYqatpCG2h/5Q66HMErlHUKUdoU4fvM+jUWVH71ta9s25DndJ2CTrmWy2PqLD0I6a
3JOqc6MbqD+UbbD0x/G4TiaVbx279XdoX/0gTsXXIYOr1gooMjGpIyAsOXUk219DPlsj4lJZ9DYh
uBROMSlE6BQKWGJ1ttW0rKX7IavAxadHGwvkWFn1t7YJCDnmj/j0uQ59366E3g4cNZm3mQpwXZln
3mRkqKxTSENBhHmYADYW5kx/WTRgldawGeHToa6jo5/N7wWjZK2UX7Syeu+HURx7AwscO3lnlzvI
tTAWbSPbzzmN+Pf+2JkbrOevsQy3Y2HX5PfBKI6l717HAxi7zJI1iALknHbDTJq+3xU6Jy+oEGxz
6RThVjTjtG/Kct4lnUyD0BzepCynO1ZAhDAKM2NTj/1Rpkm9nZYw52bOnYNGNWeg+IY4FJ8jpy5P
0Ndzunrmk4ARuc3xtRwwG9tsgTR/P6nwVPcJkGc/ie+70XoL7euyumkT5jiasq2lE5zczqXhX8PX
X+ezzd6syTm1l7NosOrhUI/G2Y0aijhf5cwo3Z1jTcgy2Shf18sNJtpY2EfC2d1j5/pip9XNVetX
6fWPG5O1sbP897CO2WAxhNjohMNK6k16qTu3jq/IgZ+ubAmPjnGgywiQ5iBGUpvs7VOLcP5EQTni
PGR+kUcEFaGgkzTXWamW3aS5s5vo4JNOCPk2R4+gFRgTo2FTuO7emQpt28j60JHRSdLHizAIFKqs
SjImj83gqVWFs8VOx1h4DInh8eJtVDYRMldWa21KaAz5w17o/ctUzPHBDRV/i/Td0G83XFfMDY9u
vEpWm6qHf+gt6D7d7bKTtAjCLmK5dWTUvg65ejX1kcxvNjuFLqljx8JgnzhB07cOk2PtpnRy6IUS
Fd5o1RUq551iB3trAPdLqGWAcHJEEuiDuqaZP0szEltIk88k1lzHIUONaMiTHbMcjcMNowdxuPuI
rtcW5VUzPbQhqyxOT9iZIvpCs9Fes7lFu2OSlTDOJtMcvzkVpIA35q7ozMUOzpnp8zet/2HvzJob
1d7v/F1yT4p5uMiNAEmgybLdtts3VA828zzz6fNAn/r5VOefpHKfOnUokGy1JQF77/dd61lEKdxq
Pr45ujFNHfcVxtodbqjEztOV0JF8o+SN+cja94VysxbTQllrZJTU48w2qvE6rpmQIiILd8zXNZaZ
zb6VCbYh9NND1J4IILBxvps3InGOYSY090apfsWpxUmnDullStu3tE7iw0zxZV/2w16jauYyTw7h
kSCMa+bK3NepdIlUViElDMOxHNOTQTPdzbhpO2GoLvuxGfwhmmR3plJva6ifb1Bz3VYZHqUlRD+X
1BFDLLOHAYq+O3/H0pE/DjSQQIIUqm0URWGXlLz2pYqAzez25wmNuDeE6e9RCisb7AER3lZKgydT
fmaZRare2HCPpdZ1lJolcDtjhMXbNh51mdnTVmpc2xh4kqvAw7gKr8OcfkJ9V051l1jnybJCUgAp
zjSLTLNtIjAPXFd3pRQgntOstiWQgQ+1yho2mOWbZJUTUdV9mTzcwa3BEKa9egw1sAbcbUVwpPok
H3FuNQ9K8Dg0Sv5UZaGTJaH8gEaheEIbn+5NzM2O1H9v+qB61ggJvkxR/J3LrX7ugPud0JkUYPE/
5SHJ30D91yexEqCErYco43Kn0+XUJ4Z78gitqJzaIGdiGqVPIc5OZtW5jTU5Q60Zb/mMfxMRIFUS
IoEUePA3HPwN9gbCgQRKSVqQJEdZrkfHIAvwpvAx77REzb0MXIg980IHS8j2cx29a9PgZYk53Cs9
Cq/0TK/dVOXPcUbGnj5IyNGyTygKAySzJtyrObb97oYDtTjX408KEu0lTbBpdRnSyqiw/CQH/qf1
oF+TmPBJqe25ukTsGwKEtoRmFv7e8JAj6qG3xbSTrO2Me+RIk4TFSxEG8XGjMwdMUzROXF+Uf8Wg
f7R5wJWchZKrxgEL3KB7l5Xyqst5edUkyoUBHnhPaxcPtux+ijErpfOyF6pIfxgS7aDOUI1o2h6H
bnzUVK27zkmDLVWWhn1VzoQB54yuAZBetHvRAeKZdc5q5rBj8dbIETwbipeoKq1jXsk/jU5UPCtR
LpOyMs8mBcBB3xzEuR98khR7qM3g5HpTPedT+IG1joKoYZA+lZDnmhUkb4ml7nVRXOzDrOtXKmAP
QJRQ5yCYM+oJk0rk0h4QOqSDZkxuA3ddwoa1exxDJxCD3NjlVaLu5YKKiEALDKHJ7Oqxqtji2PbH
BXSih5THWwg6djIzQ1bFnWJs9L1CqcrRSrHymlSbd3owv0S1BHcPx8Iul1fq55Rb+8JsMntq4+pJ
yggr0ykpl6hbDpWeE2UZWOSaoXe8WZTHd3JNSrJB400SW4870oT0Qx8ofAzRo6nCx0JW3WrWh6QG
gzcoVIZbRdt1c8ykb0wqvM8mw4sKbyI0GUbFXBVcmSQTKRXmfd5DLV7Xn6eF5SxyV4CUkxa/y5RY
PRKs3sMxGC6N5kpREj2EE2aRrIeBTaM9Z3JhUFGpWN2xooUTi1hbmeriPM4QB2UWfgkZ7kakNQcl
jg+IMFGc65MXpHCy69aYSXqxwG+nD0lSG9em1m3EJ9M3sYVg2wiv0kRXxmjuyVwHe0GZfs3MFc8F
ic1rce1sJsHipshxDnwxwbFRX4MSkAdoHuFdH38HRqG/Ssmvaiap3dKm+ayag+k1xUIfLgwY1NPo
EhEIYktq8S0vpvYSdKn0OIzPVSpjgECWcCGVN73mHXcSSvmHFMHJPY96ykOEgl6GjAxt1nKhiWoa
733LzLbt7gEzmM85a4yrAJdXGjTEq7qCatQUOH8ryguDBrfQyBfcROuGmNcOLDkIXqaN1tUS77S9
zjA/jmFTpsdmWZ6rqEvOtCjmx4ZUG2ERWGtsqCRNfavbxbxvG8p2xySVP6pSoXknZgYi1DVhoJ0x
A4Xz8xIk04XxYHhUB9EnHuN9pExM1XqgQwN4lewAq70sJFOzLhAaBzUQH6tS3EslxV9v9COl4Z4e
+5Ip4OrQPsMQM1f2QEVVLmjAyzq9tt9ijtVCmV1DF4t9D6n9rESt26XmQgjN0LiEh4DlF6l5isJA
O0ej3Vxr0UGag/GeohsZaVLWUOjPeEcn3woRb8fV+BHXoOeVaVFd2F6Tr7FgLeO4dYaoxlabk/7T
R3K4l4AdjxLximH1VGixXaOWwrR0njP8H0oR7RutIquaTGZnCSLL7oQgPMdmAVlbiSGmk7LGVBiM
dPVG8527iArPfUqS3NGxi9+UciYvnUjevZwFPTENSWNHM80gSfuJFlXwtKgyD0Ta++gNmtO2EZrR
squJ/OeKZO97PpdkV0nS88AV7ycDSSxpLw7+HJvfiyD8EDBvPgAmQSpZVB5iqpJEagLduqCo3CXN
cwfSd++UjUznGH6ul3fhZDd5DTpz6eujVhHjFOhU7uZ5ovYarT1+oL+kT3ZJ0B7IL6ncOjbflhZE
AFSqHVjX5jQRoExTpHjDGNtxSlixGwnSz5k8NsA72eh3rIlJ8jJrJ9Hzu7z0zTUf4ukWBOVpnmGF
zDl59wV3oUMxpgC+dTg4MIFe5xagv9JlrQsmKLIDM2EqlIxQp6lI3LTwhyV/1sYAl6Ec0fXp2fdy
jdia1Cn5Tl29sgNOsVElVTgViVwqMfyNERn0naI0+ygfn3MpaS4AUhYtjw+93uk7k/uohwWG6sAh
7Yb4iMf+uYA07wSWrNijAaVZ60wdIFfXe0kKb7+zxPoK0CI3Pswe+GhUk9gka/Ozqueq13cEx4ot
YoUVvZ8X5HZUXce6w0Qn0CN4Q2rTgbsV9JB27fJ7i54uaY6zeiRDSwZmcSjJ3aY/gfAdMwjUl2of
rNEzS20gWWdVlHYpohxEeNS1Foi9BYxepekLJ42lH3XgtpLMTF+g7deRPJ1VEN8CqzxW6lwiNIDq
W6EzJVtsOQ5FVTlTheg9rRwylOl+VgddLdXPUfTwj4ASFHdaECsPgiQNflALx1LM3DSjcCVP1H/0
oL80ufB9yqdfoUwtJO9h1xTLTBj8okpeKcy3ZTCsSyWQ+iiVRNSjpsppaNJEraHeFIocu4z366Vb
2JALm70yvSWlzDTF8Osu536v1k6j1zVDvRFCr0ogcTCdiufRLcdiOnbKmrRF5JEnUJJhLoG+rhrJ
iqCbm5cJ+Y1J9Fb3ApVaavwsUtHzVDNLucm8Zs0y+5WYHtJgNk6htpekFu04eFrHKCh+kVnVwaKM
5V1XFgop3ivqljHKL7XuN/VwAsqUGsqeEo3uSJMtS8sftMn0wxwqlLUErDXMgtyQdNpdrIunXIOC
PsGkfawpLs0T/dq+srqTMHQRy7zusU4jKAMkKbtZL6hPXfHDkNUMMg/9vi6fpZVhqB37dV0vUFgb
oOEeZ+y9NslKhatRCsdzSziRUDNzzI3XSLBMyotVcajFaCKHniS6PJiMPXfDE1/WhK+hYW0i1spt
KCQf+122o6s6MpdFJN7gKNphhFLtKGqVM5CdxcvH/MEyuvJcFPB0mrZprobBnFPvpjM3YeL6iLkm
EZs6SExtLU5qwoPb7pkZ1JqQpiCWiVqPXMfEUfHy0/wMCUNprMMi5sgppp1ZlyTE5XUD8Hx5luiU
rRUpw5fkLHfUvpxZU/PBjdXM8l8XAkqe0nOdLp3PHc5XZz3FdDP+6EdZspOkFOxWobwXuWpgRa5c
M30LS+lnlHUZXY7id8ui/TBVRWAL5UeRttEZiZ25N7Tk96itpS5AWMcEy71mjqUDBhSkuhn8lOXi
FiRb3ZZC9izTJ2sjzL89ZzXB1LonFZFmTxb9F7LyWjvsKlg1WsJEFmshHMFC5T6bf9DnZZGVM30J
ljVxb6BYZAoJhYVquijdOzUMwDpx+mqM3tw1hp9KnWRLWsK3Y9Z0RUmKcTHw+9ai/GiMRNzHYgTT
isAyhPzgoomV8+oi6VmgcythHnkvgk/JaMq7qGozaggTvFGVJAc95Mo0yPig5mixoEagamEbCZV1
YM0tL83G713WxKewm+9VQfJCU1fnDGeBnRBq7mQL62GzRYY1Ak4MS+YDcUYxaE7VX4FEiUZNO75l
IFGlMQ47XZuyHUA3xddM4WeGkVjE07qn5Mh4MMzmaVJ4e+pk6vhHoLrl0KudkJbjzZqjI2kf+Wqw
DR21DpSDQbMljYhsz02y2Wep9EjpyEhP0DCtq9/FWTBh/BOcIMVj7BnqtaTIAms6nQSB5GOCAUcZ
LKogt1zIWfOqGCDmMfaVh2oRdbuk/TSpOg19pa5QkVTc99XOOm0bsFe/K2pr1P7iek/xIvboyTwE
ZqWeo0b5yZxS/JU16l0LxOgazbW5l6L4YgxgL+t4IPU9NYc9UDWu517lC26DjLWmDrw2i18TqyS0
oSePiSJYUq3tsS587pCzMmHKEl8uCEFJ28wP4dd5xaTdlQKAj1xz01rSmvaezZARhcMuQ+fxq2O6
1jfma5A1TM5H6P9TqqZ2bhEcAqrrW2IUx7xvCRpp0+eKktCBdhkKj0Gpr3nfPDOpmr1JhDC7QD8j
WIrySqd4g9WQ/Dt1IM5SlmlVRCZDPKpkC1EwnU0M9nUwE0QqR34jrqk1U8DasCYVPW5TlgILLgwp
TPwaoMEZQPx+FbK7xRSa9zYiDU6YKnE/z9a7gXANsHeIcXzCe4B1q7ezsjvWcqmcpjnUdhZrsS6h
/JaCRaDQMEr7RmFNs5TixVokxkGjOuQhvZg5FaC5sdC96FZ6aEuLpQ7+cr7j4PGaBZm+T6xedtWa
q7ytZCo0URFccnE6ipNq+RlzaW/IcJnrVYveSc6uEbE3xync83ewLheSx7k0CvQ2c3S1sAxGCf4J
OZSyQ06fkhbU1HpLpbJUFi4JeRI2cOTEUaSl8rqiG/ckQUmOSQoDdpCBkqb+lnGtPOTSDEO3jbwC
BdUtr4RrPjeEIetpe7XCEPRBFWWXkesyIqbD13IwfwRcAEJACxel16hTe7vNtPicEhJoz0MnH5oi
425ViIm93fjNgdWkIUCaLztZ9hg7rvHMVFGsq4cyTG6KTNF3UQcnE5LhxJcJZ5Xz0g2rSjxWaX+h
Kl/bTd3oT4FOc4Io0qeyYI4SjIiPhpTO0BBLP4ukKh5io3WHsla/mxRabKxA/En4O9yizpUXcTh2
w0dXdepzrYjdg5l0z0WLfor1MIxeJcxI3o0+Sl0fPsqS+p42W7ulQQ+rCSyF42U+D4KueK08pRey
hA+LNVXfGQYLNIgykTh6Gfm9QmSZ1c/GlbSFcB+EZW5PQ++EUp15Aq30IJaf29h6jPKFk0hkdT6X
CmjCAYcgSk7l2jWMH0HSabdhTQSKABGUlPJu9bqZxTzDLdtMD+pE0oc4iuq3BdX4Lhpf8MlZ6xoX
rMaYPcyVMh3bqfrMq7S2zcSodRb9CIrUeXoYLSm8NqKY0254LAJWvpRujJNGndMxMTNQvgeRKYug
OYWwNxyW1ppXt02MCQBv21Ix72/Q0iZr9EhHyZkJPIs6eSThvArTd0mTbriThQO2zWgvN4jcuN2/
G9JCOIxQdl5cjit/v0ndRU51HFQRtGS8Tk9pvnxWnN+xORTPqtUrx5p19C7lWl7EQbyNE7efxIDu
KS4knICoLy95swpbVLOntboEp7yp6LIs8RlDY3qVpXPY0NwuOyVHQGLduywsb6NeNn46cNbhGGpP
ph6Il0Et2iu8XU+syydFEyg/48zxzKZhQtNptmww45KsUPk2zdYjxf7OH0wCNbAIkOMYBk9ohF/U
0QRCmNbpqYbkeZdbLvhSsWLHUEBVzlTzLlZSUvyT10D3SM7P9GhZY1XDMbeked8nnXwvp80UrDl1
n+nnSQ/bay8SncA9w2n7UnazdRQRMkq3ehijvEPbNNLA0rKlpC7Yd4+hUIp3K/Jb/YDZKvuVUp6y
9UlsH9rhoeyy7Ewmn8DCM5XeECZi4JYaBOa0GV5ZLw7jJahU87uSdCXdHwZFifIPs0OD7hLsVWqW
/Y9iSpAu6pXq51L7zopAPMkNYwIZTy7YyasxzuWpQ0/Ot8LNKc2G6GGcYNGZzPVU2OznbWPSoAK5
0d8Txu8HbBB3SYl30P40X01aVESJFJ+G2TLsrsZv1Goj0NBw5KxlE3ast4VlHI9Z3x+GIZW82tKS
xwBhnC7WrsF9EQT1AIKVAsZx1sORkkzujwK2wMpSwpdmTWIP8zY4860XOBhrCtBqWrxn4Bxpqhrx
PS96GcCs2r/Q20amd6eyp6vpTc4R3OWdX5lG9ZL36+oZukAzHAVsQxc1FL8FNDQ/S6VmCDS0B72n
0je0Iq8amMqVrtA9BRgOqC+Y3RlKlFP2+RXkXsz8iSU6UVziRaTWv2LCnzoEynyuRfwa1ZR3ahO/
2Dg3e5WgOFa0kq0xCR3yobpUhKQ6OapM+lAWN+EEyGWT6z8ISCkPkT48yUJ4a4hAeenTYjoEesui
LeCfadTsrs2meaJPX9IJHhPqJFlwLDLAP4M6D/cRd8mI7+BNbyh8pml8l3Ab0iiR9R3XJC6PwMP9
t9dbWf/d41PQAzctqU1tm0STjKsaquIFGpMTOgL9oLdMrZuTnnHCS2khvnUN/Pghj8yTMiLv69vI
OGTCkF+Iy0G7rWn9t4iTm2Jv+oKYKjlQPmRJtYSGV7UhqO7Rqn7OtIjmWBLPUQL6oCKExJcVMqW7
Eki5QmDIScmVXyZSoW9klsnMBrTaNgyA7GI1To9Af8uT0AUfE+Wgxzgg+a8qECpYW72qQGNaVJFC
74byld60+dmcPw1DmCZHUVB2ApWRbAh3/aHuVtdBnCjEahDnFcuD4rfBoHyrCW76c6hXjHfQ4mbw
vEN/FAlncrJiyr15nDEL5OH73Cvxt6x6tCqrfBnkIHwclRHNRZLcrTESboAPDlUUPFPVmc+tYkWn
nLz5e1oE0Yu09SL6qfKHoLAtfJ/PUbacO0szKKek83NaUmnDZHZqMkQYLHOU02hgiQqtpn5bAlpY
mAsqogzRhzUNNQcLNRtggd7apz1LaA0RdrHKyxetmQ5tPpr4S7Liqs34IAuFTu6M1NwdAAvu6e6i
qNTack0c/KTUYB5qEMoHSx4Vjxk5lwSTjd2U0+APZoHbDDNdW+ymZd9brGWZW88XnQm/XZXjwPxO
kI6WpHa3YWHJW6Wh/EJK0kvXm/0jf9jn3DSWsyAPcXtS4I8FMrRd06XBGdl359LVpMEaNPotRVFs
pnY39ESbhkx487b/5OukQBi2LSdSr+yLPF2HYkl5YKWrPrCs7LH8aKdc0Ca3m0oSF15nLU+f61Bo
npm/hTtI99FBq5gfjQVr7HHplqsG45ZaufHaK2L/DYktS1wjn++0dqTrEpROnxrJBQuHRgdyfm/0
TrpsG2GQaPbggaR+wWO0yY5NbQ0HM15OfFeZj1pPegw0P+779F61gXIK8ol7msSyRjeU50V66gia
eZV+ZW1/NScrfImIq7tBFHmddKtyMs0o8bdF423D9ebmcsYBG1g+yBsI+Qt1g30xM0VdML7SJi7E
fVs37UY0OInpwqistJ0Nell+6NXsR2KhvZySSnlFJxUhsnvqBlYkiS5BE1WG5hK1xc1QB+HGggER
UARWtlyS5iSFgt9WfPNAU171ReqP6mCAUDSG76wsJA/jGBnUehYep0nK99aEZ6bJiAO10IFSOElV
fWKpGhmuHAY1CFM5wG3WvERUxW2a3T8yVY6+Lf2D3hFDjfF/dJe2/xiq7nGuJNOZ1HK8QKrwh1LR
gMeF30KrFk993gETn4XFYZwwD6NMytzmt/3/sTT/F6Ip7FAZ8+n/nqn/Opd5XIT/Rur/8zv/EE0l
USVbGaapqom8FnyW/zBNJUniKaBMJKuY6r+Rpqr237GeQzLlPxF5tozZtC37Lvof/23NY8aDSrC9
SXOQXHT5/wVp+he1QTQJopGgGWqSrPLv/I0IhOPWpo1Vj1elfos6iKT9rsbliK1DfWD1+69P5r/g
byp/QRD+l3/tL9tuHSpiNY38a8Fl/sRhqL8w2yyzXXBHEgPDW3st01N4UQ7lc1zt1LfKjT/CQ+yp
rFhBF9qmHZ3HF+mMH9AT8RTZI94Hwe1Ktzz9n/9USRf/spiLJo0FvjfU5KpFo1b8i9iAGlLKtEyV
yCFEUFHVS+sX68YaFSo6ENdaf6AxTuEbVYhSPBvtgkUsnweW/bXW+B2FU3/bS0jZ3IXI5Z1I1qht
qmvjrY9TcLBsBtLd9oEqvm+NHAHIrM/SeCRomBrv9lgRAGGSaC05dWJZ1L9ZOgZ1PUB2y6tdt4pv
t42J6xDW/zIkrioRgoIpr/BjsWTgigEt+dvx0HYl4YYcVuLwUJhk2TA6lb6OacwuJRbKSiPU/tem
R3Hj444AibeUV7qMtb9t8ga0N2K049dDjYRslDxSxGZ8SBZm6KbyRRI//N5AT0pTD9xVN1Hfjtd/
UqPKcUScT4hagPoPn0e207ft9oBYFAQ8qGv4WybNNinFwUEZVnlHVfvqoBLvkET/7KGgqv8cts25
7PBCafQYsLdELYXeyKj9bVOve9Ik0AZAgIGjVWz8AOke+igVsN/XcalmRDRPwWud1ceuFuXDsIYe
5k3HSkRj6ht3wX57CNswygJTVnQ3MOPvpli3ftiln+aQ1C7z/NbfHto2X4dSnbxpq65ZIEFxt71d
bf0QEppXi7298+1bMbF3GUj/D9v73d7ltsdEDfvGtgsog7wDEgK/3iE52xSftmOjGxty9JT+d0V6
pBuwUPaZXHKSfr3ZbU9S4VNxObizQEKkIOJS3vYgCg2HQV08c4K1bRnay/ZcFgeh11YKpmHA9bqA
NXWKewyzBdLAnSV34d7sy5c/h4qpFP58oOdf+ZpmVv62t50dsibKx1Ft7e3x7SG+cdPuLM75kOoB
HW55Kv06wOpvS1EnkJoIW2IKBQRtFkV3NBYr8rJGdKb0E7bC0WA3xPTsEt8W7iYrnvxYaiYCLQ07
LQtCLda/YTttsZT+czoPS3/PtYDIiK/ztUoMztrtj2oR6O7boLlsf025/Un/2VDELn2rIlN6ezZo
ia2M4RCBuOekCUxuFTmwTn873DbT+sTX4V8/kqkYBZp2Fhx0+o0vzpyhYZ4iwdaKBomfVR6IrGv8
7dll3fvrsEButLMsghrVZNCcNlNWlD4iFHf7FV1CLV9l/dvXy297HRL5I/DWPz9FsBJXHeZ5u1H5
vMaWKx/GAKTKdbM9NlcTt++iIQo6HSJaeesPMi1CBlRbmfvn6X/9ZCd+CFinvWS9Z6GbKfxtb1KT
qnnbdudwNRdsu9umNrUfEUOG224Wha8ntt9mRotvYXvw69W2Q8HMpR0ypIReIJ98+p+PX1dHictO
fuyjVT/JOLvYXCNrdOV6i6JFQXQY5sVxe2so4/95v9ublom9RNUsnv48q+qYSAh/Xu96f56PZNON
G+W1nKfC1RPlTMPN1dYX+fOz209tx2j6/3nl7XB7Ynvsz8v963cKoc8PM5mSUiPjhBYFGvDrRfZf
vczXYyxczAVncffbaGGwKFa3yntL3xyZVEqZ8WM7ItC39MX1fAWASP1yPRwlrrdt72vz92P5auoF
yxsfBD6NnCYdn8D6ewguP2m0FyS181J/v972a1/PlNvvfR3//eP/xUuEPckTFh8DrSji5+XPkruZ
i1yt8cE4u8ZUZUeBtboakPWcrMPcthnXUa9eCK/IBHmqDgOgArIDOur7NG+RrJNsLXYzqD+1+Sf5
Fq7So5Ksndp1HPraiAa5Q1+H214R1x9ImCp3Xv8dsSoTG80yaut1mCvGDt9vN8rItcK+cTbryraR
1wH66/Bfj62jXpPWE/erbD3Dcf26hcqHXICIdPq5JlJFQ+Iy1vkedphnolwgwq575+MYPIHyQqJH
2SHWac8XjLRiPnBPH55UYuTS9M+/uRliwJ7z+rVaps6UUgNi9UWyjsbH01AApfZgHIs47ly5wygZ
rOPlkLcjU7Z1N5K4MW2bpovI8NXDxTHncj+Nc3Cshl/bZ6MpJKcfS3g1VKev2fqJbJ8S2IiSxNv2
lmD4J3yM4Ph81D43/x9acfCk5o+6jRAnGuHRStv5iIGwl0p6n+G3KOHibdcZ1rROTyyjz0V7qILH
uCQQantsPR3AQGXHZoIChPFpsbxRPo8SQ0hbG0CngvSuS9YLprqHeQ5TPx5PZSOlWKBy/aCFkVdr
4Zp8q0h/Nova30Cop2j75qOalua1IoU7kpfnOg8gGcy5P4zVYywxwSlpPTp4o3cEyBr3RKXuK3cT
1lpNy/1ts95sfSuf/jn880RMmk6aFfTdkiD3t82fM2DbjXXYlWY6krgTdQyyBrEw4INtAp8bp4nU
8xigrTFQMVF1ar3BHENyCTSKryhQdpPMvFXvjZu+ZNOhErWBATWXPlv6XC46B4bldSNto7RFetZ2
WCiDdFiIsSpK9Xc1SQ9Fpgx+uiq4tr06ocUkRVHjRCUXYc47oN+58M3869gSudkRObQ+nFpR++c5
MiVRqzZ47P7z0PYTf14j7wemZK3eWfh2Sg2HAmNLvW6AoiqLve32Kh3fgDIygoueGZE4Wjm/tP5U
lTLb2H5o25vWQWvb+3pi+7k/v0IYzu8sQUO0PWaQyHMwG7KHKmxa5roRlwKI9nbMyY7sYCkAIa7o
k+0xQ1B5GoTLMEuatz20PRmthJRtrxTS0B4wb+4yJK6gNES3GQHS4a54mCjaQqArGNJlomGaYDyM
eog/+c9jXfMRmmHjyhUz8+0hLZcEhwi3BFUAv/X1xNfheENkYBGvk7nDtBtG1xSwnyJ42BkHyRyu
2QHSWKecJMvVkH6/knsu5ZfRQcMoUFN29OfsyrLjUSBpEks+lt3HGdjhRNfRZUfGvADoQ3Xm5rEd
z018XVdJpJYSwj289PKPgYisKD1g+khlN0pf1OQmJdSv7Fw4lcnNSA7dCgI+GNLJJBUdIY9VnIvk
Wk/nfjovIAMsmuGg+DzTsnXtDmthpDIbe2nupTNEoWlP5tiw1/3ibFKQYcS2u18L3AA3/8Qp3nQH
YGCG8I4lQeP9P3WGh1yatLIbfcU8fUWnQQMkdCJw07v6J85tFX+6/NwT9b52AWy0BIhuZURxez3d
qbTfxb2ee33lhtR8yE1SQW7skm9N8tCKP7OLuK92Z82vfpi75Io0iEvURh/q0/q3k3cKoE7ySdDQ
jxYnqwut8kHjTkQh6t06TLbpyb8BDbmjl76JTvVSO5R7jhY9rJtypDu4AzbwQEq2sNMfWHRSDvZM
J7/Q6P0Zs7DsroiFVquWCt97Hwhei1rorIAW6PcSM+zOWZM6nZ+kSNwKT9svz/piq256F67hx/w7
eqk+y3N9hpCg2djG3gptp7PM/tYVjnalK/imOh8EGp28/j3w+KsASh7Qi9655jS/fPBp6BkHIh9n
DCQhTUGGLGfRdsqhWBkEb11yjKNHMHAyKqdmr9fHABATNF5gNhM54YatP8HWUTtb/K2W9yiy5+9h
uRdEF2nlMlPp3dGyHnu6znxp9mTsEooDhKdjv0BlIrmVBNyneW9OZ+Nu8bYKT7eLJ33yzcG13NiT
RkcIXpXlWIaHZYZUt1s4Ob71+yU4R0frLjvFJdxP72gn2t/ymcZ73jqpdQxjp5qc+SlLAQDvO3RY
FqBCDxBnqT/imCl+KNVJXPbgoZyErLb0WJXXcS/+qiApL64bMZKu/8fFbv5JqkrBmYjb/ZQaO0Ok
DuolEOJwBuzSl3q2T9rzIOyEk7QHafCq/Y4YB9sEOsXOOgeP2NON70Nhz4GdvVs4B2EqJLZ6UtXj
8D4/E8Qrq0fxzNzrnr1LHyL0S6ygP8FoZP7wQ+SsrBGn2cx+DkXqQIAMvYw5ig6ZEfHCLsZlFu3k
1+LQAdqodsaL/nO45w/mW+1Nl1zcVeOuKs5c/sLgwR0dnwZs08Gu/x3azYfF5SO5hY5aGEYPQUB7
FbMReFpK8iOLflu6KL5yL2Z7mlyAMiOAwQ/xMv4QfmUPqlvaLNKe5bfwN3XqeIfKE1s3en87uKav
9Wt5Eu9UB8I98DRgXzv9Wh6zeLe8YZi7vsyP2pNwVB6SD0RURmgr9U5zxM+4cHR/2pfuyqefD823
7jDc5aN6Er003jUvcuQMP1gdpx7ukp3qCm8i7Lx94IDxd/rnGFg1liig2Pz2DrZbLTkINlNu2Swg
7sN77sF0kC3eIkG8O/GMVeMQvqqSn+7Cp5K8WBQ1Lkq6YSez+kVLuJP35rG4W99Tx3qhP+osx/Q9
P2guNGIEP/QARESsNjdNJyStHkWLrtqwi85cbsmeIt0xhAP8ynl4BmAh7Sh9+TBnuPLl5LBckwgf
7V47TPdfwTE8s/I8FseFCzUDTPjQHUUP9BFwCnAQWFlyBCbWTnbq/8nemSy3zaXZ9lVu5Bx/nIMe
EbfugATYk6J62ROELNvo+x5PXwv0n2mnb2VmZUQNa8KQZEu2SOLga/Ze+5HndN8exxV6S7VYA7uf
gl3E74DsAe8il/XVeavEGrVjEawrDXoskqtVrq6qi7XzjbXN+3C7QOC2xFCuq238aTgX9TO9V0ww
BD/R2RivEsgD771sTQyzG+yrE364g/kCNtfeKiu5G5P1HXnKMHAQR+007ilgRVzUV4wjsX7F3rfp
Ljk57/o1eQ7OwTb8krNXvIwohNY/b392XjHwud0iNY6NrE/bHcOjg9Ctehtq/kXaFDbt0qn4Bf26
vvRG3TCgW2zMDjW2/WbGSAmNnQ47CkV/2bkaE7BDv3zL7aNg6UpuH6H/InDkx4eOiIQXp2Q36HjD
YCQVAAeWrugff7eWVFQxCBNWVmvELFjNddLiy7et7+ENHzeETnfo/vYQ16I7KBp0udtHtz9omvIz
63STORJ+O2eo9QPYxU2YJCpcj11rDwphvrPOSXn7cBTMHhujrFxQ1WyfmpCCE9ESalK7Hw9haSEM
z/IQDJi2wApun/sWf2RpCJ+TZNqZtUM5LRD4Hxz8RofbR224NAU/P68ZOuKSFey2YZKgbIa0JUl1
E8uDFVHb3j76+TWJN2eb1d3VF70bSd78mAMhFwXLJKvKZelOsVS2JEQFQKEPtpVSg5i53MdhjQt1
qaVvD21iXKpJkZthmS78fAiWVvDnp+oQ8iyh2bhN2dBt0oosnUld2hy5P7+om7D5rahGUbl0gVg5
1gKd6O42Dm6XkeDtI3OZBkd4JXYZInppysdUaP4Ghjbn7Ig/FMVLefS7kmWmQDmpa5zH3ctYTcN+
iIYNmzqkiH8bIAkbFh5E9eVijDr8ElU7L1GrMckkNae6A60+VKk8OwIRR1xQPz4VQ4QEgFLJ6f0n
MAQYG7JxoGab5VOJinLDDmA8sAfARyBHbatF9i6Yl1e81o3XDJee15OXOIPSZF6nJ7BxLeR9rk2k
LN/BK/fz4efXCImZ9qp/ygeZHTC8ggy4qVcnvXoSIGgtuh50huauXwZxtxHdEuyGqqjn1FvGyXqz
TJF+DI9/DpMJI/tsGBYHKxL8lVKM2iGf2iO9b8jJWn2Z2sRh6MDSZIOm7LVvbEnnxoPAOASfo/Oa
2pTebax6e4FvDz8/tdsi4pekMUS3tLq9vHJp7ZUJKRC0PscAvglZZ5psxjvVMnT+8bDMkI2y5osB
NovMwelMriSqyhkQB8x1JnaxGteHH5/bYsx+wG//dxn3L5ZxUgP0/ssex31v3/9Mxr68Z9/+4y87
4q2j6Ndd3J/f8tddnKH/QcYXTh7tx7pt+Na0//EXhe3PH6pushRZ1nTWLT9heQ+yblPVP0gGs1QH
1iZMa9i/f9vESfsPB5aEjc8UF8KC2v53NnGs9wDI/kSE66wBbRDzhPKZYIXJx1t4979Q5oXppHPM
xOFRlLGySyeskUpawA7N5TmJEuU1zWdybof8iOtaf7YX2L3q1NMhyRAys0Z6abCWuCA8BsyLglnD
7dzHndYmlXIUgtxmxM/1tnca0nxbmXmYNvZDh2Qnrwy0G7aSnyAtsnyzN2Qm7Sy9VdA1Q/URfkoB
jTKYRT02c9VvPVbtyg7YAonbQ7Ob5Gh+tp3FXS+JfU6dReFuD9ouakW5mvLB2mm5zyK8b+brPLLs
EyZi2CIck01id/dVQBDDLGgJgSAkq7aJ7XPbBay/zecqDxGkN49VMXJb9rH9KK1xJGnLG7tgN8dU
9U5g4TnDQ7OgqKQepxveS/VasKUgBhuLDPcwCnF90O+afvhoQKAoU4lbMi67bVYOHVGg5pfWmF7t
XK+xRKNBYWaDtq6mScGiNFRJdj+hY9rbzaKWj+msizYyHgZ6Xp1g8dfG9r9XJVIlM3FISdLo1IQO
1yzivl5l0k2GpNmpyC893Kr5DoXaJu6H7mLowRl3e79HBgliztQPRTF+v8kqofu8KZG4NoU6P2QY
94AGNsFjHtWb1jJHTDl6ee5rpEVqmer7OBffB37HIzfej7h1zEtNIjcGDayPgWhRD+Ofq1i/sbMM
821ZWNU1A6b4L+DM5kJC/u2NvJC5uThwr7JG/S2NJJt1PVb8xnzMK7LMhd/tDK0zvHBMJ883en9v
SGzG/LthlsafSVJxQdAWKzvV44MRqs1dT3CWqzBCA5JWbIekl/cWkm+3mXvtWtF5OcGThCW6mic7
OFhlfx8logdJE08s7bqNKvNoO3TyQtgLnHTsrrBrs8M4jetgqCwmO/PCOiAnQEMPd+qdQXKVeQKA
w6XImm04KVTnaRfh9kg/rDJ5Jx+peW1ItHVm66VPO+MhLKXXz8NnNcsDF31TQI6PCapPK+5iOT0w
RmrxMuPisIJBfarTgjRpTRCH3WbO4y+H3H+xVydH6fdnXBfWcgiRY4hc4P8LXyhtE4uXKPNHq0o6
N5wW2EM4eeB3tLMGVd/xjdc8CIO79EQEJgbpSbmyBPzcCvISkogOt5pILS+7+sPowNtZaU9hK7P6
hMJIxad+jmQUb2LcLCvoHUxNKlz85BjPXlMO8hCPA2MDv0OvFWtXGRf7LmzsQzR+wf+RYPXsX9H8
2bs4ja5VyCxSRFZIIiHZyRhbiCOOntWykEeepfykqNoWNJyF8pzeOKjGq2H7L4E+It+u8oh5G5md
Sc4U1Ipmybq5/DSI5pSm2H+ybla2un1qkDm6E0e8VzkjUx27/BSJxr6ag35wTDvbiVn7mpvdaahV
ubM43MjvhiHUk4yIi6R4mYLhpPuggDNhea2utOjn6ElZNmxCquK1Bsd7DUoODuGUrbsBRmcEpIOB
RgjyR5V77kOXVMy0aROcFa2FBLdA4CJrLfvC3Nycb03svCG5+CgQBGO49E+l/pw1RfRo6P2ejA+c
Vk0crAMt2YZF+NDaCnRo2atrZYgdT3QB9aZDiKSeu02b16ccHKgbp8qlDylbMYEbx9KUz2YOi1kf
qg0YcWYZIwmvaUPVCYgi2WEapXEICdRD6MckA0OyGnXAUMpqVxHVA04GbM40HJWQ5Je255Ke+3I6
VjBCtJKSGYwcou6g2+vgFX0HqmYPIGpTWYp9QGWHf1uWHcw33Xi07Y61QDcdGLef+97ItlzoX1sz
gQ2uMvjoVPgcvp18ILludllaq8gXoKu14sz7CrYjDSrSQBIZmTbHojx2HCYqtLrzsCgSJyprf+G0
YgFO7sbpXgszwLAd8mJQ09sxMmavmwy8f45VYobgwcpLpB2s5yZ+M5bGSbnLM8QojoFKNvUndx7s
z5j3go2ABrGRpbnjIkh2HcNfZzIaErFIMM9BqZMEoDkES7FH0AB1DWqgbekUGneaLW5PSXC6sWcA
vF5bs/noamR///wYkLfsip8Hr4EkSHVMKTRNag6Rds6CsP+lglBJkfADLA0PGCmNFYHnJnVt5TBe
i3EjGPN+dvQaVzE4OeCKbm11DpK5dahYeHmKuvFE4kzHMWJwN+dcXlnev4BwKjFLyBGQxvh1DoTx
GGUHeAFlx5i2MXyCs6qDnSvmVqlLdjglYDUF1kAWau2lssu30YHyU81jt6dhTlgYTnhC2kk9OUEa
eaa1De9Eay2SOGKhuBxPRdQhTG+a1stUqXjYrr+h84apGJDfFapM+gooT8dZJbytVpkoBVAiwhGE
c50yxwl9fv5IJATSApfZgaP6XzAvgL8XenasG93tihGtg2OjTbHUc9Vz9g8KGzciVKcTruQON6yC
EoIL66SVElu0AKgHpRipvpniu1GszAUAnzE/x9+g5YpxrCbxgjb4M3CSL6YSOFu1D9YOFh4kr/Wq
7CFKdAaqzAaNaNia8yZ3KtuzdENdO1E+HOqGvqskdRP6tXJEloaotNf6TeS3mDhlq5+HXMNcP7FL
zJyJugyS4zEKeHlbFlwuaRQxBwAGn5pXVI2GXbNQftrRJBCBSPp1EQzJyQaGUljS3FbTQ6Q44Ua3
QI4KTWkeVKIsQFGYTxrhy3qRnSRSwqIqs1M3W8H19rDDLvL9n79rzeVN+fdvWlQl5HjYpqki8rCW
rIdf3rRDJaFkz7X/0PhIhpw+cI7+QiGbW7XZCV19Ketspyjz+NAbH/HsTGcdA6vCpEqL5upd4ABQ
8jTxkOFQBatj40ZqoTICUcdTRvbfSpkfCI2PD2NrKjDv7HvFSKdPdo4ilKSP8KHMrHwdMcDZ6iCh
oqrJWIiwXSYFy1k7dt27ep6N56rgLNOset7MQJBOatA5q8wc0CRF8xczGuSxNZIZUOfstY127kcM
iJZ9YrXDLCPvrJXS6uLBwJFGEc2LZtbixUFYP1u4tQZtpiPWAwjVDEu5cq6s1TK38FNraxGQU0Wd
svnnT7y+9BO/PfH60ttIghkBihq/nRb5jFdHhoH1kJpz6wEJHC9Vyen5pnezf81HZ94KPQS2hE9t
ICLRUUJCnaLuVBpSX086vi+gKNg/FQasUKGnCOdLl5QvwhfGsUebgXCkdwg8hzeIVwl3uFzQ3Bh9
ohA1A5XB3i+CdG1zZKxx4lk7gBb0BEYPQXbSkicpDBKD7E+EZBeHuWcrAAc/P5mJvbK5nT+2gd+4
M7QWPLhir+iN/y8ixpDJ/BdPkqVbUqqq5aj670/SQMZ7PeuD8UCNyB0TpsRdJO+bmVFczfxoy7/5
ZqpxsjZ7PKCim0faFRI0ql4Ceus56hSHsJ2k6TANGiPsIZgqjHWRPpdWWXl54jBVjuXRDJz5LJwc
kYCf1cs8wtxDrmLV2mKirOLXosOMUjSnMOtPwiqLTVOGZM2orKDtoNu0ZsYIqbG+TGFm7DgV5yfL
QVQ+as6+1MRxBt1/6vsMuquNDV8sxgEqRkzG2eiCiZguKZqJVRL14qhEDauXiQ7HKXTs6TlsQlFE
q8YfOrg1uMphgcRBFL4p0jAQCLz2cBhPUadvJvTsZyAfASKFUH8SEiCGlszmMVvEYhQSHCSHIGBQ
FQP3u+uXXTXhAsNWHTe6wsqiaqSydkoM7fBj3gDCU8nT63jjwEqqtkOCBYom2A2ZKV2IQPJY7FUp
mMUQjbtTKJquUh8w/zh17Sr4R8kZAbAPz9ltCvNUdGn3EM1ig4XCWlVtZV7mwocghZv45BjRW6c1
HBsNZJki+aKOY/tuJzi+WkCXleHbu4yacKAUv6LA+9qjwB+zHNW8n7rAcYyV7IAi3+5AoK6uKOAr
4jmqS1Qqd+kg7bu6UuqNHaaFpwP1ytPmohuokIRiHgpHrgurkIc0YEEE31WNLeUAV2gvwNm/aAnR
ieYUTfdRhbvUDNmfTOI1I7npeRgX23LdABwgYFLozHxJoMZu2OfNplXs/Bjb1rUtnzM1i++qii5H
ZWyG7X9Ep8LJE2TbxQBybEZCAqq+Ow56tOTHDd8sicUOiBAu6agWq0nFR6BFCHuU8FTZrOjKhj3M
7VM7IHIziz+0Iiv2JHd85FxStL1qQ/3NyNJOeNr1FAnGIkQYh/ZR06ZsE04DuJWW0DhAASyENBZV
//yk4zD7/SomuY92VNqGcRvY/NaR2rnE7Jv01YNhUhyMmRO7pdFZh4aJyoWb0sNs3miAuX5nJQrh
OgDigQ3BZBvGajsBx8OqZFJR0N2NmlEftVhnW+BflSy/19U4fzLwhantfC9UYGKRhjsT2JlK2EWj
s9oxtRXu6HxbqOVTG9sGoBfu27dzVqtbBrxpM+xDH5hKEHTDnZ34X3u7fxCp5jzhgNsUvMyXnrRD
puhxjYUeKgX3TAhcxIOs1d4et1S4wmU60zEqlemmGZYoEsX0d74sQ9x85swB7oMdGqxNreA7V2bb
vvhVEey6rIK6aFY5/3CQ3zFPPipT5NM6seg18qD7ZCHeieOEpbGsei8NyDCqRpXk+hIQPtS6WSnC
Z22uqh3i5AS37Bg/Zf6j6Sx/W8zKefTtlDxLDIxd5LA48jndhBXc9zITZ98Rs5sJ7RT7Jtxiu07u
qBRfG1NC05vU5GRW1Pl9SCxOMInYczrrI4PA/hB0mNabMAqOlgYesyx2uaMNR7mUM0GsT0xuHMst
+5F9ICXTQ8tgt2WGsAUs16KJ5s4F3HKvJTR0o5yp5iOl2qQp+1GKvVVmZf6F1FNnBejAWIcibrd2
iIe2bZX80pBNY2iD8hL1xAbkfim29SQ548yONoOioyhU45irT4CTq6NB7sXK99Gw+kVMlKMZupEW
Vqs5Q+fad4Dk/DxCTTCwXlmFVdV6dtkluxTgzyoM4tcwDjDWAQpyU8hIqzxgeV6kDj0s9sA+NicM
5NGSmvMxGKl8LMw22YLCDw5RmTd3JjtMq2jJlRmq7EPqd9xxfZCa4LT8lisykJBHkyIivdXxj76e
JZfIjg5F2qXPxOl8YWAjz9XyWVs5RyeYH6oKLnHKMPOJ/NDEC4jp3JjRS4bb+K5BUHglgXeRKSQp
GRciJ5Ays3kJneTBXpAxSUH7rSff/Xr4Yla2eR+/qJoSkLczzBuW7LFW3EfK16gNkQKTKXAMU5D3
gQWdhGwI25WisJ/1GfkAU0QAnzHsq4Q0I8xh5ouCfgtFBPdKCCOm65PUq4Xcf8dmCXyZs+gJSx9i
kTGP94GRP5fkbm2h7gok8U+9tvAlCw0pd5/tqvqMf684zYFhb9oCGooW28cpU+uN1U4t6AFg/mAO
LgSSRfdD0O4NpUcprxNhoBrl9JL4vO0ojsKwnd+qkaVVm/S5mxnQrydO8RMw92Sn55/KMQNSRUL5
To2NE+r24mqxi1kp/ZheS71+7FrINamDPaMwnBQ2VQV/0Wc8CXWImkxppkPQxa95BMTUpoZad7aD
uiIfBO+WHhCNKsO3TFrVehh66xobJTOH+itzCvUSBqUDHpilb56wGHOs1FwU52QJR3ITBa39hEXN
0B6oVsglnOUJ2tpz7LdoHIJdGrf1jk1WzBjMyI5mOVEG0j+BQtP9XabYzUbWQQ3LVoJyRKsujMIT
LSFPKQROUmxr/8oSixyKPk/3xLS0bgfGjN1MhlfUiNBKSaxpeROpnDpD77bV8BgUaXpW7WnEEjAd
CJ+qVreyeTLe27Ss9zTvj7M/sXmbMGLmyqReImLVnAnYb/yRoghE6G2Lkwr0bVZg4GAtJDqwwF5o
TnCQh2q+AHYFYltWiNx1nWJWSIJNpPbJygmhaZpP7InUncjIEnckRQIMbja4kTVcZFx9nhkWe0JD
NoEM74EdgsOT5ly5WFgPiW64pOVIKkeufU+rAHrbKKdXfcrvgho7IcsmzjQ9qR8SSHqO8yKdJgey
38wuKb1I+cKu2QFStH7cKf93s/QvNksqmx9qhn9s8zpHef6tKdr3X5dLf37Xn8sl2/lDx8llGUtO
MOi4ZUj7537JsVgi0Uuatklko+RU/Mv/+XO/pDt/aHi/jKXR1+ALWzi0/ur00v7QHSxZjqTkASpq
Gf/Ofol/5rciyJFoClXLZpmlSUFRzJ//0mhrIXsJSEDimLNRDSsAWVZfa8eCC11DuIzVm2u31b75
Y0jqKM5xZJZIKbrQeqpiNQu+W1KDASNCs1CedZBq9stQ1m3zPZj0tHifLa1XvvaxDdEvnlmCzhpI
tRVjZo6ViiBNWZHJYSkoHUqTQKLasCYVPWzTvERq3ideTEODwIuiPNmFQS0LOF1p738YYTcG6xRM
jXosQY/cMUnWQJcNSmhtejBiiPUEwVOnznHAPTEiRskk7HAq7xDeMx4wIa2oW5Vh4YLSU5F0iS7N
P7OFU4htI8fDJDXKYNvumAZrnSoPWJ/h7G7lN5U6tlmzV2N1MIYBdquwYo6w7n29o60netiEpddh
frjrcl0dFW8AUdqQLtvFE5DKkPsLgooYCol8t8I6QfliFjEY/CYVNCBDsqQqQm0jjyXUH/QBYyr7
LORPgHOh9iNzL0EkFz7NSMOmjgAsJw3PGF6zKIMAAIuRGYm+yOjmEPEembyO/wltBnFpgtT1ErEH
fvLFcQ7UF8QBh7STcYJwp5kcerHQGp61wa60R/6iU341SYTHVDqkH2IeqYiapKKgi8kMiDYIpYFS
T6hePpth0vme5gz+BSBKsVZJP33KpYFzXFIxelVszdGamIzCXvPPqodEV/V7nLEaHEhoBtW6lAUy
56byEeFZJfElZM624z0kGiCroRLHMbPeSchDXfOrBqtOS1htyEbVS0+fW7Nki9gYkReZE5DkmmLd
ZIavdtXKb+KCG24Xzs0Egq7Pr05aKfZ37GYorMjRGJJyNaIeoNcpEGAv+g6L6qqPgkg5ZoGpIRxi
SRus9bKc0T/kZm+BOXQaIH29aun2NrYHnEf4RUhm8UWTBZeg7CZ1F0dNphIdbDbiUpa9fIz1EmnW
kBhDdU7bJgjOyhiM1ktuKI66myrHtg8+JwpZGV1A4Zh4kSh5VaDoJc1wgfaKX3iqkOOofXRI5kB5
K/VseuwtTXuQdRN4CkaHdZPow1VYU3DiCohZ7xnGnSwF0VBjmyJsJt/ySakbVMU5+ViGOkRfqt4M
tqNCiZoJu2SwoMMGtbN8q5ZAP5Azs2a1TYJ2ZtpPD4yYdtRrWZ2ZOIo12XranZLMiutEyviU1qa6
HSIb1ppVWacxZAzp+KCGA2mZ8PQgAtdGMDyaVYBJnC0r5kYZ74JOg7kDiOJFwDUNV0AWjUsza9/0
bJjeuyatL5gC9fuiG/z7oZ/VdS5lfl/mfcDz0YTYP/vm3i6C7kufynLfiUh7ZLu07D46Kzzb6chf
ZKS5beAbv2VUEDutipO9OXGppF2YbDQnKnYJ1A9yCuzc3zVRkEDCqyevhl14CkDikK1UyPgh5YS8
I54v/5xjV/IqSvaradbWtqtjEKoGgTcRFbwHFLDeNTWzS70r0fppnC6Ea9Zn8uAw0inNvCEwwLj2
uq+8q9E08qOK8qWPyva6YJ42NcXKJrXi/m6Og3RvxiLlbDAZDxoRplwDuNTKoBe6oMHPWYPE4nsm
gEPXXdZcJPEvzsqU3J1WnciIhGtm5VWUc3Nue2Lg1gMACawuYVJeQy1FK0usGIyJMXBVjcFUoDm9
B6jD8YAToqlWeg1OpQAmqMJbWXeyHemVKygavibXTD8nwfSjnHZ+QLiFmg7ONslszbMbtM14qRBY
Rx16gMGY849OqjHvEMFxK7rwsScE9FKPBtOIKiyINcvZj0elsfezZGStg+xaT2JlA89CO1SRHHcM
JAhEIcX2rMRqulSa+dYmIorvpc+jA7Y+6gGmbzJX0UloMVDfGh2upWrlltx109UiB96QZdYXu26J
QpzK8Nlv0ukcdvbkqaqAKTiPi8Rdoc0ssgXalrXrOOMaM1GHuCmXErJy3Tqn2WS/2E0H5cOOjWPL
/uFMaS+2Kjj8ezLa6gvPAa2OlgOdS4ai2DpCRG5cSnOHEE31HJ8kErI3Hdh7QBiQLUVuXuvhRiGO
Yw/pa3Kl6bcECLI/Y2TdHcIEuS2d0LBpOTe9MbA0ZjO93M1m758RZPSbieHImhsC1FWu6I0ezP62
KnES4zBmGzDV6tc0GOqLEbNdLK2FWGMX2dYWBJ6VyQJ5zmZw+/aAlzkh4jKeO6IKyeTyNAt0iDlN
/T5UBoZ+WUeeFquokyIssc+62Hm1rMx8ZsKu3im+1bncMK3t4CDGyNpWP/gKAlMubw5RBmZe2nK3
KI1w2lS6Zn8PdREcJUmIG5i+9YNtTyR0GJ304oGNjWQx6wYggt1ktoN1NplIjxnjHDpwE27cL0MT
gkI8rHL9RXJybCH8LuGUJgzisQ/YkWqplwPU8TIxdxtDoaEGfhSNuyjQ8NPkUNn6pmzOpZNGbiZB
yoYRmTSjw8BPA/7A1AEiEVF7A1QLtkDLDVd4FSBBNzP7wjMgUu7h0pAdNUtifslkci0nBqjH9mOd
6fm0wUyG0Dh3eA9HiODbOIZ7BByWyDfRbcMhW24gA/hY7ndg4gSkshKQLMkBKItHX1uz0YWHPRhI
sONecA+tRXqKpq57UBSktiCU0fvKhfg9Re0iKuRlr2YfgiHHDPgVZcdI2PAMxyf4ke33dk7MnjnU
lDTvRY0oNBY9hG+kdrgIyBi11kpVhve9SfBhapPSvPLtpn4toeRuNAK0LvqtkUp0XWWEGgyDummS
pvHPZDS16I+iIO02bCFtYzfKcZhPNk8SKNuKcdvTCLgF/jDJD62L1GY4c1NPWerIhdlp6mSpMIrE
Ib+JdUeyss7rHkRVCUG2UyZx6ixb/xLMva7O+Y+I9//pLmj7rVhkZ83/XX7wRwHUPQrC9v/9/afN
j8+Db8WiVvu7TzxGAiAku2/19PCt6VK+lR/059/87/7hn/q3f9HfSDYYrHf+cX+z//oeFr/2Nn9+
x1+FcwupgiIEMpCuCROl3N96GymX5kaThs7u2aZH+aWzEeh/QFSQmA7CQv5UzukShgWp7XS9y0AW
wd2/09mgtft9vrv8CMH/Cw0dnZxm/9baJNKvOgON6UVOcU8g3UKGiIJ9p84Q0ssovflbEczeVLNl
1OIaCsKHm2o3lVGjercPbw9xwwFFfCYhb8gMfgAcZgXL2rg83L5W3AyFeRpu0kGlpKj/yku4oRIi
Da/bL1+Dmr8lF4X0DmYWFCYIXm+q19tH6k36qtc2WGfLJzBiceD9Yjv3KyDHjGsYDRWvc2XWZETW
mVctKXy42Hdg/a4+OWGe01aX0RkQKIWZs0JfSNzWjbmgL04+BFPcM+wMsM0CNB8TWHEERmltJ9wu
N7F2ONa+mRK8ImbDWKbqD6GpwzSlwjrA95GbSm2uisGX6iW4DPoFSWVBVT5MnJ4bxeL/FMT2czc5
ewveVlSJYq+pqHMSanSXCXt5GOfFmnf7sAFMheR2MRpqckSApNS72/9TWSTQt48AMll73PhVGsyH
24Ocq3CLxPluJE9+F9XTLlg8kgkZwskYHCgto92oMm8mSnsjWZ617zF4jZAFE8Mmi4JiWNNnlPsg
YH+lW+Me3NdjlkUVqOnsB0HjJiGXA9W4gkBidQNm/Hy4ach/fjotCnM3H+L70ZbdD4rGTTn+E99w
AzvcvqbC8tuxYSNhAB317X9+e7D+JqtWZtQaY6abqxiB2Z9YjzjuN0GyVdGDPhK1Jldoya2gWAXx
urrXTrJhdbeqnlXj0UrW41eSJogwW/Ja2g0QJHYavbKRLuVbuiGWbK0QPru2p/dFC6g8VjRO3Dv4
CBGRQ8DQS08ykeo25mYSd0TRYmrH7IFk4Uh4Czr8/C35Lt15Vb8W5zDCXu0RhdYkzHXdAkxlQwTI
+KiTCmZsUBZRyqxqeraJWMTQle0hJFN+XR1ZgsIRRdYOVo0QpP38RTyH5YrROGrs6EEQlMBkcwXF
iQn80VzMOmvBFEwlKs1F/WPpAJjdnnchFvtv8ZVlOmhwcthJIFr40ljlHvNHLd6YL2bnggXnaatY
ZJDwTpc1upF+SIdtzN6OtXfo7Cp6ARBb9moYV5W1roNL6XwpvyKI4um765+ie0bKiGgCD9vNY89u
l2G6Gyx5XVu9Qo2PwfE82VRYq+hY3APNbR74OlluK8t7T/bkyh5hl46UZavyU1d4CMlSfZ33mK1d
kOgxIDFK1jVmER0o4mrst1N0LZs1ORnTt85cDfVHjDPGWfFvmsme5nn+EDbzRmLikKevWpjMlEPO
WrxTKcKaqVKvucAIA1Q1IiNRD7iFugeNFNer+qy9QlOTBmfIih0ipUVzrwmk7OvykfTOPZkEIvfA
VyfBBgdg8lDaWNpwdrKkWqElHoSXPppQsVfta/7Fes5fAKXcxbgNB7KTj079iRLF2mHQVHgViRzx
t0yxWSLanEj9B9Wpkzzb2+icTmtxnSo3a93cce0n7aS8kUHGL8PbVn/Xv41PEQzro3kAE7uHZdCz
1VWBU7rp16IBRkMA2zb+yKqVwL0D5+Gs0iakO/0lOQ7VCmx4d58Uj/2pehmv6mc0f/VbTfXkrHmz
9Se7vPCidt/NFILc2ipWREbxhjLSjUriMoJ/64huASpzgKkQA6EwveKJ9VTEK7EebeLM6G886bX3
OkrG73By17hYMXg1HpSRg/nd+Qif2Kh+07/SRbxHX517zp2p8czHwCtLxvGrbH72UyQ1K3WgjD+W
10bbju1avvouVFnnALZ6yNYmBdpdvmMBdjflHgYqFkYTJp539T0DfJTubN4PGetZL/xaNZsBsZH7
tT93mtufS2Ssr+CZCX7INv3ZcU1PzVw6OnaDWBXeIn8VezB0y7XJMOrYuvUTXcx8jJCL0XA6O/t7
Pm+mFwGmtvW09q3RPnF2MEez2eCaX9nIpdaDAXQ8c+uTiPfq+wRFCOHnio1Tyo8biWuYvfqTRC24
i7+2wdYETr1KdsWDDImS9pr3+Yn0wC/FN7B9xArZkDDJI+LfZ/myjt+mZ+MUQPPjMsBepu+Hzcjv
36+N5+jTzC5jU2w5LYfPfbyZ9+U1bncSWqS/5bUMG9f3L0Lsyyf/QCxjjhfsqnxU1fL6DgqjgQPX
Xv40hu6SYBaxfF1hPn7x5/1YuwIzK4m+ysbm9ygwl65wlinj0egIwWTRuOeC9NnWP8W8KUF2K16A
VoAhBkk6XkgMWrsVMVHTnnnP5X2fneMvcGudj+Ch9Q8GeDkOEO0bYkIWRavQIq/zreif4+qcyK3z
qFTuqGz4MaQ9wH7+T7rOa7lRbVvDT0QVOdySlLMl2bqhnJosMgie/nx4X6yrU3vXKrfbVkswmXOM
f/xhFLYomRtiuSUEjc22/sYz7z3YWZJtjMcUeWLohrdBJAXzhkMBQvQlQU0p+Yf5opVukDBE8dS8
Dob4j2SEDn0hyRPstrkXqDhcenn2mydLpFcKXPLT672MbRMJNdZEl+kS9A+5+W3YZHl6K3zpDR8m
Wl/CIkX8CINSz4+8hsoIXyR7tvPZLGYPU2jC5DCh0EXBb3FnkCY8ov6OsW2erNFuF/+yFf/r7VnJ
7fHB2P/Fxazojr7D0ZHsN8h/pzB7T9WdvH/ydltn2g0rJ3iv12BbMzSzIbg6wzkYQn343evbBAvi
fPVs3bjzn1zafAnZQy4I7TkWNcQWT2p3KM14e/XTYfxJto9U7FDjTgferIQQ0iXGO7Rh8axehZ+w
jeGiezJSTA4Ief6wUHMnZ32DAcReOUyH4GquWdG5LW2EdwO6MVtMSj4pzTXhW34zRwcchNiN5hCI
PWQJN0s8KViSSf+UL7LlqtqaUWBwzrzhrfA1V/FJEcuw1ffJJXnGt7jdp6/toO5Qf42bp5f6Nxyj
uIPaDxGHoAWBvHwJNrGVBdbztWPWlF8wKpDLT0Rcw1tC2rghWLr6alE1C09HAMTGvpv4xWIJNFFJ
nomAtFoMydtU+J22k/plrxI8u6N55udl9O4ZymYvJJqFMRir68xGdJ1farDzQ4QrLdWtDc/ot0De
fRWOarWQ0P1y9OqwH2ziJJLfOD3JCfFZWAjYmP8zNMbkHW7IUHla52K0LKhuWnlV5SXKxkpvBkai
skNoB/KG+Fu9lzvrIycy88R3R+DyTbR5CXuTSsMx7xUorVee5U0/2eP2tTC/iP11xW12xtNlnLfT
9p9guPU+tFaQrxctmd8L2bUWivd8tCdh0Z8mLyT/Y92tmsOwUT6q5QlbgOdv/Xjt28kzDyWvMXnR
Rl0+GTq7Uecmwy53Uesv4+ANdzpRcswN14jwKFAxA5YbEJfTBIhql7FFr7B6IrBLb8oRPXKNTyXx
hGS3AF4vEGl/iPeuuWPTUF/Ju+9PuY/kvLmMG2ol3gX+9bY2EueyQPWTrbMdSuvkRCrUabwP9/rK
9ecfi7tNeSIRCQVL7vQvzylWzdvwxlCBFVu6oEwIsadsjwbzJl2nX6KiifnJn7vpWq9pA4YSrRBZ
gF743R3LTzwpCOBMYLawhlwRIQBMHYYz524VXoQ344eFUy+kq9jeIW5rN0lZSGT/tg5NhC7ezemC
nB4j7/5TwnjilvFiJaSrZd2fCQ/XigVpRBXcDR+KbZr6ZDpu4bUwHMG0ureD5yM5YWxJZkTTedmy
Iwi4g6J8jnWv6xfAmE3uD3BwyRr7xNR0Drf99JrqUPxwTqMNhFyk3KDSRYviZ/KERbvvWiz8HTm4
0lVVh/YqfuXkMb6bhEn46dPHt854Me3ZlXjdTH4+UN0e+3N9ruWdFDv9WQHES1fpB9LwLmLVV0e8
gfGbrS7pNx++UrwB8YpDUCa0RiteV0d4pC3Yi04Yl9Mbe1l0hXgNjbk5TI3NjxY61gXL51ltV4RU
PTPPFEHNbewiiP7ap4fgzjvqYNwxTnmGh75YwB5IWp+2yfpH8HMgrPkspYpd86KOL0YJ1XnZ/VRw
hoZ3qKap4kLZY6S/xvZ8WHHNmWFhFDORe/5s8ZW3IxLN7VrByYO2zFxrf8nnA+Z5JVFAhWSu//5j
RITugTLRWtaPYBYhQ+bo1lNHEt3fV3/f+/tPqPK3FoprbPEwOslmTXOJCEppg8TFDn0gGmaWPquz
rjqaldJ/X/3ZR/199T87qT9rqmxWU2PPvXn9Caz//vrFAOoJuv7//DZDm87VZvV2qy0NxNxVKrxX
ddgj4aVSxON31hbRZ3azpFs2aY9jhOGpFTcLIgfWz1kzriIeb2ZnFWJZOPb/vlRm95XxT29+hNCF
eq0t7sA5v7G8wZdH3NGiNWyPThzCWSH3lPgFp0DNbNhk4L74V3mSn3OXMvziIbCpl4q66o21WdrP
L8yYTejbdgJfeS/SSRBV+UHWXIC1+xY6c5MgsrBRKe96kTGqIyS+pS94UVXfdzuEuo580S/KbpT8
ItkIpq8ZxIrZsuHlv8/7eMQqgFrUQulHre+VdzOyMb5wwl33IX/QIE0bPv0+cQUwf6dd6rZ1GiO3
89WPblc96DqJbDXxGSHphmgd06MeK/GyuFeYmX+Ea/EoPfRL+yWMbvgLV5gLrX4UC2Pw5dTl3o8o
ljVPTm35t/9JjjSpZXbWvkxXOyGP7fFBiM7aPqN7+3r6zxWFB9yvctuSxUOV5DT/BGxY3km8+Y18
6ZFQ930YJ9XVuXQodPdk2MzNM+wpJ/hofotHFTpC4xAeg0W3tOHiVb8Ul0yMPnBQwIqA2k2+1Zc+
mJ1FIsw22F23ypfM+XdqFtyRlnp4l3sDHDI38rnduLmMxxFl8VI7tesQxYmt7EcsMxIP3SGDxSfM
yx9cLdAuWEigD1iekMxNRnrClufiqoVChV/ipWBPuc174JeB0xZuKxsYtxAi5+AyMfjhllVZ4h/2
lWDaPnj9Hasngor6u+B9M4RmH4u3yLtxlmGQtZowMt8FPgOrxo/XCqknDBxwYmi/CIlVf3jVihzh
0Xku243VOBauCbZwaSMv5/eXfOMsnKuU11BLyO2c72f6Z2UDjiJtJDaWS3IISVzFamFyi8GDlqt+
NJDczuKA4JnoPv6Rcpnd64AOf/Zw5SdS2c84yK/ItiUXQ4KN6oWQ4V0kcMTmndGIMkxmGZkQjBHE
IfJaKLXNZmvtxBXisteyuyYHknSMO26dG8iN2aF4RJeUALDCHX9QX52C3jMSJ7yiuyYkiftief0X
hBpUbESsDbSWeuzJPyrNNx2VQGSVw+eAu4fQMLjIq3r5unM3qoXll4cAQOhDVu30iqgv39G9MEZG
Who/1NK3aARS9mDcaJSVdKY4P5UEVYbuLDctXGZqhOoFEB/BtqBPLcky4Yu28V+EXqrnDviJgzN3
AMwE6YSrSXApIi/5JIyaiF7z30t1FGGn1Suom9Y3xR/tqb4oVzNYhnMXxreRp9GhVH+IARgBuSE3
8Z+ZL/otfSRj6uExbYP+E3g+gmzKOcHsUVrolVNQlnKUNn73qX3lSyNncGtPoJOJb8heEF6e2Zt2
98Xba0XYHTATMbE4cTCJFd2BRHSSCXnGwcHuzw8iBMJp0eFnILpT5b2+sGSQNnDEZ7wFisRjXkUP
8xcUAUHUhYWRQvsInVmPGNGKgwoI7zTf2heLJHqfWvslONVDmVztqxlPOakyiZ8BSLzjd41U94Nx
hJ7iDkyttumPzR5CmSG4/b1kSlKzSfK+ACdW+mnQXVCu5Dg8YFADZejYbFGCaXd8UQXDflae+Esi
efMYS58ghu2wS7gKHN8hBA7H/NeAf2U+RgP5A0UQqr58IQD7hPF62JEn7xpu8xUgiGap75TOzm9E
Oy4wsMJUBl3bPX9Y51Hb56k3wE+Y7WJOWfrGoOJ5x/skSp2+XoTDrnnNMAtbqI43VMDZCzgUbgPB
ly8MeqrEhi+KqRgu/zYbPftlXG2nO4EY634ZXEZIb7DT7OkErIV2G08lp/5JTzwkoXLBEFztdpOy
VEw/Hxd5tLZinx1acZur7NG9gKQtCXAbr/lJitjYyuEG6sVJFGhHgqF5sDly6i/DM/YgaPEGA0uw
NOjeu/KgH8cjFFg9sglseG4bigV05GvFx5iJdpSXO8XlmfuII994nXeKxIku3HkeOeHe7TLzFEN4
YYcli7L84tRoxkWC0IkB8khwY7opruSUH40HwizLIfBY/CWWtuORSzfCF9nzxHSQPD1Ga3KzTJBQ
EigNu6CMsI7oP3gM2bvAEQvh9+96c2MwoSIoxBHND1cUkVstchvPJfrsYFEemtLXyOx6OWw+FjZM
FCHFMsdQTPYI6cUWBTEsnqsLICzzl6MWRWM8LoQMZ5gNJxS7KAsrHnaGRKtpt2/DWf5tuc0XHjcC
CPLBAxIHu0sEGCz+HJs4MB0E/XMlw4ZRLfCgyLOlULQvVkjtIt1uutlB6PkZwcNmEvAOgyF/Hx/M
xFCIQGYC6+p4VXRguyy5oq4hdZT43pXiliSWGyynYkWHyrUSlCvVwmB405KnViCsZ6EKZ4QK1lmh
v+W9c73VS0PmAPbExZYg2nKjPEgKMJ4uAbwQvWGGpcQfvHwzP3Ssxp/Yoz32NeSP+Ptg5yW96aNn
1MsRf6/GQ24mDi47yGX+zOws+K9x73YIJl6wpbx8qX1l1Cnk45Ke3O+ichkaxzRGcslSoKvk2IZ3
StB54MSFow5OJsPqceaFogKn+G12IkmuwSmtG3YcGzXGvvTJAbNT39qz/dqDp99guOLKZ8qbzCIj
3hl+peZiYdnb013uxSuHIqBgR5f0U5yacFVgqBRrR26Kclev4Sm8qj/EJhr7ftO3QJsvu0HMbYdL
azbnspjHfifHEIGE0xckby54RlUO2NIuFuAiOCKJ14IHE3EsS+I+/FJ7VVBSGQ450K6ts4pH1kH6
GntCi+zp68WloJw7tW8awvfb6MUEsIZucGrYSGY4OqVbLFYI9/3h3Fz1df6ZnkVPf1SFq0c+zT0q
AAD9blhJd+RZ/6waKxdH8iOHsc5zJby+YcM3i3BpfrL9qizLK4fkpPrihQsbdPOz2/xSi2O7gIka
9pR5uRM+OdLTdeOoa3NXvkuSHf7TDbptnMavLTrEBBEuzLge/C40nGCdAoTxLXUGVplHWwTD/Mv3
9PwPw7B5VuRfuXNrfMs7d7gOXnjLeQIo8HA3Z6d6LiXNyaHI2/q/iB3YwrqOmb8NRkqlhivcE+Os
11b+x66Lwgd/chJFNqyy9vL8UaHcMxN2CTYhRmU7nlrDC34jXiBy9NIpwYGS9cTwY/hV3HGdHKtz
uGS1fvMmg8pv2i1gaVkeuMnVOliplG4LLd3JtO0P81btVe+1IeLNR5AFi1GRWZ6AOt0/jmXSWLM3
+UrphY+b6DFO2EoHbcJE1OFvRUdxKc7P7FG1spSxQmNAhieaNpcZgbQJzW1U0vf45BuKxZbWrv+y
vng4BShodxaL/CNjfGXYdrMbbsH6eeDpba6v+5i4PFAul+/nkb1N2/rSXNkUE/AT8Ju3mDLBg/Dz
MX1Zd5h74xW/yfzBuaSph6wjke+bg4byP9gqj6ByI31jflOdCKjqnhhhrKJzTvnwpp0wFzQvqcxb
tjOW21Z+w9Mnu/fL7jej71nDwNy9TuK7VttEOkHg3j43KnSUgNmJjUwMmWxbM2+x5VXpWbuQSBI7
Wr489VA8qcDx5b3JvuLx7GxjT1mSAX60Nq/l6zy8SwtzS8Qeea3CfmznyqE9AIkzqIh87kZtBzKF
lEd1EZm29IVSu7+wRzbzvmFnX1LtjP2S8j3EfGPGnM0K81CHhoRkcKP06mrBCleRe261hbWY1SZv
cHJopkXkAaarkE82YVzuyJ1TvDYE30AmshZIFwp0DJeus58bSLH6E1syOyVmB4s0y5UPk2MukRMR
LFiysaZgUaAN644SWcZ+zKNALL3hGy7jun0Mb33jk7csv78cHbrNXDF3sg8n83mg66MwPReKIz00
T18VVzq+DQOBFY2FcYUqZO2yfYlFKNag+uziRqvRfIggrWz64RIhCmtH+AyWw/vrn8jHw8xzV70L
rd99t7cAU3DiqE4VbEZyleCR3cyN+AVwpeH5fRfWtbSIzq/bUHta6wNdFD+E3Zq8K9B8nYZMXLbK
Gu1yQoBBzAAAcJMb7pWQzSJC8YgPtHnh8uXI21akwQdOecDyEbfgPuNlnLaKh/vGpXoPQZQYQVGM
G6OXA8YAk5zV9NHzieLV8B4PeCD41uiMLB2w+S1I+vcSk3kQoTO3rQpsbAYA3uwusE3JHYHI2UYw
g7GFH3Is/ik3hh6Yv+ThQmPEJi3jozLtpMxtWBYO6b2VeW26Rdn4EyufNjhD4bXE08kYOaBdTCSW
EHPEJx7i2J45IIrfpS054TvmNKLqkDqhEjxZ23HtpoX9OksjfsJUGsTC0nbS4o2HbN8Sa8cDczS/
B4KNeSR4oLBfJVp4x66NYSjTjPBn9FUeamaLx2oP6x8bDk/2y3XOw0OpzEES7jSv9IvP7qZ9tduk
h/nkhp8EUROXzPab/iugyvxrP0z8XufkOtqHZt1soh0z1vCf8pYsrLdmjS8DDf/4UP8Rf82wY4rn
2ShHCBmCJvoUG8uJcyAcJ9p+TDDIcQjWtXicpj2vGHXr13vw3LxQdWAKy20D+e9wP1ib6RrHME3d
Yn/LkE6J7ax3pMlnsBnPZ9ZV+sJh/WkuJWvB0FIJF8gtoYYK5mLCVTRdVRNDN4cxUW2/usUzXMhz
HcFM1HRenYOurjpjEjhrK5nRveM9zNQ0J6fn5TaCx7HQvFzzk+I42OvoWntbW5EBAAnLYYLF6JsH
4Pv5gbbmKbjslk/rpGmLmDjFZX0h43Y0KWDs5Dt62vOR5abL/JP497C28T5MmQZnBwYcA3xIhenn
ksal8pDhGfvEx0NI3IUPmX2M6t6TsVZdcveogFP8aNxJmt/BZNqkg3tcHEm2I3yBtrLX7aJDou2a
fmV4NQeiQcKQEy7Ysvd8XCrj5J1qOS+3zxczIowu0V5/Gldo3M9b+hPqxPCy56aO5ZkfIAGGPbIZ
PYCZ8hPZxHvGp+0bEmTTcC0U8W/08AwUrY8aEQ2ASXKvUHcBQhV8Ak/4Hb4JWu9sWXPnA6kn726d
PyZsHchWoW/Q0c1S2w579Tc/VZQ4K+O70O3KSyN/lFdBQGIXC057V6C70Ql6NU9Siree/RphxHpt
7c7UN+4LezU3n7L3za1qn2ky8zLDMSS7/eYAVZzkZ7wWpod4lTKN5MTUFW+D9zoIbEcykykMW3H9
ti2FeAAb5mNBH8aTxroW7Oga+80FXbgoeSkWis9l9MjIST+W16JYGiiDVZBtT0rA7HyrX0nJcRxu
VuLhVgpbKAgpNngrfveVgvMsdOAd6IsgV7QSzW7cYZlrC0ugI9YClV3p9ldw2RFzWAqmi3HU2EsP
8prjUb0pfu03dwVpLDniaF+vsuTUBDY+EUhHEGKcpPfm8N9LeJsukgKz/REjLuMNMoZglLU0wclJ
f4J3qjmxUMyTKkNfhZE/1d7wxOf+oe91ryEiGWamU7/HkA2SazW/1/jzlTmBE/B/ZTmqi348MjBn
YDRA2TVcIEvKDZWhr7pleDrdQC48xljvkPn1q3QUVvmhesvOHOoWKdYbwU0Wyg8Do4R+FLvkFQOH
2GEvvojqIVkPB71F1Ohkv8FdvI/0vhTeq+rjuSCw1508UB3lE7C7fYD/l2syqqGQypv68fQCT1i1
1/jCx1HdQPKYciiraBVDMGC7Rmy5Cw+vHWx0VI+ASvOELkZcMDtwU3zVbzyarzcWGRueXPnaRXlH
1S4cXp0trYg6UORtX3yIQBg3HTCGeF8U5E8f33OiX43WZdxd/j6VDR73iC5zZmUc0Vx7yp18idV8
RH/VMnPxIapqbC+Da6R+ka4Tc4VrjIRptIEP9IIgr46s1RezDB8WWR5gFM3qx5F8nj9gWGQS24vp
WXonqxZMcdMLe2nHwYJrG6Mvrh7WE/Plxa42tFMiyOiSPurf+JJ/vXCt+WUgfOLlWTHzTxFiY2Mf
UtAo3ZtN/VuLLBGOdNvYJtdStc2zKc6fTkGPymQJaKuyGQH2CZuSLbxxd/iMDf0HZdhd3nSusdMP
0IQccWOe58zP2jN+tMRzA3CI2jEYFJIrlmz0Tf85fqf4ONKI/mPOsWohbttthUH2YhhuJGpKigfX
O0q95yl8x0qnANk1dsZCZDYiUtuqDDoXU4eZqku5kTOzQ4Ar2eMX0c8KU8FFHbkwIRqGJx6G6Tyn
UHq+zE0ZOtGpvOJRGfs4gePy4ZMpWBdbq/CnYVlFtuTxGFRuhXb1TT2Gv9IZ8XXzTeZ660CLuGa/
uBBDgOY15Tv/Xu/z2cGsds1dXCpXRoqCW1yED/38+giTpbSStQV2FN8NJcpP53JSAMRdhXDVOtaC
2eLVGKHIOgiY1hFuM/fwwqagizMRTVO9Eg+sQ7g3d8OSOUOpO9as2XYqPz5Ki+E7PbYM34RjJ9qs
+PKqfKgMeeJLprrl1cTT0tYAfzbdG8OTqZqvZ02Onj2+8RrtqT6JX+omPVh81tppGHD+8VFet+lR
L5RwHrU2AA3goheGzBoRgh7sN/lddvNL9GDZhRdER9ieHBj5lKhctp+ftNUpCMPytSBFsP01Bru9
VoBCTsQ/xHuMLyob3iW5The4AU+qWnZw3H+7ldA7yFmrL4vfsbb/Mi6otcUB2QnZOOEuMBu95NhE
J28MbuFNednveNH96NRs5gr5xcELEcCGQnIFsNy0+/yg7wWXW5o8Sh6sTezX5/JkrbQj/kHH10L9
UhgYEqngJBt5qR1Ny2vf4zuPbrSGOn/K9oPLdHF8bUR8he4qsDxl58mVVs8FhhOyjznCaCzh4QGz
AMyfcalAB8yH6O7to9/rfFrGtz8zZBtyq5lSTm60ETR75DrTrkf286ous7MeelsNj/kNz5e+xAU8
rlbc5x+wmAhFDn60xBIx8oFwSAvm96AODBGN9XRC8KIfKDHT6s1aE5zC9snRU21Zl+QaXAuyeD/1
L77XSbbyyxbBQpE+Eug0VPb3eie7EhVbTEXkVvJxaL2ESc1I5hd8Ooctm0+ohguFzrZygJ2HaF4i
4lt9gvcpMHKjo85ByxGe2KXyRgBEP3mSvFDo3TVb/K62vBJkWRNv6M6pb0h2YL7wIDznSbC5UTdB
5Gqf3Vv+lmxYnwyvCwwHQLYhYl7anbBO37oVLCr9b8pP13iWt9HoDisq9ZKtj7fIiUmDGC3NOyPs
KnWeO+kDXPf3RVW1DW/P7UwRC13z9QjGlXWoPqMVj9YEnvoOJ4S5Ten0nZ1tBY576HNeaR0CGLHw
4W71O4lF+eBiOcy+/XqvmO6CTq3DG4wOYaufQAVwpgoenHRvxKCYJ4hlJ2iup/ajuosuLsV55pef
7NgCghenV1g+yoEThJNGX8MaUitoaADhDoUmYqiwciB457ZxJKDshX6Y8rg+jW/NRTsOmxrj7RXR
SAaV7a1esMEccEgRNtZbFq70vQiBhJMZ+GP6FuJF6EKK2RAaw84n+HAegVmoesfIUczFuLBcdoL3
2nBfN2bd9S25WVea0pZQUw6ba0gbRPnl4buyfs+CHZaZBnUtiDHftRAM2Yx6x3+4eljvyRsNQ8uN
DBcZTZNXHet9Qs1BW1M5QeMVMpWyl/+0n3Sqcb9I9tYjuGCUzpYo1qs2dyNxiUk79WQwbJ7lPhGX
+rf+nco2m07ERdwahqthhU/Q2zs9FUFTI+MQT2dwJR4Mit3cSY/Dj9gui0uyfO4VHszOMT6FIydd
rhzy8KOCw6KwuFT6qWEpjtt2ICDiHGcnTEUJ7awYtVKY/lbM/+7UEDHn6wN3+xy0CWzlGn6/Uk8O
gDkcHh92aoIo8mI5lF4lOa8U2daddGCOSY6mCjhNgi27ZJXVxNcYzF0Br5g1hTYgmLwjLHqB5z6v
NVJW8X22lt7T9bXxkZM9sBi+4ueKPFYI2Rvtz0+fhhofLTWfN+RJmCuaMPdwcLGi+QAOL+Oy/X0t
5A25AEU/zxa0t+aeQlENl1GxNQMik91IdQtlWWS7GGZGaLPz4SpQQOIzaNoc6XtcR9sSLGOaS1i6
G3DLEEWlF3FW4TZ5womEIvfVHowVSeewehQFGuqWc5qxtB+y4eCjM54J7VFe6woShL6WO5+KhDec
Z+9SAGUUn1SBQrRfdYUrcagwjKC2lufLX8leeijxNBQ2mF21xTlOyZ3e5bi3FxDZsf1xJ+EmDKuB
nMFxbTLtYgZJLgCm/P1Oyb5Gfa2akMVuowlcg3QFOQzBDmC7HZwrzKOgD3sSZbfsmTEaInzpcUeD
q7e1cAKHVIexD8qz3tWxewA8fFfP1hF6UtfCjcXqAhsEjMNsCqNn6UvFZ6iuMPfRXnA4bmzMsb7q
r/pXf/wb7HfztP+/Of/fH7HZg/wyR6389xeRGc7oSA0fjl94/aW04GAwoKqMVn/fG+cwF6M1jkjr
SNAm5yWfA1+QN1MEzyEwJB+16zgkGObvK2OOlxnm2Jiq3pp/OTJ/3/r7S9QtEDbnwJm/75E6Qytp
zb/x92eLjBqzqqxFO0fe5AkBNiJJNtJfDM7f9/7S16q/LJz5P38Bbn9//O8v/n7uf79i/qXoCHOg
Tj9H6/z9UP6Xt/P35d+PtnMcT5zIJCVpWX0I+9ULB9FGxZ527IIlwUukVcbmoh6awg/CdjHCAZKT
tnVegz66+tOLr2k37upwPL2CpnVDLF9s1HbaQX/GhyyLPi0lPysqAkmkh76aqapjMd6I03EVo8yr
eV674PB6YmIeIc4E7X0PSLy2jSR7+Rl8ujTsX4sJwa2fJ0gLCxAE68moMYMWO+LdiTWOREtjGrTJ
HTzRTEn2Qpy+530xrPqY+hTFCUefzrmpdzGDq6Z7LXOdyXY8fBZiIW9QwMO7DpejqXrcFdx3ORU0
sfcbbIhYg0CjwzFvZWljaUwfUEzgtcEs3lT8khgQNFeuWY8PVCGNnU0UHF2v54TeLPBBoTDKYkaW
MfxODbZFg5uaN3bQGpuBgzDFQ3kcxNcqK6L3PpHXBezU2UMdOx9maGW5FDVMEmPUpFyQp6NhlgPl
u4J4aVVoCWNIXpOaQKbr+12oy7+NCJ2ZwDD6d8mfJublZTSIjjwZP0mufT4t8Iws1gKMqVKXzGV4
Gibclxr4BlMPRzUY7fWKJLnYNbLhCWJpkgk5POlYD3kE2Q5C4Pj8MXFc8YaG2Vt8xh+6bWCL1T1t
QDKGLnqwwdWq+dcjK8PD+BbX/fMcFCmEp0g+SSIHx59Do0E8ArkyE0hck+XrRvt6jUvtKawngT1w
LNBRcsm9hsBKW4qzyYvz7j0Qo3JV5v9ExJxOUENYN17ZgIGLtraYBfSIHmIJzKFu42SftMS7t/Ne
kz0/4wq1hbRPygqSQmFCWphaOvLUeESG0S7kQP+yomk3yhmglCnBPBY1H/8kxnx8olAF25Qj/bXP
tQpWSxEstdlJNeNRWxlK5xX9C8ObcYLNHVngwcwUFb24VaxEj+htcMhqhSIKcmTKZpaY2b96iOoN
Lm6HaQITMWNso5Inz0cwRCI8DZx4xIza1XiwBZb/1Dz8SfQaaC3jbEvncDKZJduCocmV0G8nc1wb
k8JTklANqEnzIZicBSUIWtUyIKpVXfDkTmczkLNPrcqBuurk3YgJCG8DuM5GeRFTWoJeeIIr90xV
RXDDMOFoSxTr0qkhsF+Zam7NVpaUOdJ0un95OAYsJDeY02rl0HTxHoSdm8H+fv4bhLTb4t2M2Zus
kOteUZHHpKDi2aoh+QR7DMLXIpgK4kYg3SJVhmeIvxZqd3GBxRJ5dxyrZNCMmr7RuQB9BXqYdyyz
fgIFD7HJXmJEtGmnOtl2MYVK3lD1PcsUE5/PuHmtJcyqICKaACFquFQ1E8dDxhBxOvzkWc+INA7f
Ixye7MLIJBS86WJUms6J63RayJ369Btz5DGBqRr22It+15NKZlKX3utpuqnpEWmnO7TMEF8p4kyp
YwVHs9e4AIiFGN+OLcHN01E8GWreHgqZFiZ9fSO1/Xi9uNd4AI2eMKYetOyvpqC3x5NV5taOysFU
gRwF9YY7Hmf1HwVoZOCSiJBt8yccXK0+v3JB/UiBG2WFWSVO2HIY9X6mCuuBIkJ+6Rw4WIKs0z5+
ZJ2ZeIjoNgqRsrAi8ZHViBRrXiGyhACWSDxWJ0tqbfTr2aZQGBMnFZVDKymi21dF7SNpP8gtCmvd
CN3UxIYsqJULflKzSxKYIU5H+CJjPOt3U438xogOTymU96Lcvddydy1qnpNuKsgREmnjDfCJKGyi
fV7SgGoM7ScNSwsxBWynmzOGsuR12d9kITgLQcicohLSNVzECuP4SKO+SCyG5IQqsUUW5ruYAlMG
ecIAH4WClIztEssAT9Czq/Wa5Qp692jRv+JZRjk86F+Znv+OrW4tsHTsHV0Eg8+9SDdkNw2glshy
HrnI36RDV0A1tyTiFU2VfqkbgLTkUF9MYQdtook8K7JuaiFmIM3gFDxmMOUavPNVc3JDVjlMP6cJ
0fcwcR6eiY4Q1+9D+IaYPRPsFA83sTuPQ3NrCgyiseoPjIhFFenCQhkDW0oU4oXG7BZbSuRHT01a
Y+88p22PA2McOB6SBTJitjyKhA20vtVRTD8ZfPS60EGBFp1GGgVnikICj3vtkAZUo4amFp5VI3iW
otLTm+yU5/mIESTwqIkLIKJcV4wmiA3TkDGuGAOI9hkYozFqfp6SlcJYg/23hy3nYjN+eIYseSNp
euLkaCtm4xI15p5aYotXdw93RSglW68Bl8upNx1hBPuSA5EhRKvdMxHQIDe3UytMnlrBniiGpoW5
NC3Lsk/WxavEZSPMvOJJCWnlSPuSEJS/1ILO7gN8tQK6sFSIYyZotDAQTwYoCyEqeE8Z8X026pMi
4SQQaSJDwheNfaKCejQ6vV/PCUuCM+CXYY0oEDNmmAJcbJgj1dj3dqU35SIkkARnOG0/vsCMCQvG
xcx5dsz3Y0N1ZLZ+P6oRyqR4srmhoRGXxqBdemX4/0KQxxPqLpmgywLr22sB1IpkJIMuFq5W1phu
YOYMOTFHqFo1v8jP5CZU4VJ6sSGHXTOAw9OMiE/ZxWQkI1kqQbfEYZLXxr1JNfmWq/tRqTUO8nIp
dACYo5ii2GqLH644Lbtp3RFxD+9jZ34HWX55YXW4z7u+2QzhSnkxD/g/6s6kuXFmu7Z/xeHxSweQ
QKIZeMK+E0X1zQRRkkro+x6/3gusz7e+W+H3HI7w5A2KIYosiSKBRJ5z9l5bWqRnKgmtDugfYpiU
LlTlOic3S38oD7RWpzHFz6PLEDj2wZjap5kjysHKtobdXdFD3ccFWo9z2pan2cuUvRc6rgnvDfOn
1DJf05RBFuTlJWmoFL4hPSxDSxLUaPqXEavnvCKgayg0UKHjKYQCs+qoX1aqa0gg0vG1x0gXgvp+
su19aJG1ECJqkHq5dQiCXaYEtK8M33o36r6k+mrWSTjQxIL0V6iBQw+7u2B4UAB4cYUu4P1gD2qU
X53zsTp7IngjsTTYWRAVptUYpead2Wg7f6SblEpYuqXdrbsK/Y9WM9k2oXoMQx3tvXAiAKe/lEke
bjMj2AYh3Ss9QMWfRyU2pLDFrDiXQKJK1gF7gbrjMh26Z7/Xx73d0n2ponwVi87daAVD+iSIVpl5
Y4k0Wlo+41VlYWTU9G/VN5+O1vA0/4IMejyyv+MNK568dHJI5AKKaD5M0sJ3qy8KiK/Hic3JdnoO
otDc4AAnZ0M/FCHDHNPjqNUndeoDxTClBPZhoxWyZbUPFV36oZYldc6l8FMMtyNWUth8ttOMaGvT
gEQqG91VfzO4XCV6Zj91aelLd0QN2bfPUCWifZKkF4QIg6wwXCKoL3U+6rAZDGIaqnWG23fRAZvZ
j3Z5NAfTvy+ieOXLYFlXSBUdw7Q2Ztm8227Rn1IXTL9LueKqYtsN75m6kUV4qrEKr4XtMAIaYcSH
9kugq4cmGQD681p5myLUhKkHlAfq6eg7H6Hq1M4YDXdTZ8293nT+KTVZyrIxflOx+Bk3vKGKPqmr
wGSo4q2CXMmern5NQb0sIi0/h14Jx5WCu+fMBR1RLcam4V0IlaAoSbA0GQ9aSgJk2N36Bb09fVv6
jrZx8m7pNuycymw69Sr4sntgIML/8GI6O148QiLSudI2xXg2bP2cBsIEOY1KYWPqBZLjgqZaS9XL
4u+Wd5rLRKUJ83pbzMreqGz3rl0S12ag/8KwqaZuWMLsKfc1DpFSjc/mkGJWdMIG83Gtr11VHkst
Xee18wbWFHJlAl1bp3cE1wmlUE3zbSRmosJa8KgxNOvD+i0donoZGD26yT62twphfny0OqktU9kd
LYPrRxNITCZZylcj2jnNN6qVHaJPU0a1huw1rKrQZIH51KYpWoom4y+9a0o80D2WskAfQf4ozKF9
FyJTHMk49TxKvcmIH6DogABsmdXyaQCzUTF5V+TX6CCsllTR9PMdYhwoO/aGsC66XdLvqjexNh4E
uokhZTzkMKQwqFKRMKeEXyBQo5Dfcya793VxqhJwtu3ccUMryMmDxqkgKCDo90Yut4FXMVYeg+aO
nsKTgHMFy4ncQo8PUOgVPZChfY9bsFiW6azZzQuSHzUixJnWaipFBUm7cUQsraw7i2rooKu7XmMg
Fo3Pkd8SkhyhXwigv6Y+ASaKk5048qh/Ubowl4GnI6t1Z79s/Yy5ezgSGhMubs0sc8GTTqQ9mEQu
hirYGtZw13U6lXfFZsYzSE3tSudsWPRefeHfTN68WdY5ONmXIsipbzjO05Xju8x33Q+naiu6UdFR
F92FCOwb/vBp4RDKsBDEVxOISHCgFr3HRgyunuyXVZuy+BERvTLt+B46cLnujAZpycj7q82fO7EO
kEG8o/Tc5EWzwPMGojlGzexTTDsmkGMyk4vFFqoMsz6NucsAV6flozSh8ixVXCU3w9znqwtxroKP
dlCHigixI4Rejg7HZKxT+bh8kLQ6lBX+aDC0nnDb9oa9D6L7HI4tk43mM9DQVFQ0B8qGosdlrj4Q
VKjZePuznne3oDmzgeJLNG/IwFvkFBdWiWsLyhKcTDoOblwZ6HTRI1ql1d8Eub0pXNXPrQw83hJR
XCi9dm1BGsaGJLN9W6Gva80po9o2l72BmlzzCgcQESnhM9ozNy1MVdX3yNKr3GA8pW1CnACAUUSM
qI96V3kr0/P6cx0Hu66bbiZNxsfMQfc3TMXRbZt6VVQe2kEvXKvIu4M7SWt0kkdjHu8ogEILM62f
rcRmBKetrP5l8v05h089gw9EzNXV9oIXZS34PIOdKUjYgZ7NPBAkqJG1GKUatNMjCUB9KjaGwtcw
PhuJhRVVm0ghLVBWkViw8Dnq+ynXNkMGHJ8q+AVpRqFV8nMiqVKGZLyz6tt8oBhMl3V4lmGIN9gI
73KEHYVEYViM5a6O57xO4T1oFQ4RwieYya4TPXlJLGPTTXujxlshjPDItvCOjsmE2KLfZgTKs1B+
BaCMl3ZGdZe1vc4ZkK682hSLqjEYr8lkqaAmra3QpaB13MeMUBFyVDlQbYaFPTX8rWSxwZxlf05h
iCYE4Xtba1Q7Vv+Gg6rhQ6wI11H8sQGK6rLIho0oI+YcognuRuvD8e+xOBT0pCCbt+7a7uW71jBM
6efp0fhq91QuiVW/S42yrtjUnvnq5XhLsWAdtAadB3yzH41GUyiCGRDlEbEIAH3SiCFlXZavnHI0
mDwdv4hmvlVGS46ogfBUszKJzF37MKz+YaqYaTTWOa5ypAC1g5xPR0DWx1+BHWaXCam+JFB3zOc6
VlHC6ezhit4/gY/bOD0tkCHRT94UOg+qYiDSM7waaX75RqifYZ2vcoWNqu6QasbFkD1MhvbhFHrw
QW3zpTxOad16BJhEV9Oov7i+vaUWvRfV+OyybvOyrXbgVBRIvY1fhm8m6HMs4m3PBTU0MfMSy7Rt
WRpOKQqXMcO3D/UrNNKSeHc2MTashsroN1y6GE2YZNn0iQNkrvvwZARXG6V47rE7Gb3Kw3Xd7QIz
0TeDw/KWjfqPxHOfsinCvwLaj8WK4ZM3nAmHeHN0WHuTldancjAd5l1CX1mhliPIKX90vbmdy4xl
XhFIM1rmdHRdcL0R+5Z8qrJNp3s3LHTRkbgXc+EXGc0NR38s3JLaMB0EUk9Mcap95eIV3sVDMy6V
4z44tu+uvQleVV3WT05G+u1YmqshL7Gl5saD2bD+ZbpZrRK/2NpCE1s0qrLA/gSdO+U6R49nYO3L
Bq2COgLHOK3MQ5Vn1s5GeQAurt16gk2og5PT8DJWIchzGwh1dGdyfPKUel3AiuI0JmkMxGcJvyCp
KXJ3BnuLg5+bn2Eq3NswKi6Thqmzl8awcVOqPTiL+zTN2Mib1tqKFEE+2qYbG2aWbtacjY8e4UnK
wr+kIizR9sar1K6ZOhDqnGVrZzIQ6XfMM4LoR0Wy2cWhHU3VMC6szn52Ed+lWP3wvJgj0HTxnZlE
vsFrpXITt3Zbffk03tZ5hVaiL4xp66LEmAqa9aXHtnvu2udamm8grsWLHq7ZDvTd2RkGY+HZzEiV
N7KRK9kc2AJFsSfQIIySFUOnfwWpXSJlHcTSbts33xfPUW6rFURTxstF9irHKd1JFR89Dyjb2GM/
NNpZZNk0q3TExy96FtJcp9ls1JdKOKAY/JQ+hx+oTf3eipZUG0jIM3mOcrOCV1BDJ2UlrVedjpeH
0Nd6pUiZWTQT7YiBK9wy0t1kF0nSrUrJuyoG7dNq1b1Rp+rNFWisnKh4j6zhh9aIs6ysE9faS88n
+1x46gCIHDZ7VqNYqTkH08TcRNnrQFW88yo4MgI1Q3aKe4z8EdL3tGfxb7BlcSEZFtQjXJ+t8jPx
MzakuoO8mGCR7PBffxmM1R35IxiqlCLEzVWkx1+f7pe2MzKonouIrh9XFP7Z4deT5mf+vpuWFkyE
6/1fX17/+3/5+O//PnUVr+v3fdthwthvddF/8yvnHGhCUsP55vrV9UbMSalVhzP1993rV9fvXR/9
/eQ/vvfH3evzPGgzRfepV956jLEKQysleyku+GvG+U/89eX1u9f7kzHwkIDnv5Fu/kB9kh+uNxxd
OG5/3xcTYLhf983ZgYuPJny100ntgHqSlqfVUARpZR6SmOjZ0BHN3vQAzhajs/MGA1qOw/Q07Up1
CLRAHabAc1ZkfyFZme825fTXA/H8FNsymTwIY/f7P1yfdr0raAptrT44Xr8VKtM8DJKcD6QPsYl/
GW7P9XnXR643eVrxyyk676PQwLhtZRi6yGNTh+vDDTFD+1x+jqZUCIbdDncrkTGrEIrYkY0DlK2Z
VmSXDPNJ4yFypGD6a0bNQxMxoOmqsVpaAPQP1xs5NAgigrya0DdOKESgzoDS/xoEWovMUXQ/Iz08
xlzAzYqJWQAsGGWqID0jkDvyBLJDNIOigI9yuMx3rzdp2iPdbu2q2lU+mTd6h73h+kjnZ/q09ors
Z9LTlf/9/5I64II6thBVyfmBszn/hOvPLnwxk0dEd+TPISr8H7/v12+5/thfz7k+NDRMUvSe4Kzf
Pzz+xyu7Pvv6wN9+9v/14d8/oXCieuu29f73c//2O3OyhsO4OpIO2i1hZrH8zbBZSxHFEfjuQ28i
XJQ6Pjt7bE4xrWdwUtAzOqKQV6kIaV3+iE293NmlN0fABHs7HrM9MSjVSbQ9U6WYOX7j77qgW0fE
dAof3UqZg/ICsbLyXPGjq7RvywzSQ1cyiK8StvoVOxcqTkWVDalAWBY9MWaW0qPydDNjgAADg4i8
1K3H7IM0DfrtTUXjzX1kA5af454lzS0J3tA1be03sbcq/K7ErMSwvssqhJ/w9ZfmANSghuGRpT87
IMPrqkADxV6AuKTx0tKiW2GXR11k5Y+k4dErCiCD6CgpOrpkKzbdzLvB/6N/NP19OegP0s5u2d7W
yyHRECKE0S7hErzrLL1aNGT/LHXqMkLLkFM5+Lny9pLoc3h76LXnQWew1DLB1A3GdO2sBk9899Dl
A2kQMaatSKAlVlMxcWoBxbHRKsP9GBFKOoWoLjmzRS+6DTxQjunkIqHRmy/lx7Bvo9JeSZdMnqBv
kZ96iNHJZPIdDCCa7b6QcQhDwwxXBADhIGpR9BBQY03iR9sSFFFl9Ydmb+IkaRg0Kib6cXyp4Xmj
CSjQUAf4dT3UoJLh2tFU77Yyfsi4xTxb00wzR32nLLTjQY4wIL/tYuSGdlK+4DJIiSaHc1I1vr8o
HfqkegzRNdLJ6upIF0WemA/70qZ28JnBkrhUHe1enJkTVF3zWGrsi3Uq0yaDYTLW4ZJh8LmP9VNP
pC/6MdLpGye/EY1Rbnrl3QppfmTl3Lfl5RAugPcskWIhohZkYIYxJvaybzsJj4nXYxz3S3ETZPTQ
uJzBFAoF70kizz6UEdC71bIiTHRdIoEZCx8Gcqy/amDarVjsyPRcavzXG9oBnDDBdEmF9dBZ1XCh
9yh9NmuxQgFmKdvd2fBoSpohB2FqI66pON7rDlVQ5oqj7T3EZqfuCAP5VhIXf5g8+WxQcNRn6HbN
t64mTM9tppdgB56WMmGS0c6MZ12v1XwyDJwLv16snZJar8kx8Rltsi4iVjUj1SeGK+xZjYyRNhLY
OrO1FWMsuc5j+9PvquA5p73leW6xCvpwU/aA2zz6uhsvJXs4Dvc0M59kaXr7kndIuIag1ZmrJz1v
TknqooFzWETBRmOrM9WuMwJn1xTeDZko1cE0QbB3eXqgJXCjYcIa6u6tTKp3reAVpAUi2NS7I370
UgcDpR/vdyfWnWIraLTjlx5b4qaC7AzTmRaeIHSLEBgbaiEy8Eh5r0GIqHoCqo9zOmXTiQe4Cbyb
fCJyR+P8gB4hPinXUFRo+8zF4Ou3RxOFXY+xp65AKrGcw1OFxlcISOdDlJYfqUXbAEZ8sTIs4Hsm
+jad1h7il7je2CSSPaRNhcowQijDe4uAuQnEmT09AD8d0e2YHRs79C92yzXZZyxkmoRYDob+7kSu
hhomQ38p46fRDNttHVOG64GtCA71PhtaaK2uQGJI5F1Dy+sq2+gSNgX4wMnAPeu1nN1D1yGLGRdu
R2dKATVfd723UdMg14Xd9I9t3jO27B/LutbQlgY/pdEaS1i/BiB5NL+DLklPt/mhTInRuLSzE7F3
3WWFZzqpwS7D5JVr0d3yEuVK1mROVy2tD3Ooy20Go5IxPkrYYcyPmd83oPNQkyLk2E4CLHsfYaqA
BpTGKI0tgkn20gAsBPj3lpA8MhiHmYTA9G7jRU6zb3ztFvRzvGVY9dROBFOSKtzXhDJKh97HWOjY
CzXfPPRO+xlBSqXRln0NEUjCvgoydmnas9DKmne9woOkIGWWzXjUlIOxrSWnIGpp4ecGDR7DnjGg
GWaLcngYGoke3AzpFovVRJbpsUFcQ9hNejOLzDhy7bwjHbaY0nWVpif6pLdCuwrQoTPnkVVSdtjV
tiXKDIDhFB9mTO3GnUgW80PgNEXn0UYY3myinSAyDbcxfftDXzBYSQk1k0NkYBrO3b02xG89gld7
GN4Si2G6ZkU3xOmijx6xWlgSC5NWGUtfIYUfu/EE+Dw5lJuxT++SQmdNzdwfhA3RzG+w+FrVc+xo
IZqZ4sFiqJVNRMmUFlfmVNhf1nyqWpIRTpyeqp4TiJ4du71p+PDIS+u1sQCaw18f4XjXNSzZTooF
uQweSUJROlJdt9yjy0lLhAhQQPlx6aG3gNsxZsYGNX/v+sDkwMYrbfMxrxv/6AbqNUwgG0YQyA/t
TLDp5xudHAbMXdlTIILgEKSVexjN4TUQgCrqzBgPOrs95CXcVEL5a5UiJ4jQQR3jMtP3pTut5Nw9
9Gq5HeYaQLOpC0rqSKfO9a02Qz6vN/IfX13v/nqJ83+ogU0fsvX1G10j2c4N8yt3ev1RxAmQH7vX
QJ/3a3SRL+nQHIsM+Dnbx4mG0xg3B0c6fMkgnegIKzNWuisAkFTuNoOJmFZvho/2X3fReV639Ncb
0+FQkPPN9W4gHDroFGwrs6naQ+y9+2Y7TL9elFETzbRuxvoumI/w2OR60BAJtiC1ABjZXESUEnRJ
Pt9cv/rje2TAcd20MBhVMqI5OVdOQhRsaX2jRX0Zq7PfgmFnd8hn+fuGKIvs0IbKX2pMnJdmybBz
pydOdmjmPSvJutQsmQbvvIGVMN9EtkLKdL0f+iQUTyXdGDcxdpboYnT1dlegePHyQ1rdd+Tn7S0b
YhF5J91hShDyiqZMlr3Wz6QqYLGHtsB1VuXqJrBzFghLysPY5sbh+lWlCXkoeouIeEkr1lcxfz5Z
0ezFFCUH966v4fqVRalL9iMSriAkRbPUD03t6Ad07F1gEYteQjORMaJfvwgwwSe6Oe4D456xSH7I
dKfcBpEDlK1+m3r2edR66ZKxQclHmGsrzxdYduzaOBRSNw61EVWrlmsoSaOoD+ZQmMWMToZ16doZ
tACIN4kHTYHkJ6tgWjfWplwaHbUMc8xL4XnhVk9tDieXknfdhOIban2GUJGbdr7Rew8x/WTQGOLD
uN7YJCCQpUJDpKqc7Jh1OvYlwuBSqF6FixA3ClE4c0N/dZ83k74dmI8epvnm+v5f7xq0FJOUZg5v
tw9Ab/4M2Ln9deMOMFQctALLySU20U4oiGRgICrtt3mL4qVkw+vOIOHfB+D17hjhKc/HyVu1tUP2
YP9WFHjqumnmEkdTVG8CbfgwsMez7tv7fiiO/yc1uzowGzGcJTDCyd3T3AG+6XPlpWcNfDLe5vE6
XpPuutPep6+AAiKiTUiG6wqe49p9LD/EY35kNEXsAe50d94LwlyO2BAvcTTZp+BpegMv9jXcMrHw
noLHFK3H1h4hnC7TbyCK80lJJAEDSkC6+JIYBYwLwyROlI07w3J6rJvmNZuBYyBINizq0wM86aoH
9LpptS1Ux6DbaffTbfOZc3dENrgwEUOAOGIG+CY5fXVi6lfNK7/KYhaH/KtaaPeY0RgSprjBEd5Y
p/BDp4rBnkp4LUcg7addTl6KtgBHz865GrY4QqS5CdQnYhjwtgWg0Uf97Q6A1Tq8tIzjFtiMEVo8
CjqlYoPtPJpBU85p/PQv8oQ6DXDBGn8sRIKE0etXweUsWVoP1pc6ywfxbhy8B/rx7PVq7FgG7N2F
F5zYM7CsyLfoZbz1vga84S89DOxm65/0cG9i4G+XPYu2RSG5McuVYIqFnPwEfHYqKLoX+SvHAQ74
iekEU6NTcow+cFwWxIavdXNDdpkJRylBb4GxF8BDKxZlyAhriTwOUFR/YSfGuoEk3r07obbYDh8+
kYP3P91m04xI5U8jPm+n5GK4M8udaz+IZPs3XPvlV2zvv2RtesnDrKn//V+l82eOsqMRAK4cRcCT
Bo5dET/193inohz6KDF0jJrk2AkkK+v4WxxJN/loD/49lNME3QKhQJfQXo3plraifXJupk+OEPa1
aPSSme1CdpsOlJ9t014kMyc18reBs/eyC8zOvoChujLElvAaZuzsG7YSyd8rRBOUgc/TN3S/TbpJ
36Bw3OAB3ZFrckdK8GPx3NBxWJJE/TM6QKx9TX6YGFy23Tk5cO1Hh6lxwGKs3xnbkYnE1r5jMUNr
sEM2g50a+TS+fQNj07iV/dJccXYswbyhLJ1M3FHNs30Dhnmgm32yOqIaNj+r7st6TE/geINvjAkY
GuxvHFBqWlpHqrQVwLS36AMxpPZF3xr5a//AYOGx5EPHagOrmEc4q+E1CGT9SMn2GGa9k7rjkG0Y
P94jNitfkFg453xzxiiBV5fecML7d0AS9WaHbLJ3yQda/Y24M56hYG7ctf+TrGiM3cY2fExmTqN8
JS0lPLV7bRdszTO+UPOdwHXsU2us980dGEAEz+kLqT4TrheUTWvkzpgjOU9t3AAf0XoZ7onGpTvJ
GTbezgiAR0Nb/gRMFtprdgerZhmudsAsgX0ywQ4wEB7b2XhxDIYlOPW1fs+wUg/Y6ZxokUMXn+kN
HLbI+M7jil3GSpQ7iAx7/kR/Y1z0rzTdl7vhByU4L5UL+FYdyrfx6L5RV27ZuW3Ym+8EjqHVDFo4
v6l3lIQoRNeHaOus/5sj/8+I5uuBb0lNNy3bcl1p/vOBD8i+RtEl+7N0ujOepWA1rzEcXk+2+ypn
hekihNb1jm0GZRNGoyccSfVM/J61yv/Ni5mTZP8eqj2/GN00UTxrJM7af56FKmoGq3K7/hxKeoX8
a7R9kK1H3iIQbThsuH6s8NlF0DGYg90Wza3PABeb5RP+kfD2+nL+t5MsbsLPKq/z7+afsyuueRS/
gy22/z/lXTgaQXr/j7yLhPZeHtb/HHlx/U9/RV44Nul7lmEQX6FZkliL/8zy0/9NkfZq8W3Hcucg
pd+JF3J+iO+bukUKGC27f/2Xv7L8DOvfXMu2SblzLXn9if+TxAvl6H+s9uzMpW24rPiuSZuLLds/
H/ShFZpRotcB4K+nOnfd/ejN0LMaTczraFZI51ISpq2QIpLy0MQyYdU0ZzRnY8bhlzUU31PZiFlz
XCKmxGvggwjuQ/cy1l16YMDnUlIioRRUQqhUTo6sYf2SQg+g61joEZldzPn0T9/o7YehVKdJDAAb
lD3d9/WEhDllgacT4V1UOyLGAMKalkmzsUpYYFU1MkWeiOEwasTTyWufFyUbLvY3nTwNSaytsyrZ
6n304o5w/2PHh+GbFGxjlVmufY1eLGJ01qwQgUWh1KmOkmdn9KejZuztLJObgVFgI2EzIgF67a2D
aLk6j1lWXWRK8ipZd3jUpn3qcflh6gtawGD19gfYEUk700tq40LuuQdsBWCjh55TjV229bGBxqT6
vGgD9qR8YNyPZk/bGgWTxlYZ1PFwTSY7WjsIs8/Xm8aSe9RF4zrWkHEACXIT2ROUzuUhpncFviAy
1mnEZRUSK/bdUNybaHLPit9XV8W0VXp/LCpYIOFI/adPBLVZRKjaBXkATEcJs4PCui6gwIxks+5i
c/xZ9eNeIwt5ndRsBRzSca18uDXnUXEC3x6ZzXCpks5eRL1YDl3OEKQTVO4RbvYYHTJdAfcw0d8J
fdpEwH2Kon5M+xkQOQD7yRg0hpT/m8DCXGj0OckB7i2ljKwyAzASo900p4diKmsX5Ski2GZy+ATZ
HasofQkD/9ZJgm6V+wUQZ/tVg4sU97V5R7IUdECzmRt2nnGxJIt3ZjvvngpICDQEYJ6kAE9vh+sy
Z+uZ4nE5EEMISscqEuygor6Jc6Q3aJVWGWafZgjhBrYNjKLBSn7d8KepMUgeujChsUJBXFc5fXvi
ImX2xgyWMAsPXqMkNEI4zHV7r9ilpRPunJDBqBGw98lkm1/yjo2AXSMJVlB3alxCQxxjCtX0e9uq
MH1MDYnaQCMMGd7ECPFq39CxUjBXaASNMXv0z4zqCNqKAcMYufMRs71imnVKC6uGXE2/D8GWz3V8
ZZRyj4kh+mk5wU3m6R9mkKP489iSC1w8t2WFp7VEP0Rjb1xN5Ktx5aHkaq3QW2kDYlHLPWRpeMcU
OVoPLX2jrtE/ndQHxcLUWYsVLcshIfzORXAnWq7kLlkHE6AI/zjUy9zM9WXvJR0mGqjoYUdW4dTQ
0TMJJI9HSxHuFJOZnZDYXIJDGP2YCTH6Kbc79EQ3TJP8VFX8mLfkurkaOPGp0mheFc5L1LFLK8m4
XAams3eiAERTObHl0TNYTey+R8KQtR6oVmaAxc9DsMkxzYx8rpRH294iMmVmuC4R5OphCkw+REGX
8rnH4pbgc6RNY//U5RnN0QoLsKj5E60QVjrBC5YkS9TW+w9p5M+SRhYysmZHbY6o0sR/aolhNnSW
9Zn6+myAWCmTQ4DK2FRwpPoYvS9TpnQZOB9V8Gab1rD5aaUwynv5laEEYkK3MC9Nk90mQ9Ev47p8
HR3ixBKnw+I7xfkGpUqx8PJgWHR1RvnENEFltPK1LPkuSU2ksVeiililJcU4cV4rxxtAFrcDzSeK
ltYIPhIkaLx58UeVlHu/QIYgm/6b6QNRp3H+2SRAUJF3IX+rBtpebIcMRISLrkRJOYXZtnVtZB8p
hLucSjUKdGQn3kPqJ99dZ/C/zJFehg4CcsqrSzZNW/KRL4n7GJC+twjU9OKaAslw4iHfl7uS422s
27NV1E9hUhKYGF7qxEOLbgmfJgxjSwIJKd2c9j1F3XgooFg4So60H5DxdTQx1o4EcmEz8Royso+C
SVtl3aEBZJtSWbVV8ZX9DHr/kgTJcJCjdrYaxYk8GMcodW4k4T5BihbYRC0ZBUoCs++wIBa47GyN
ZrnlGC/SS96TxAvJ0xm/ilDbF/34Nhb0t8vOePXjAoB0Gb4Mmn4OglZt9ddC62MA/z4JOSa27DRE
h1+GNhg4q34JwS57rddTaeIFKDWUiUY9PUxZ943itkSOvjQ8707pGrJciexLfudTkM8tbwJWmii/
dWvfJpNiorESwLd0XmViRafcZmbFue5uhgCYFFrSW809Ow3Gb0uiERaEgnRF9YWEcVgSNVitG37X
omnXoUT42IXOjzAMbzqd5rjuoXFnbXkiC/RB9lxZvaj5aarq6FQR4y5bbAbXv/UVmZ30/YqMlTvC
9ncMxLTrM4LRpXQ8gHbaEZ0aj3F+FHEKOGrkRYbfYa1+mO3crwjNp1I2ZGLn9Tp1O7mvUwZZ7muk
mfejX5o3bQCmsxvzwyjCB5YecuVIorFKsCVcN9BgHzN3ehrtHBgAzvF6tG7d3vlBuvqzpeFVM8yf
DlegjUzgrtIbZPaDanLENm6IVRGP1UpIfZ8QN7eoGXqwjchJ53uxQ6pJMhr8dVbaMT5u+ZZ6XXHm
5UFzIvjVtblwIBI42Qb+SgQpaEvmNbxvxyeTE2OFOaDx0y9O1WkvAuL+XBO0Dh/xmEq2MqW9daue
NAroHOyWjsy3qfy77GdvJHu3pLhtww5Zp6W91p4i7AgFp1+YnyWZkSVh9ZOVUY2mFAQhuyi/VsGx
tWn2TZZ9KtrJXyjCe4LbcTIpLXwNTJPB0hXpP9uUS2mBbQuGKhl66yJkfGy29jIo0w/pJreNMm4Q
Q37IRr379fPQoaYN9W0GCRhlP9xq59GLdwzDnzpMeOt2pr1aNgU/QHOt2cTsP6Y4vbErBA199WMa
cb+WA9m65r1e+mSx51+ytPY18FTZ0NQkr6JVxYs+UuBaHGJaiWCiFDuOxk2hTcEWR0i3ZdKSYYJ3
PrL2uwkgsuU1dRF5yKDLkvxz8A5j/IkaahvE6PR1336tM+Z6vvrCbAWi0LN/hhDx+k6QW9OBH4zo
/yTKfaO/7DE+5R1jnFRUhdr1SvhMsbPLmDQkG3r2e5gVx8xg1sgG4cYvFBOa2HWWvEs5XVJ5GxjT
smbrxwG7lN3HBCaYod6dXfkfftc8WZE4OPO+UiuNA0RKA1uFzmFNCPCmDKisIbfwN6Glw7QyRdJc
6rXY56zguQAnJYJNmL6KIoax1qJQxBTp7PJuXOlAXz1MTANRk4y2HxjAgwb2tadGn2cbKUvLkGqP
7VjtS8fax/0MjRhephSSGZtTb+fgzgVnJhlI0o+bLAXutnG3dP/hsrl9BnbD5VOlEgCMY7G/dTQE
A1A5vUB/SSqBjLuDWuiaMBS6bWPKdzdubiJffNiBc69IYkNHCGq9n5uzE1KOGWRfYBSqc2c3xQ8y
JhjEsNSjXmXFsif5xevqG1lH+pY44nDDgHqXmWDeYxY6M4QPFqIotLBYQT2LemBQNDqi2t9yyITk
QMwXGS0ijE9YiPTLHhTF9UvltASo4EtA/cPDji/Kvx653g/LMlg5Lbap67OvN9cHJO89LM/5p/2+
uT7y+64tiVbRx3D3x/f/9uuvT76+sD+eQ6j30ZBttmXM1+jr6/O4wuKauH7Juo+39PevKpX+H1yd
53Lq2tpmr0hVyuEvSkQDNhibPyoHlhLKWVffQz799enuqr29HEGamuGN41mbyhBhrKMMVHRvhQFh
+O+F/z5IlghraLnD/34gpfZ/f9nR9LJFmJlWq4nwl/mFOinv8fdb6v/7q//5nroVsVPpsiF036hk
Kbrlw5x1dNnFC+QlEAns/H3z73f+Pmg12RXiG5nd6JcimmE8/79//98v+5SAaNdSaFQ9sSMASP7P
G6FPmvoVI/RXhPdXXxdVZCOkJXfw9z2jH1N7QHHaTsc48BpyTv9RjPgTi4iykezO36edEJ5ycCRZ
51dDtBcOjfrCaTVrB/yJJLnS/KCDglgFLif1FgDF+DmclTcCUcfCrgDH7bBcSLNfMz8P7PI237BI
AdAXP9ST0WNkY0lv44sEnZu2OnNPT2VCxgEvyAYI9EiO1gsswBnI9Vga5+fFPCnjvPohTomQQD3t
aYnNbDLr4qqHBTV43YP1i68C306GVHKn9gzFOB02wDr+Gth4MlfMfB0Zii1gGD5tf3JkegCqTDQc
OkV/hy5JIDTiaHGU7+YQwKGyG1+5sZXQfeChhEVJ0Cp4Ly/pjt5DJLZALdI/R4wfvT+6JTnSDk+f
5ibpQqFdRAKGjhrV1QmdoVZxeh7NE+DCuFqlftt5Ip0zIc5sdMy2xWvYesXrwqMDvkPJ6z6n/4EO
9I0sf0ATHqkzMSeo7gc+SsbKBDX2oH961slJ8DL9uMHv0bexn/kE9xthTdgel5VeSmhcdbplH0WE
j6oWBemCArOuQ9uAU91WLwGMgcv4mohX4etEgVYbOPNag/a/e75ldzbo5yleSevCfqL8V50ROlxR
QUz/tumQRVrJGLkrMhlflvdhWEdQPeA/AqiJ8CtplukcmIetiG4HeD6ZSjMQeTYupkNnSvIFPWRd
u9OHeizdHxxTNNYP7eBMHzltqHdS+Xtgptr5BvT0CKR4T/B0JAJM0Y+qOLiHq2dgn+AW1mvTOdG4
xLdXKu2t3CNyG7Z6Cn7NDVqADmW/4BzNDTRfXz/FB32j/+bf/IuC06O+0fn7HV9pVwx+hc5rbyqN
0MkqOIUuCZ8V5hcDoKyhk2f3iNbYLZpUuvMQT/kNhMWJU7FAfGIjuPSO44w68T34/LGu5sk8UUG2
FFm6o7oJwq1FL6EMDvJEEAlVMsOjPvy58kmjECwP3eKKlMa9FWxPTB3FuRcvx/D1Q6OomMSfvTNg
fxxR03uiBKWtdSDrhKyDFRFZE3aVPdrkX33pdaKT/ko0/eWhvL7G/UawHy240+8SIl7hJMcYipYN
YL27XhIHrLm0mxGRXC22yHmM/CcNC07GWsptojnNAAozhfRZCQ+EJo4TQo0l3QErZEWuA4V4O7QN
Kh9Zu5GRKg6oOqME5kHXbQkm3alO+p/vEtDwwi3AjR6ORP6K5oNI0YKSONCRVuF2BnJ/5XWTY+VX
D3p9mMuIpVBKlg/OaJfvzR4PRaah2yfOQqwHoUYm288h2Y9e7fQeDSUxci31kVpThS1kOpqHEeI5
Ml9rCtDsyHuoSFPAsgMrHEOBdv8zUx6p7Vv2Ex91ZUxOfftJ/XpNXuJCzIfzGzEBZHIyO4Oq50yQ
Ig7CC/0+wop0HlG7ZTnzMJllO5rJQyQ1kA98bCR+PFzJXpLzyo9lfgjCjUGMYxtmO3Gr/ZCyGtEY
mc809wXrDtywvh6rTfwSnUL4r4ZdHMZVeCdIQm7iRuJgRYbsHrvplhrCeIufU5wxmBi5wqfQsM/O
HrVIxjdFsqkrHuZNFO28AjUu8HQv96I8yefuXw5CYTrWgodyZLWGA65T92IxaoVlV1/NS/xK+pU2
Rrhy9V3+TckcSe9YuoSyqt6NfeKTsyOVMFhh6CKQM+/hiVrqV/+rLYJHh4qmNqSTVnca1KE2/4vF
Y6Ksvskp6uQuoU5rlZdekYW5wSyHfOwIS39VvqFhlUhUu4qOgKeRGSid7FH4NaLbaE58D49c28yQ
XUmUm6vYBVp7YLIUPqPihlsKJqdr9NGdB783jozOvANYa6eL5oLpGPMK30jO4Xx5VD7y+sx0erjU
/rM4SDwiiKEfae/kABRp1lllW1Yh/QggreY9ayR2xfxVWUOdu0oOtRKquW+pm3pNiNcAhKfen3Zx
avB9+Akjj3540Au0An+PTIfyzWHJEVjZ445OLDYHGrqLOyAKeB2hyxhUfnhG0Ojpjd8Tlip1e6jl
cPzR3r48e0I1xVe2nRFtAVUj/iLQDltGP0Rev1aXuVeSwOreESsJlsceY+Il8iuBy+fljlwmUKbz
n7Lt8ZVLFB8weVfDctMHtp4x2MTRmvW2SciebdC2DB1oxGv4tn//hwPasSR1dqHrNddRXJSWaL12
0xfqPu3gnJ/gZ19RNo3UNWV/jAQqA0NhQ80Ydf/5I8LzNh+zetQwdtED4AqovaVgDwMc6C1tn/QY
p3Yi+LB9h2v24GRgG7mBaFgIOfQNkYQ8Ms853oJttRJdaoDXTKvk1/ynA/mmALnmjPKYQg1rpfI5
oDxOUm5wXCHFgdYRHaQwrr7lB/VKbOdP68fIEG1Ftx2wALnPN9q1Z+0YbzcqB5FHcSwKVls+bvXK
Rzt1Bc6DGhx4xMjTisiWnedN/NA6qGdNSYr/paTajNq06GJRQcAceEkvON7f7U28slAfkYMeQbhV
dtUdkSSbzZM9gyp+ujq/jd0A3TZceeGu+1pkWFkGH+FXcBd2dAnvQg9wJiNo9x5H7LZoThD1ico/
T/JXuCOhOhIBQdba/duYHDYnZzQ8Osqe7ydYITTkrGiwJVn2wsNprpBzGELwn8tDhOnP/SYO0qCs
Jb8naoROhbkU27vsjksvyKqlkOGL8uiZvQ6lPg/dpoRGf5vilR2VijZOg7DQ9zGH5uJOxQUGz1J3
ka2n7KT2zx3aD46A1MLT0YM9rGYZITpUcro3w/TL4Y2+E5izFEKIm5BHqycbTd0lpHVfoUPZD9/U
bWG9c0SfbDA0QssCYY3epgsPGYgSj1yhcmDV3etj5CXWqVwbrh94RLOcwKMk0WaWvypOTE2KO5xH
1AGOYfWNCFz2UwmX+hna46+CNykr1kGg3EvcUmYooMNnhCepK6lqylw6ieYCvQXmcobSA43ZFINQ
h7Fuja8ndY/Yeyj6STQkzRe1fLrihkpsjivCVKPxRohTC/bkjlW4E76Q/8iXerKBllNqJ1NeaS71
v8EhWFs92ixEEihv2rLtSGtkEY4Jqfe18s3exnmCIS0B5WdrY/l3PLnsTNtlbXmYK9WVNt9qJDC2
wVBl4R3ZeSK6qLbdA9D4lWZzOqFLNg643giWkARi83htVEd7rejLY9/WQOtjQbo/864PSMcs0lFN
6kia3y+KJu6MrDFLm+MKTRMs7haVSFB4dv02l+vSUx/qQyjXAHcfg6+YmBGf5ZF1btxSt92ICPFt
iJjIIH64nnlFdGWVvUrAcSgTbV2CxDW8NslPayLQq5EQdEhrHXuFjQ5xzC7GiofNR50KlUnYOzIk
DHIRRIJI1ucbmdUqj9tRPRJSmZ/UEnvCa5C8hEgNHtK78REgtqm+jL3H8PW/tAr+ZzzY+ygC61JX
5Zp9zoSy2DDaz6OA44GmGYormC6EH8VhU6m0GzBwNnVBqeCy/Lv0HVxx4rGeJwgR3Eu1uqjDWgv3
GtUMtn6YtqLbdyi+7Iv0NO5oCUMUFbmVaps9acZ5COo+id0sd+6xaAuSK2IWoRoFoGKFXgvn8wd1
Xd1LfZquoKoG2ROL1x7dL9iKqUNQRbw28RoCQccV6BhpG0U/KM3bJLwH46cZ2wXEY2wGCLD3Vlxh
Ed5aIsyY4LRBNrZMvRKtCZZnIJ1ZuRgYkx92RwzUeUf1CnNeOxJoNFBZWETQ0HNx0PCpDsEyekyl
4vp8E9ILSZ3tVAHP2SAzxUkwnJ4ewj4Fsgk4YdRkl4607st1nZ31aDvCLgwuzwSMAi6cnTsjSTcY
/uxm6IsvejXF91JzLD7pD/CeyqmTjpgzi+AfUvbglR7mAylhuuNRBE4mzzL8SvVSKDHP4hIBR4kE
r0TtKbDF0lUZmiNJ2hCkkMHeZiPWoEBwSEEJr41sV4XgcZ2x+4efADHBfCMWQpM5oUbKCsjRAcMd
NILfTp44Yglr1AssF6FgeEojPb6GA0v/uEw/NGxAv+SWTzomzRztp4xek01urCVPp1gl2U+A8zHC
OEc0h0zPdA4R1Y32hKNR5oafkdJWTmsi7ILXLIUigUMigPcQexsbkf+SJ42Y2No8gPkbaxCpLx1t
GM7lKj0hloPMEzT5nsbudIf8j6F+mcappkpd3HJkSzIchO/hrhLb+i7pPsOXeXAqyZr9kMEJopzX
rcUTehgkv/bAuNi9Qh7Vlsg3+uiwEWjTSLxB8TimSR1DVlHj9YS9LFw1r808NN51qHm3WnKz6Deg
eOvBkUT9XrGJxwsXzZ5DjbdSbkNiIRxFGEzsdfPzPAKmvXA8cD6t2iPrxkT3Sq+8I7JX2K8V8XAP
u6N9AxrOjo4E/Uv4lX61+3u5KVb38ldBZu6HijGdnkq7/S1VdnBE8ZCW+4rZmKYDD+FmYNMwRd8J
CzSr+oQvu44P2TmBvUmMncgs7t2X8IZU+/imM0hfitMfR91NfjC7EMPjGDP2lxLevEOjSnU1N/V3
f2MvzR20uZh7EpN4rP0GBXGXbBJZZKxUPubH7JBuuaFV+6atl+ABzEZvOXiJun8ngsd2g6eXokGT
l+vhdfztahuTJpZ79IXX9N1rBCOY1ZWbNfeRWVnCWvQsmbiH6Y50fTAzm2VAiUrwFdVy6iY29yn5
3BME4+GwHCTjG2uLd8Jz96sr21hx7nwWHOyAI9gHkz1rn7+xeFmRT49cOfEC9vSRPWglYz4Na5Sq
SYJvpD2ANmbZ9KB6/5dOCmp/kDQLHHpBkXbyiEX9E6/SmeXOu2Q4DaeWDqxfKpOyR3zOzsau8A0X
804//F1P2B+TH9Gd90ikLW4zRn6J2OEx6I558jkb2wZ9rwHfm/5DNDnM5KUghIBZvCRMu6uCQWXd
kg98csNDiE9byw8CTMJ36gbZj1E63Vl2sXTYIHNkjB2eQz6emFrtEU9VumFe6nb7CUSNjjfFO4ob
nrjh10diJX9qanPsLep2WLQMDu3RsS39EDiKmwZblGA1Gf1ngONC77bpLZ1ulCTd9c8GHTwSfOx/
FHgeMJo06/IwIMK68nUcPJz2XgGV5QB28SWHWtRig5shpsjGH2v9GGf/ANzcePN28CxmNMdxtZSF
JK271JqGrngRvIL6NI5qDVmTEAHU1wF1Tw+9iDpaYc2qygkQovipE/vQT6DNmgcTaBP43IMM1cFm
y0KFZ970TvpV72t5VV4Akwg/ixy6YmcULvQubQ4ntJIn1Q6IvFROuEcR7Fb9QADZD5doF9zq68CB
idMJO42GaHMVnW1YT2+1caNiGlrw17gFukA4cZV5TjE5QG9gkyNd53DYV3QnfAX/EHaz9vSHSSWE
2lUavw30EusOK7HQL7HlGFCM+33ZfwxfnGe8zT3zNWyh9vNW/suQ6tOIN+GzqcK/siGpaqf359ul
QApl35yxRro7qnFdYcvyboEyI9FarKm4IMzYYscSHWgeU7OKqFdb0bk2g0J8KDvfesU232UuHiZ5
UacjhikvUq4eD1JMX8KXadggKzTJO8oik3lPqYjs4UxwPOdv2ALZXZ78i0E2jJmKFMTi0GGELfs0
Ks3EQZZgxyOBYe0hmnOYUp/vivJOYA6NG4GERnMQZ2LNbrJv0obJnRnXMnAH9QQ+qLwR8y0Bp7Dx
YIeazS57N9vjWL/y1A8iCeBul/bc6tGqsQSe3wUHQUUMLglL6oZ3mbEXpw8idLlOL8U+yGks+uY/
IjIWJTjLPy9KsAMZuxrKq2Wcx2anL3aoHp8A9KwRP7vQ6GtGv8/M6YUd79ER8feDf/mRWf9DbMRS
/XGNBouJCEvgsKHt8fGX+AjEgHUADJmNlXZOVNRejWBHn5+Cd0W7/ydxOkx4KMk3LF68JQKW5Rbx
OmrqSfesqmvQEj6321t7458l4rbWbtZrlb/Cq97Ra69/dsIax+uFeY/mSur39J647a1n+5lLFzOM
XeOIp2HmX+IAPgwNwpwbcMbngR2VtyF8jdfGYo7Y1TF/IeWvE2+hydG3ih6D237jXFLiSAlPd0QO
bwnoyjuUGZEDw/m8CS8cQ4XDpqpTcULiByMK2aFwnRG18WUEYiCh9t64XgbkzhU1AxspiTA6Pxcv
mhOR6jAgSnR9/u2A2YHt9g1fvXyD3PsncvnNaPU3bC22NaqFAeQts49ND7s0+Oyu0Q+uC3YxsVw2
SBptSs9Yy8kOx2L3AL8XfMbqGyZmQtCPnFBD/vGb3W38yCS/53d0KFI7SvqR66Yv742gBktrUdB5
bprwAGmmG9YSp/RNoqfuWyKJDYaU0Ewgeam/wbVfjTG1Ir6ooioqUlWMF7ZLDWuVXOjli1Mku48N
ihMvDHJcoT3jhirNEG53GK6qO22hcWBXeywy5bt9o5ZsT8CjIlqDAWp+Yt2DU+VTov+4QpgUEjEr
bASk+NL3EF+Rqg4XY0RS1lJy7BY5OWjh/5AvxKJKdZuQO91mgwu5p/IxS6iMALzWE1V6DNqNplgq
rcJtsvkQ3oiJsmX4abQlpMRl8YCQfhkeIeGcfwu1tKJsuvDQacKsQueOEaUwJcVFSrc4ScHnNByU
W35MXc62T4ZNTG4Bdhb+t0mEJoVSgXj194hKbgyweMPWsOCWruM3r8S2AkGMuBQn/NAdn1RPXXSc
WtsECVLslW9V3slscAj4UhU7LjMwfUeWEscmOCTp0dB8XuzZAJF9kRkZfIs3Zd2/Ze9kkrVpj9bz
O8T4O79fhnuILe03NA7rDX4Vi5gsu0ud3YEJTqTJ5PApSiKKLgPC3oVgKMEeHPXFHaF2Y3AtcwX6
EwVSMX3X6htqqaTaSIbiv6YXfpfAToVxATpeg8jo8zR6jeSSOxISwq1GetI4QdTgE/5ugCPqjGs6
QPAkBoap9nkpK98gjlhoN7Iz6Hxbn4Xwr6U6BhonEaZ4S6x91O+55enhulQ3WM6Nssu0m8DWzzUL
qHnW/hSun7U/itMyeeLF82DLxrVeNCydgVmZk/t1eQ4IZbXHucdtcyMBYpPD0f58wzABu6H81aBz
9Vwrr8wnisR8Jp7O060IkFbL2HC/rXLlDdnJGI+SLWW88NMMiRHNyWWXaCKf43IVV3G0VemSINil
QsNJkaS1i+i3HH8Z1G745M95n8VdAQaxAsWFnaXsGFbuiPuiiRtp1AmwlLLmkiTy9aTA+PFMec2S
zzH6E2chI854qbQ3W15C1xsl+/hXEAQdAwpVR7AHv7jkKRKivDM7eU2AZZx7tDMV4gd3/STYWKXv
hP35gssnso4oXAD52nvKxK3ZKTn5cKkl+JBkMzUE5IhqLl3H5OXouM7OtPpjOfJQOecZVRgCAgEN
qspZ8WS8KW2BMUsHAoAO2WVu0cdrBZDooRwuj4hdgakUaOxwZ6F5o+XHr+4WGh0eWmMe9Ql9sRaF
fyph+4MJqpMYWu8RJyFU2ZnuMmlNV5c+mCt8ScgVea7FSvh7Z96BrnsuAVlPYhrqijtjTuKelMqi
jspezYVyrxMVQbDwU3TiNww/b8/Bn6PDt2VY+Xsy48sDRZoULVjmcrxgcbkdJr3iclUsIn7Cr/A4
Bn+MSA0vt83dohTNpQEwZOgYAq4RTgL3P4NwCxe9bf6I62USLA8JlFKHxF1ECokHiA+K6OSSvhGn
Zh9scTZAs7IZcZtMB7NzpsNw5437N7IEAh6Tx/tyO/w3N2+8oE6YR3vh8RAXTvGaVRUJ5COrQlM3
LPlM2bXapiMroEEFJgksOtS/8RB5sWVhxDYLtdKQuSNZdzF2Kv6P6fFgWSC8B7/IY+cOuc0FAuT0
ul+dQxktAaJD7owMGmWSS/6AMlCsXwfwJprTkrXOSnsOvJGsruVIF/25I3gipAQT3pjzvHlA1bNA
Kac7GaektVGYA1TE/QxMJezBtTHveQz8Lv2ky1ykMIXwM6gSnFNKX4m4Y+4wVynrvA4PrQYCtSgO
cxX8Ho9BMiGg0AAOQXZVL/rinqVc+YNI3A/Wnnwd84NHOdKdkfmV5PNO5NyjJwb3FrViXidzrd2w
rD4Dt4+r4rLnPYkNlkVa2m23Y5K1p+6VBGlYI/DogEZvLzROEvUoW/CkmC1U6fik2GBZo8SbO0r0
RTMxV8c61iIXy3HsPJpTRMsuM4kmls3rbDlsJ1Z37tvPhDKxhh5W+oTVAyVtouxBaWrkA0TWaPZo
ei3EDalxZOCoGEslN9Q8UbvxjLnMPriw9ozmjS+53aWCC32feI1dHkhro1/VgiP1zFvSXMvA0hFM
iY7s4jxR4TijJr4M/wp599yFa82cNKurOm7+M8IUbAvtmppKxgcoPb5wWtsD8Kn3cUOtG3c2IRdK
NBjqtQoV0WfB5UvWya5PyMKZUIAdiBNFupZkh1lITQHAaFlwGTA021EH5NExUAtjmPaf2XtS8MnA
sgPxda25iyOVuyXXnVAmDllry5hCBGQp/2dBNtAHVx4xuV/uj+fKtAzI26lLfHJ47qzv6hxwTzhO
TMZ4y8Di5nFJ3P9SEGRQXGRHuhsQzF+FxeKbUh8ZwwDLrvO84+2XSdATyrQBE5mwqWmoCnyVKCde
2YrMhYyuk0VbMiG1VddPq8GqbJ/d04bgnEGPHF5j/YPFaO2iH6pUs9dlvkIdxUk1N6Dfk/y+wEc5
8lLcjJWK11YMl9Si6X8vjsBPhZtIjeffsjNVT++XkYbxwk5GlI9G9NrHtFAaSuGckjmWg6P1wQWg
0rIMuA4jwi4RoX+P8B3YyynvIsNI9ZQzsSimXa+cKemvLsTZqOSwTBCWKCfkRIjOxjPwWQbL+lFR
D6W+0CkpvzvRKV10e77Bo66qXQ17sHcsEufUsLwE74yoKB+o7EqI3MsOK6BgD0GItVnrGv0P69r8
Xua1cuZZEmgVSYiS9qxo/iJQD6RJQJGodbvGo+CSSC47UE6YlHKuzFrGbZrMLfuwLFvs/rj4oDWp
74fVYSEB6GT9WlP9rHXS0GV7LtQt05C7AEyJAy1gqLNAaxd5GqSlsUiTjRW9tCEF4F4osnjcNvFp
pWClUZFpJpti+BJ+qFhhG1MfFVhUiLCvWeE2jCnmjfUBKbtsHGoQl5kEgA815KW9yRYP8Owbhmfe
KeELmb2w2vXRbsrhM3/AWFmyXoQSIjdCEpgVWm/Zq2RCTu1y0LAWU/RkvwgjWKRp/LJaMzF5FExZ
Kv4JSeUx6pmsQI1YH0aWAaQWfsSVwwjWGbOdJN5g7vgRW/tic6DVcha++dqMQDDDSrvo3EIJVcjm
JM9FTvutkL4+yZlNy13wmwXKg3ypOyVSCBRGQqyi2NpAhh7Sir2se4Haz08iIry90TisPF6ZjBPn
9pPj1C5kZiNJ/2nZQJYz+0kkbcNOQoHyjIAZcuYEg7Qzy5Li9KB5r9jokfLqtzIvRfN9DH3ohwlP
DiRQzizdFr0w2hVmF0DpyA1R7MCqAPs2V44OP7zd0luymnseGDUw3U7R1uGwFiZPJHQeOiWNiSRi
4LT0O+DOBHIYbiE/B1hcbCx/mxGLtTw9P5kzLCmujJ1ohqfKFfxt52xG7Bw8opDO4ueGh8bOk1G0
ooOIIb1EoZbTfFEQwgbFeSdoG34d9B5+M/YyACFq1jK7kI5sY118qE3qjLHNgYLamA28Ge/K2Uew
jC8ZQ4wzVos44qOeyOBoFmH7JcnAY+WvspDGHGrGD5bEYUdLTjICilTfIfOQz1zsPV4KEyT12UKe
M1T5BZqQpESHe2Z/OECT27BmiKc9la9XagJIyWCJcffGD5v8idgozjr+6nJ8U3lC+JPKInigS5lB
21D1t6HSgmAyh3NNhAn484wCvCCZnjkCOrQbaDRQ7dk8NAvJt7CiT12p2pHBXL4W6pxsUa/pCS/P
BltVc7Pt6kqmSjjBQtKHl9l80kSZt8ZWg/0SKgmqLimVnAjCxH6pq8gKjMoWwJOytRbVCzGhiCpX
sw0Na/ekpY0iayd5mwIYB7WRbsQhItEt0NQS6zXC1XUKlh2dg23YBSFYZxkhtHxQRLsHb8JkJ3BW
69IAZwT1p1gXPGnmiUC3ug768LTDoDForBgXvJyqADa4VKqJI7WAGMwFumDM2m+dhV9DwCFTKpzO
0Zz5neEm2DVhaMImoGh6NbQW8CJDehtNpFTRQvrffx7o+uQFqXn8+1adKhlGjvj299IZghnrkchN
vrQF5fLYbrMGkNtQxQxZ1+9jmSLK9P98kMOZIsm/r9vIoBhULsHsVCzcWi0r0BLR/3xQGl/TCo6S
YaowN8TX//5Coic/5qR36H3lJIGWD3W/YOz/+/XfZz0ITegf2WZaGBXxH6Pi79OnWFDQCCc4gWoz
74SKyk4hrScUccaa7ieDNRJT7++0AdpPf1drClSE1lWKkN7fp3/f/M8fLn9NZSc/+e83yzTY9DU+
WAv11q5R64H2wEX8fQDQDK7w73L+Pv37plZWN0skkzgqdCuFmQiqTOWkA/7+vz8My5f/3/f+fvr3
PRlVaSXRY18xwK+jkOLlfVhR6lIhhA78zYhCgR2geq9FuQHlFxnARGgvCJvBEXtNs2WdKnNr3yWm
jjy0UfgNSEmkJMWZYjHNXMLbCZGBfPwHJKnG8wu+QW88sQiqbRFYrTtUGomRmZq2hBBaYgAzKPs8
POaLPKOizrh+SyNd1BDzBF2HSd7Q2bQIM4H7grDbLdyb4VS2HMi9qCGY/iypaZ5wiZ6Iny7dhKaa
wq5FZMIaze+seas1AoJaLeUXkVQIzHiwqBkK32aVoA5WkgghSKLW+nmSpRM8r8JXVApfqyFYtSPm
yUTNoa/V0DNgXOi4BMTnislTIrC+scqRVvTda0NdZUnUykxR+SuzbgNpXowlhSRcXTnB2JE1NPG1
INCvm+dAHKpUXYvmPjcbGelwos0brmgNgMipjX0aAo2f0up37AQOaFD9IMAHtNxJpidCSraeQ4je
Q8MmqxAhAYdXiLYEeWyk04HyMKi96Qw98VFLRNlqoCIkk/AwIHq/F2K7oZ4+1sG/Fwn+c2EY8Uaa
qUEqiDKbBAj1AWYeKiz3vmDQ6mpQiby+Kxa+Qz5ibYrAvWhWdPqMjrbxTn8gcA+jp+JfWUVK9FFN
gCSiLgphqxaq/ywgNxAB0qRUW48K0nXlE+MxyknAdASr9IB81ExsR4xRj+30JKSlqcsPWSW/IdLg
6LRCbExCiJR60UFrUHlkweUA81f3guGL0fBZdFyxIKQUBQrmvmtH7UXk7DI6xMVHtPTUmGLPMko/
jRZrVNS+rcTS9mHHAZdpNJqWcXiTdDxD6pgRUZVRe436EQ3CPN9ZSk+jBGJevaEVzlNazHupCNxw
yJ8H2sGGYuihNPTKIZfL8zx0VEiR6KUFZd5JhvZRyQqlBL3gl10MB2dAVclE4zEMz0N+bBTdusVL
CFFzLch1u2wEKB4XLUrGGki6sthpQn0wDG1Yp0gn6KEmecNQUavC4rUrwTh3Usy5F6N7/QzNeJlE
+Dmx0RPNMX7zch7g+tPblqjqbwVyXghBg7U69ojQ5zlKVQbFDAgtQW4Sd5GB4h3kJyeZ0TQpDBS3
paT7RNOELNDcpl4icf5O6q8RGsN6qGnso+3jRelTeatAJg2LJ9b/FHxpCoKIQjogqB7Cor5kleH1
qmTt67La00/T7uhbAbUn/VOmhgaaksAZRwC5BgqS0APSNCnxhaQH9k/nUSZVW3F+bXWaZxvobNuc
4gja/DZmb1DFJk84SWWyyPXozZYOKfRFA+0XNnDmZ4XuB9KTk6BurkOd3wf9SUtbJ/mz8nxZZjqd
upboasJT3hvR9G2mJcJLceSaES1vAy0qldT4I/a3aq0FRVoPMUAwUafVJreo9ajnAX4O54jV9rEz
BzR7IwEL902rKAMxKjpgK83YCB32libDUJdDY5uhgEOXTzA5aRehFB42G0kU5s2g5NNZjaJ1Umo7
pkj2/Qzkg4k+lNwW4xVRBN/oaHPTBzJrQ0PYMKo/1WZcq2Yr7OaYMg2wiTSAjTNQCLO5TuJz3Cii
sq94NIQcqf4OI/ScO+WhDfg3dFyB+rCwiiRpehnJ7w4A3mB1afNRU5VbbUkNkY853tQgugktEogC
0Y9PSBOWXkLtEup+3BQSajNFRBYZggx0bqdQaNMRK/1tov91O4Xq4McBgN5JzvPtjCGjP4tF40s5
d1VyCSSr8tiM042cXPWwEF/aoNxb4azsZPJZehrLl3bqSepQitXUAEAQUhsn6xc0ETSzIf43RSi0
yUp0LZyQltNNYd6FeO73Vlkcgmp6+jAgYroHxC8wanjzAfkss6z3YonmSCpF6HL1+HlkMqandJCE
mW3T7AdPSI3IlbLynVlql5VQwiVscc97yF+CpT3duBHIAobam4oCynPWdJeW0kcyBvukkRXKabOn
PZeYncUQw0XE232mpF0qlTSQmUr6rgv6S4tG5CakQ4fEwxIioXc4rJP4EKeVpxrZv8aQ6A+QkPkB
bhMGw7AIgKTAc+Rbm4WDG6na6A99CRzc6DeVNnHUqrLuaQPukYEcZSY+36VeoUajmc6CEZIUU1AZ
ztC8s4oip/ERvT15BAVYsbV0ai97gyh3ezRETvDnPseiPdZZQ4wgHRWQc/0eQnHot3HUE4MekKOe
mmNi2Axe4QtyhjhQGxqOoWvIPqYTJS4CkleBHGzksX/iWgj1ttVoSGp0ggpVKz8vtP8ch2ncgwN7
ERIduv6c0QWBQV+VgKk0miURziKCkgj5b46A5DPRXOx39SsQ6X1msr/mqkSo3DA3MRb6Gr2NRT+x
28P9fpVoQw7zGi0/0cwp4HbQdErWZd9crQXP2kMHRR8TZ2sOzZ94xtoszI5SGZ04VS2HG10kpJnm
hrZBv2+yvHTEOZR6Sk3aiErToiU2Z1asGVHqfNUoqDJP+gNdj2Oa/6NxH6qwrn2V80dV96YdxmD0
85771+l4mWcrPkzR0dQyahu6Tyh3FLNOeAPybpqTXVvV474GBk7d8G+o6RjmYd2+R8LrgGqkk1pN
BS+x/42Bu75ZZJbEIu7ACZjmIQz7n7AxAl/YKFq5RtIALlc7EgaYi02VYdKnUraLaoSRtLT5kdre
r2XMjcokCF6b8weKiYuoBn7fNLGM70bTuGo4t64m9aSbpYAjaE5fpPEwKXG070pSqGaieINkkSA0
cHJww6En4vAuoFlIeDCHIuOzjq3NIHefHDivOjBgREsgSiDayzp14Zxp+xK9yVGaW7rNlxiTWLyN
VlxsEurgpufITco0+GoE6BVLJT3YKPQ/69Bdq72GCuIRsGp1AExAWB8cuUWEwIx6ZGXG8qhIgLNS
i9TrSCNOGoF9GZI5YG9Kv80iSPZ10FEdlKS+rmuEXEcNwsMgolNsOJHs4CNpO2kECGtM0g0S6HHu
Bv0gPet32tY5J02qNxMa0mWZLWecCO5NuXVKdR4loAiqmmQFlE9EnlMcSkeXzkTM2mcGaaZFn2cW
80OuNgkR8P/F3pk0x42s3fmvOLzHjURiXnhT88AqFmeKGwRJUZiRSMzAr/8eyB1xrx0OR3jvjULd
bEktFpDDec95TotW51bONo+aU9r3+rXBtrirmK9Dd3h03Rr5wq74yHIOdL1gSq9NiojmmqbDJAc1
nnZchwE00n/kHAF2yqMdBNB7QUB2AHqWwzfKmdf0z1xNq31DDBs7MP9Y+DldW5nzMUHyofO4Pg+E
jBEtzY/a1vfFwszs5rldLy+Pm01gMCO+uY5rL55cjqRGsSvdcdoBLXTIY3OMMFiZckoaBoUOEqb2
h+Lsu7UK8VPUMCVHMYDVBNt5TuBJB7yklYxYxiwe8KUkJx868xj2BbWVCuC8yzJZDiQtLJ+sbNg8
0zrmX2gMpXZZqoNKlhgChs/SdMzzGM5XIXrzIIFDHLhPW8O8nAqwrmcRpSb2jJ0RQxgX6pOZ1dlD
lwTpPu4YrlO4UB+U8oCMuZN1J8IMAF/vopolIfXs49EdiB/5XselDxrCKc/7mP0qQ5MComibs8Xx
ZO9b+UT0e4pefQi26zkD850q8z16zz0i+CmH+o3rzdldAzOXEFzJnidFeJ28bMkLMD4JnfxFCHQR
1zbNW+UThrU52lAsT+PR2Pgk5S1YELYX7bABpvsqnKmZbNWZHOOPnrzkFMwqQTmhmsCtjrMB47lo
82E3K/MU1ji3A68Bk4+MVkb8ZYUf3bcWH+5SEKTFzMXQAfs1+AIb2YQ3w0gpVFVl824YIPAs2Qec
WdL6WE/Y0blFIDkluP7buT3N5F+a9mrIPrr4Ir2X9mA8c9212Du/57rRa7s5926CYuMza+yMR1V6
0M24KHgdU00Rsn3nLVP00rtyGdqUmfU9ZLGLr5new9QuSsYO4NmL9r0Px1dkB4frk88q5zQH5dWa
AEVQ3YWdNTCQyI8Zl/uTV9WsLTo+NUz6jVqE+0xnPZlIPk4izXtjLsoV9X3LLVT0XMstjJMRM8OO
o3OZ4ww1LdIn5lAcvaK1bvbQH3vkkZ4WtEs8GVjb6Qa58nyynKbWDJaYWivOaRy3XeO3JFlw9s3k
fUzYVkXM28jTwgvNEXapIit3tal2DbbXxmQZnVwKM6vI9vkP6l/KGiywn/WHGBywYEnCK1pVTHLm
dzMRL3HKqHDuGcv7AfhfmTPqDyeaDI1Sf8QJ0G1rjBhS4jVvKuz/sWb6Ecc9164iu46J9WR4Q78X
weQx96Al6muIsF9PcYVVwwDG3Vr0b9TxQz5Pr/M8ESELEIA7VVzLpnmZ4/Jg5FH0lDtvTd9/j2mA
iTbmKlkhc4AlpVFMot3KRpyasSAdgoME/D9+Bf/U+9klru8sU3zUM0iGwgrOHrQB2ttcH+9t/9gE
Rf+QieHHGoiR+JTmAVQInFXjZdkTPXfv7vBaKeX8nu2nMskeirEGS1vOjIHScRk6MwlqAuTWzL6M
bEgwbds/vQ76Qxswy4Nb07PTz8EeghJoMhNHI/yWT2NmsmCC5u7pqt4YePi2ZvbGgtXvupTyVGSi
9Fz1yXei8t+VF2lUXX2rzbC7K/FS9uyq3uz/Dhph0iJlM49s59fPzjfHq+gMWiT4JsGtUHtthfgA
trDw5c2s+4OXFdxphnZXsoKvO3O863sa4WRkceCPL3MBXS7oPUYX1XwYoWusx2kidtABjkjcYyEX
zWUJJg41IsbUVgjinQY5N3OYktU9GV9GF/Qc4Z2138sg+LEKQ+3SrvkqXT5xmYTVfprdeys3UaRT
b9cYnIo87naVT5TGNkgDdqUmoo9hfLQhgQTktvjUeX3seNOMHl6PzEEq6GPJgk1UwMim8NoH1e+E
MWXbFn+cEBhk55JBpVrQYKUJA/FpFNiJzAgC5JQzR04Yxhk2cMqm/ipNUlAUE0yNVsfaViyvNle5
sI/fuqZ5H/t5vs+dW1CQNIZGn+9hfpR4F4EqGQYn5gYtPeD3MPLmoc1qmj6Hplv9f9Bb2Sbt9DxV
P//jv3/+LpJyw+pUJ9/tfzLbwDj930Fvbz9N+99ekzpKyuTz//Ar/6G9ed6/PB5O8z+pbv8A33z5
L9ex0AvswHb/stv+DXwT/3ItQfG474GK8yFO/Bv45v3LDHxXCJCEwpaBG/y/AN+kYy5At/8AC9o+
Kobp247nmaYdWOb/hveMJpsu8jSKj4PhpDtfqh9aUYhJDJjUvJZDk2Xl27xSYqW77rPtfIRmgwYe
s7tiuYlt9zhAWGfH3ScdukFZomI51A/i7ItISnqfFJvcd6Mot8odQzivUbDONGfMPMVIMUThJXHP
Fe/mZhInaaHV1xFztU7W+LiG+W34dG2n2s4dFRDdfPC7CsZmhGtc9AwvFLdLwUWrby1mU/pY+6Mi
0WZgzpyY3shy+KTNCAedTyuxS/IeVM25jwg4DvMEsTkLNhHmgqLndMAFfo00BtdjmV1BeUHEjQnw
lxdDmXpjp727NeVTFxfJxso67LB2f8mFNd9GVxnbgsatrQbrsWpavL/mxHS5aqsAqTuo8e7Fxd72
8SyqyBB0wGYoHHJ8yjrHx4CCKRIbzFQynpXdZz3lOLN5iu9h6qOJSSC6AHunju5od6ou9UDvnJd4
xgawDUEHSMhQTVr0FE2jue6S3ZB0KVetiiWzinbxPI3PVs9E1SfWr3J1HB3wBtJpLv5yJcVgIp8r
uo7uRGw8w8/fTm3z6sbDg2PX635wd9Sortwa0xhasEreZknImKJwLYzzUAX3rpovfRe8CK/6tMsQ
LAFAmozQSfuXmNMSEearFr1MOFkRnMvmY2BHpe6O7a8F5EPaFkhpUhO7dWlkqnJ1pg6ZDKpJuRTV
CIeMhP8QMX2YYGZHysnPvugvshfvdI1mxKOlj7WG4wbE5lWpBTIwJd1UT1ftKqDghbE0jhtqNbC/
mG67p99gp/oYT0Yj+63iAcdWxv1FaM85d9Cl3mfQve3SduDBLYsiheQpWnKA87DWEhlpkgtNOkrw
KxDfj56F5IxrMr3YDFF2kTWX2FBYj5Up77LQeZB5cK8y9GRNIiWi7rA203ddxfV9zY5BRTnzUyvE
d9TRkZKM/rYr6oa0erBLapSp0cjiu8bB2pAn8W4oSY0JSX6j1Kemr0jLDsHemqCr6cyNt5FlDNyw
w23RdW+S8+AxClW6RWnbsBLwmo0o4AYMAeBdd2FtPPTSYYqiiRRaw4XyiL2JPMRYn3uaYgyfF56/
NZP4KWtsopRz0DOUNKkXJGJiF/riJUTrKIqGMm3L6jGpH/1CGntlc40U1fw7bTmIcqv57fj6CkqE
vJvgXbQbdICceD/kdHr05nrYKr+N3wfnFuZuy/yDopl+5tjaggRHp+G1eU/TR+0ssGounr0nGeub
eLbqVO/gLKzr6a00x5/J6L193DtX7Y7HzqzlzjOJRjv+tJspk93EY3+bYPVtOoW80/skS+qOKkLq
Zcw80Hs3jB7qNgYoFz4QbwklZpYa7Y8H7+qVymEBcMFEV5JuYtvTwL6dcRMp5MXAoac1TsRBNJ/B
NDuweT7HsSs2nvA2E+KdmJcPKJoREYDoeGG39zhTgImmhs3wS2bgUf3dSZFvisJm8kAbupaBvMsH
fC/CCh9HHYDzLuhIyJ+KWMPQTsrPqYsBeVgxSaPS5S+j4p8KmJyJIH+fDMjTueXdW1GIySYeXr3A
Kk6x/Rq6KaGUkcnwgOKUxf5Dz1guq9BFOH6QrA1waASRqrZ5HNN9UbV3he/8uOkfztCvkDYRyaYA
W3omfwYCZEPBsWdyyX0ZjsB7UaA+N99RYg1Xy6EBkLJTmCX03VnSNWFiffklh+hi8uNNYLFgMU63
Ur/e+BUrk1bzUnoQrbrcjh7cvUmd3qU1UOKqpOLTRbnfh860cduapKURGFyFxB2HuhWXK4w6nXOO
AzBYsf1SLBBLK670hnjjBBvqFGJ09hV+T2Y5jMtNCJKJiTolwTNbXnfRRfSixaHx9f3Q41GsmOAa
aRltenZJahvlQxEIkvZQ3XVVDKcGghi50a3jEHUDY73q5ch4hRmWk40V1y6gkq6JgjOVT3VOHDYP
IhpFsuDDZex0KP4EefueMvlbe7l+aKaKXMhhnNHY/Gy6z8XVzl2XFY7lpQVQHdu0GdetBQhZQC0S
Ub233KpYhwFKSUJmRgPaueUUfKaOxbOTvLIXUEuWiWzvUbRDIYvF6JZtbSj0zaIX66aWQZKBBd/2
aNyTdnx2YwPWBZO1rqVClwowdZe41aU5wLYy7m3oSWns9lfP7tghYbfZInjiPmydVG9kN4OetZuR
c7dECj3EVXNwUu4bbfc0e/rFsYPnjAsdcaG3WC1Gdn94C0weS3PUu6HqpqPyCPdq19qjgmKdtIKj
Zmxx6Jsj6yr9IEZzSmZ97w8xdyn/XAG6sWDSXoOBuYaaEfd9j/+uRhmZ+uBhtozpIex0fbKn+Xc3
gXFJRu3jsxcfVT08du1kYPDn+Q80Y8aKB5Mzx3BIQtmu58k6cfCXUCa3PL/3Du5HpTKiVmUQo4tj
j7OrH+XAbNOj+tEdyVRXT/7CjeQ6YNe7xAGaoAb/1NAvRp9E/KsYree68zOGSvZjxAEkydMezBrR
l3jpv+nUQu4Rx5DisoaOlrXFdpTUlCj1AjeR6fYXr39PZHII55F7paaTsogOzlgU96L2cTzJ6EN7
Hlli08gOotcEYOcYYCVZEahyHzFVDMMcsMGn6yBoxje3zrgr6eLZzLw3pxt3/MZr96QGQVyS+tSt
bkt5cAMIPnPEB6pM/MVjAj1vHt5rEX2r2CzRXLFHS+uMLtzwAvEdE8yc0FcCQnhYTxPfvZMu9v6A
pnk0o4BtzJGvRc65y3Xzz7RFoMmRpDwddStHYxA3jP6xmNrXvFtyChqLkQLVw9T/OEWo/tGILYKJ
zIsOCNPMKStXMxjZRaUWv4s3VxBI7WZF1lVWXwIe3tWC2el4ZFTGZEzpiWiPRRI/JCYjq6xC5O4h
F5v1/JAY1WqpCHHn6H2q8J75+sOtjecsbUn5xyE4AWwOqxAp9TB5MaAoIktxPj/kiYNV3Eqdh9A3
/xRFHK1sl+oCcyZFyfGJGgWPpHUDnMtPxw11o9nyoFJhsvP4nI+cVnLIp9ihS9a6ZAjrXdFATm+b
AQZQ5BC9yfppp6eR56u+RKEHEgUGSlZReTPkqNAAEzL5ZRjMzHsJIdSQgqSy/LClgqZHBiVnFz0z
jqNDca6ID96XYilpHQjsAH98DLW+Nz0ss06XPqbzVav4IbQzOAQuRUBxDkGmDDBlmTNMvUoVNNeB
yWvsh6kk9CtwseJ4sHZ1Ix7V2JfXdpml42yrA599bMA05aCmrbrUhn2x3Bq6R+Q5dBhVP3gW2Nei
vYTZTG6oHzv8zS7bS7gQs4ymYZedrc04Mk5jReq2czNT4WvrN468nO2avltbPVpiWTW3rpyQRU2D
cT3tfpVt6ecM1wuzi7RD8YZm1ViY8mLJ99ujLK/i10TBOO7tvnsZPfKV/IWIa/tjuJvbAi+ngRfZ
trAOjlZ0bOdxQAuW3Sk3/rDGpJzJu+ID94RHD0todVhRmp2RehxSbXntI39B22INp4xaYhapj1Nv
9Zsx8MZV49CQsKBPPTPgbGbM/q4Bc0hW1svu0xDjG+ck/aErtM7SqrrDMqrFwh2h1xZ68e8Nr3bi
7WevpOWJhK9qi+E9rNLv3uc0mmbjfRP3P51FmVJqu9GGwsKb4LJx53SsKAmhkyLCEx665jFavsTz
p0K7QSFOvhqrP6OkMTfiBcBiJ79ieF2Fwx9lqATxQb9NzvQjdfbYpILcrEGZZjfKu+ZiGw51QcwE
TJv/p2YhMKQ1oWScG2BTv6KMJDInkY+iqY++i9VqvjE6PDVd9cktitnC9DoY9U4YJZZfeS5gvwI6
poejNGElzcEjpS57J7SJipGwFiDN5ijv1/OjWwWPtDh/+j4Z56DG60woU9KXXIMbMbpjABfbsc1d
xPXGs4cLswmJo5uUSU/jUO6fRO4dkwIvnsSs76AEuY17cMP4KzBfxhnDLbe3fqx+VWBYTTd4sb0x
WTVbGuGeaaz/5vT5y6O0lnw9qIPqlzQvAeae2sUcyNbiC0DRVGDMLcufF97mSJ7LuHpNjKWiG9OD
39zsIIJLk3uPTkoqJ8ZbKEy8n0x8NDRtwEzcNyNabvit0rx4qOiM7118eljWNkUoC8K4473jxnfV
UN/SWb6XNREmjCdO357AQR4aI9zmjjqLMroqZzGTjWh9rAtYOVseR2LpYyQflDBfLU0nr43kGmXO
F+SgUCmCFD7JTZ09B7ZF/qW+nzzjBgMXeepXVykqjtVd5Idrj/rSCmD8vEyr3+ukTHcMip/jUjDH
YVVmMqKwo86pTZrT/tCqeha48yMdXkloSUxEfuVtozH7cOjtXlH/+tUVwR3nXyIzMakA0+6+R+3u
Jo44WYgfxsw3tE6yFXAQwOquOdq5aXn1JBDxJv5m8vGQhyOKQMq1T3o3x3c3VtU/J9Sb6QLRYPlo
yoT2joDukfoQxFzeC66jUj+lKgITQmDXGwn2SX9YU7F3GpU8tYF1iC08pY5885mqMSQJ3wZ2pOV7
bgz+c42dKMAXHFaXfqg+PbFPSjkh+7kMbB1vM0/BrZOELfsKyBG6aEhgn45xZJAXjhWvqBc5xyhu
z0YcMpIjX51SOWr3tvP0WLlxfS4Ns9uOLe7Trshu2WgkRwtuu0JxuRiZEHcJGQKh5ubYLqbfij47
hNQtQyloanxMuXCPUc9A0m0qLsogGSy/37P3U/hitZeESjva+zg/U7mE+l5AkiMrqOTOoBYRt68N
PLEBCCx58FXOMBSllCq98W7OMMmWAeQtpX8UAG3ONqBFeIfm0cvvG+29IYz3hK2GVewCCRq7puWR
CEhkGvM1p5MoM8KD7BgUCBF/1hzrkh6hNQePI0z/jjIyelwSjnGRdXViquy9q+tfas2xII3JQbNF
c3b88nrry8CBUHOMw8bXrd0WhgpPz3WaLMrKuaIBvEkOc6W+qoQIQcGMck1tw7A2cd7FQXOrIo1p
wlBvrpueRw8QGSSLr9oYpmeR3Gs/jMgtMeIKW+fZjvwLW9+tt1KGUMKjhcl4dnvjnmnOq2yQYFSD
WgVXfWckkuQilSKdmj/MTOuVZcX2rvXpUFXdgedyJ+GbE3EBZzGU2SURvn9NIjj3IWRRvyLQgaSO
0TPf9dQ4k5IdkJt47hyz6fZxJT8sRYlYU33bPbVgY+1uUpU7GGxwykrsuCpTnyqsKHhpN/mMky+Q
6iqipH1mEnGkPn4bx3V7xnDD3UbEp2jeY/UlWdHTS0lNGPM9WB65BQLXDJlARDb3dnP4TZ3K4uQg
hBrP9QHdXaxMpM5tkQ131tCb29Ej0Olw5VDjUwrEn+NWCIav/TB9CFYtB5shZ/ZqG9PRMSuSyk57
Zp4TbNsufI8Q1XVtJPjwxa4MGqzqNUYnsx6uKjEBhziIk8mM1167f4qeF7TzNDdJUgJuC5dQDU/U
CAB3qoHdwtxmFQ+4lQy5Z52ph8M1iam9yyXe+AyHEUMHgqqOtx+tNjtIGXK7m50De6q3DMcRBPqG
WwKHs4Cx/nrAs4f92KHd0j3VMURbXcDgs0PgHQ3yRmFO/ePY/WYoNm6Ghg4lhYHN8q2L7mz/CKN3
wIzXbJXsOBcUI6XpCJVYJa9DWt8o59ubSLErxj4jUZZdZgIrCJEC8RD/nkdsbBkXujUn0W8vdH4K
zyx3AyVtq46+s3Nfiaea2IgwSFjYXXSD9/VgJaD+fDCbYUCEwiYEU3HL4Sw4dsTBBHPLKL1Vuf2d
NDQt+ykeaBVdMFPsMlkvr6hVYAPVKekGRQ4nM8g6PTPQZabn8RvngDum/JoL5MsybR9yZT13hkIc
mIyP0sBuWHji1PYeZHJNbCUSxgVXpxUa1S4RLpAYDIeNsDKICJiegFeE7asinp2LyCXDmRZbOwPu
KYHnlAXKaBnJU0dn01AHvw0hX9xlNIpNk8Sy08/kBroDk/lD6HHvMJJ8Wnn1SAlgi/U9SoEemwXw
ZI/D79j567gP1rM86vCOqpRVW+vv2rAZ4fMoL1emhyDHCO8tP0RNJU9xmjsQcRoorq15oNYbV2HK
2UK5HjWRzT8/q6N63g5DuawbhnHiReFGyF2H/CXa598fijh3KZDEwywnfDDkmfhKGyQT2RVe9YY1
89RF1PFaCFbH1JLYzDvziiDDnFsXi69QYG5xaLB2E7r//la0W1GETbxdKt2nckHgWhHhNVQYLhup
ebAnAEnIyfpUzf1hoMZ0/z8N6L39jyt9aDnU+EDTKjaw3I2PnXrA7QhRraGYOxwCriJ///TYDIjf
0N7slirIN2jyPqkv/ty//zN/f4YkrvjY/5d/xyl0M6aVPDQOH2JPXQHxryVDW88+ZRjoPsjQ+Cld
+c8Pccm1lcnKm7W0YuIbQesqFB6avz/1FrvoSi/tj/5S55m07D+ldO50IvhCYzvnXuHr582rTrjD
IEPTdboykw7Odsk38e8PHW8NbCrx+e9/JR3/xCm32mvZIan9+wvVZP3zq/7+u3QqTObFLO3//sKg
GGCQ1yCgWLG8RXWz/0tP/vcPQW2Bvvj7z0nSbnVNsjMNeAv8hrxKITsDW6VBHTwldi0+PEo99RPZ
suKiIs7DPXjfcUDA1gV4C68UR9/Gjixw0JmdaeLXKywCTPU67wqimxl2SABBRUdOruSykgYG9vAC
nBs7wUNRsvEPUyce87C+JhVnpJS9dDVKgoacc5I7L41gnc2IvK7Mwm3cuz9MwttDVfZH7gTOXTcl
+7r1i22FKmWA6olwaBWcblEh3RUmgeeB1xDLzULAT4qXKaVr054o1eGhPKe29Z1INpYRDxctIemz
GebVHcxzBHrcjqzROL3GZRPACeLIgUbosLvZedCcQcRvTQVSryIYNfuaeNlopYcWaWjNzPs0W4x+
WeZgTvUdNtKO5E+RiUMpJhJ5IRXPdEaLsZHbFD2ImE03FA/cEy2sGpBJiIhzXarJqggXu0WDA7jj
B8UhTkZf3H3zW2WYRI/DPGBog//fhgNXVr+1VPeNuEa2hNPKVcWa9rmH7lk4rxmmtlVWWz9LC3fN
pTrX1TnPp/xoTUCnDTtc23l6sSz5kumAeLJDph8Ajt3VDE/IhgFJfm4m75Rmz70s0VusAdiQ/RjU
1XEI0qtIpk2l1StiPPf9knx3H5Z0OLPiztAd+q7/iIvgtvyxlU/2py2aledWgubJ9Dd9WKseBZ9B
3PQearEtQtJfhiieHNt7sw0mOP3i0I3Fe9mxsqq5/j3U1nvL39BJEUZanEdWJ5tfMYxZ7LlPdXun
OihQCJVw3KfmbfnbrW3khkvmuqA05/bT66NbQIjSWYx5SLsnsgB8m+BV+tzc7FUhnOcq5PyzNGXn
VV7uw0q8kIjCzIQjL066383QcrzinosCzl4pj5WwjXPTPku8r1tHFPBNc/8odbJPZL1lbWSX1/RW
Dknxk9l2zsSkV5uSOFiiyI9BZQy5VaymsAaoak7PlQy+cbvP56ZCgzI7sMIZNiK6NeCcBIPm3EfT
T2vENYrD3umQ6X3DgwiT+f0B0r97WyzKysHXRXjlmquy3BZ1262pSsGtwWRv+dYxKLI+NQa23jI+
roXilipDhhAYj94NF89o6z4RUtgzpbQvkhFc2gPfCiWad0gMdRXqS+1CDV4+j5qaSFCaNWXoqrnQ
sfDW1+KTtdLClGYBF4Dgaof8nXWNz6ifvskTgRPLt5Gs8dIOoEXtsH527QwBgbaHwrTuo7ICaTHo
eodeQ/w2de5MxLqD6ylxytv0a4J4bcrmIXGbP16GEDpj2JrwhKALGkCMgzlfZwwiBJ/iBtsP2Bfr
Y67g/yhMg9oO7uZAP2KN+j3QBkItOpqrAutStXRe2Pxk+VKSeLBqsua3JC2jfPvVTXhJw6TndVSv
tWfeBxNmaSfroRzYxj7Xr1yy6Lxgdg9HACSCPdCKE2CFBEtEoUDhPDNRp3QlQvwNBo+bm2WgNuqt
lWZgqJueozO2Jv1LUJe7cYqQXTXhI/Hrs+OpN2E4VzspcpLwoHlmbEb6iK3svjXxv7WkRi3pwzRI
yHIMDixBN36mckaTWq+XYyrDO9+w91EE4LAlosX3dTm7c9sK5H6i8YQBaMf1/YCa/W7EVrQLfTZz
QDTmXV2TyuUI1jgEYIcg24SV/6gD98v3mNzw2JRW9yPV/FDpmyfh5NnIgGPIs7h8IXUgx5eagnoe
+Dqet1gNt4YNhdM2TvSTIE509kOWUe84pZ+EJw6BCyQGH92mc9HigkHcphAlhsMCccVpfIlVVYPj
MaAA5gCvvowopBy2b4+zI46TTu01PtGlZpjhoeNvLXpXZwdrM7E6gstesAkt45C5E1mI5IEyx5uV
tw9lB+WpdDcqt+7//rlTCxNSZBnRgzbf1Z56jBvc8hJXgkn/0MoWSzjcXXAeAtwso+tdZ+cvXjwG
TF0jeJzl9GME7V75VACNaCqr0UFkc6TepgSoPN6lXnjAWeryEpTho0tY1JoGcDH2Z4COi/8QRiLr
FmG/U1PrlxSXY4Nd1CkpyaHPKolZFcfg5i+lPi1CUdTGrGC29dnk08mYvI/W9//4+Zeg1GrF7Oy5
xPvQpNDwSg92gGLqXgsyLRZY+BqFdRSHGZ41Mi6XRT/lGtnuSxZaTHSfaVQ8Yqa4rwN64Stium0f
5uShPEgC1XQXi+hESeCzI+y3CsczyaJqxdnySPVfvsFW9zFFuBmWQGKFlaJiDLMykE85kwOL7E8p
MQLGgZ+iQzLu8uol7cdTnzwKp/0WEWccCVpiaPY57wkb7T5v+3vBZmDGjGzs6VgpZGJzRpf0K7NY
6wX+UIMZSidmYlUq97UgATspoiVJsp2E/a6xHTO9Cs8KUFaJO6HzKPmNHGYp5OxIsfxKu/6tyaCB
ySS5t+KaDp40eRja8rdPtQnd4927DxO0aZsvPdkfhS5fy5xjQZe8aLf/ZePOA4dKo05elTvuj6QD
NOShfMg+49baBUwnKPdi0FDWXw6fZ+iPkpeBKLcyt35uZgd/eopSo31Ilbirxo0UmoJscrX3xIjy
NTtNueHeRmiXV0kB8fX4RKtuHLclkR2mz/hAi6R6R9CHyJ0Qgtctc0kTNCTYjSxko2AsBkqy1RdR
MC+2+cZgJwC01Q/Mb2X0qzHcnZj0uWw5+dg+OyUWkjPK680xRLzy4iP+t8+hz6A1Ts/+ZH4imuVr
EzOlsRjzraL8Xt7vUEV63bRLkhk8SSHbmaC9+2wL79jHPavPki4arOnO8Zi0+TWWS1d6E0tpd4i8
1rlvuowLqCT2r/ldHOO1ZNUUjaYareDc4tT2G9aAg126NYZsk8ZyJOO/x32v/S1d9Kk2osw3MMxl
a74ve4LjPab/9VIhnrXfhs3/RWOYXw0e89nANkvlHUTFrYuRZy1rB8JeZB4zft3BOGkzeclk2e0i
lTlcrG4io068Y1JiFcvYDGLgrBiQqvA5ADUhYuYCUUhkIAtfW9Gf3cYH8qQburpi4pBl9TPpkiVD
zg9lOu+9BDhNU2RnxXUIVYFRSEvmwrNSXE3ep9UkUPc88qtjaiIkpfivx0O50CWY8K9NRWItRgah
Ttka9rT8vOk5gc7bFKh0JvNJL3nTJAY6DpH70JdiFUhco8LBozB57xhvDvVcAyJIYwAAYuJvZDHj
7qatKSA95t11QlztO1Lpo3A/RuSK7axYV/hw7V1pxI9aR3prhlQuEPR2VXSv4uZdzqm5HUaMwTS5
uw0AW+l70d60SiJcfXcKorY9Mb1Ze0xcGQadK4zKbM3O1Qx7D/rw+MKjQBZZ36RDIgjbD8me9GUQ
kLuw7wBcKNnIdNhuCdyrDfYw+ANjTn9Dyd+cJQoMFhxuur7WTQNntOJdIWibccjzcC9PLo3NQ1rS
MrzAxQa6FrgQCm0xnh8Yl5qtPaATuLdgwhiinOSSo1vtmTmLfW9mj05lfVVRlt6JBS9wrblkE1WE
whljXmVk1gqAG1FLHfrIhoWxN1s5kT8f7YrEYiVAkFQpXinUvKorOEfGWEOD8YXwCvH38rFVw53u
MTYzw39tG1VsLOc9qL7dFviC0SQhAZHksUjmx9JCpquZWRLhGh7D7MFX0XlGE/EMZDGFeu92GOHz
2fhTzzMjpWTAaj2PAWyI/ug43R+5xEfycNrblJ3Y9Itk7o+wZ5LOsjxbJc4Zq0/uZpyq2yCStEgJ
6qOH8irn/NV2eKzLgEpmxLaU2kOiFeXOcGN311XRYcAY35sjNNGJYtS4bXfUPSVb9Gh40Bnc69ki
HNuB5Igt9hA+Nc426bHppmUeSJ6OIpNZBXscxfRUld7eH1+RZ9AIXcPb+W3/VWL/XhVV+DSM3rsp
x1fkiJeuBC2AFwYCWOFex7JDi55+mzWKbA6sByAoH3cO4an4L/bOYzl29crS71LjhgLeDGqSABLp
Lf0EQQvvPZ6+PvBKOlJFRUf1vCOkc8kkmQbmN3uv9a3OrxgmABGKnZeY3bDCNaE5zKFcpmlziXU1
JAmvzqEiwTsDxlotxtzAjN9xIwNzzl4GtLuooN8aUIN5W9OXL30MS+ZwpCF+nEY6B2IV6Fd6s4aS
f+NrNe3Ep+vRdSPUMrafwQzKdzbOZmSiOZuBPUxM2Rt9ls9aoLLQotSpKeuwiQDs4SUqR+ljmBbK
ViqBn4g3zH2BV0iPnQVqhjYx4pM0y9eKAAIxzS6xBlk4V/qrlcv33vhqYmxxlklUoU8Ju+1eID/4
ZZ0dUy1mbcP/ZyRLOCbS1PP9+aCIHdtcGcJrLqs72t2bJNJBzs/U0htxw65PoO7nDmzE6hEYevYY
Rd0qzBSYnGqtOJY4jw5h7H6X/1R5UrhWF8B4jfQPdRrLVZLFuttH0i1UxXY7DjlD86S/dJiV5BBX
MN0kSoydgUtGm4A8xS1brhxcqM+WNhkeTa06hjK+fxNUSDtD59eqx8iHwAP84q7LAuha7l8WfHja
W7lUnW4Mm3VN5q6LSoY4+ZbOWr6RlBZEPQ2cOfChKAZnraayLvnRu27K0baX+3MjaHTnx64HTZPF
dhiNRAGommflvXETtMnWdfEQC9h4Q8oryClzIKs18SIjgBYp3dDM8d1iGiDkCBu57LtrEvDO5LhH
odfTww2IaRfHr/8v1P7fCLUl1TRRR/9fErnzr+g9/zeJ9t//5h+B3OrfDHqTmiFzP4iqbhLw/Q+J
tvk30RINVaV3pGl//Sgv0P3953+o0t8MzTLQYRuapOqqSTp8g/qHHylovvmBhXTbMi1ZM8z/F4k2
Vr8laP7fJNrSIiBH6o1Ui8tQ5g2Wn++3KA+a//wP6f9QGQmjORwFsrjdWWWprCvgieIoO/sTClaE
4nbKKvPUxJj19Bi4hzpBipkkuFVqLLNlVj1MqAO8tihYCS0Gym5IvaxjTGjq97ah0jyjFdENgoHV
XLrWOmNAn0TvlREiNh1CMLe4fvZFAQUizZhj46wAeaSH4gElCUsFCjEsd2goji9tR8qlSOBJ2aEY
mIZgF5ly7SQZ600Kjx0ryOJgpTl+hak/9JOVAPgHt5qa4lEj5RwAFoTZqqIuILeEiKswrxv2aPSq
KdC13U1AJFHTDUEBjYvNz2ChdhOrQUUxqWp0E4x18mI1460QxnC9FFuDsk73gAPopZmEpQSDxw6T
8mYvEZnSuHVd7MpYzb80XXuliW4bGRj9ZC5/emAl0hoeTrrvCmz9GDQsR0YJSYPB8DBIxbYuVJR9
ApSa6kijopdw2wOETxFeur6GGrwos63Yv4ed9Z1AzK5k44DUCYKldBaDVGa1MZOGPFRPWpU7ZZls
urQNCZob25Mad4e6oz0ZReElq1VohoX6Eahhe0Z4T0Z0olebIhDvAkLQpWzQEB2sZOUK4XK3M0PJ
xatunSx/FK9V9xO3Z0uWg+eBGEcnGwgzUAz5s1MN2hA6ipkKyjAG1fmkEnyXzcZtisAwTZmqn6v0
mhCma/QS+pYkxXwyExfSEHi5zVrhJii5ZFdF8qUjzQUEgfjH0pDTx8KAL8DIbkVPKkMoSTOYO5zE
Mbm1jmQo18aE9UscLX6mMv30aQvsYqP0CCulmse86bCrbjaRKTxG5Fhaea1cw5CFXtdnhDtOQY7p
jjedQy9rnooRZZNMmECr9JKjFAP9ZQPvv6yXB2msXatBXy0o7DBG4IiyNg37SRyCEwwEy+38qSPp
Rr8PSVE+42OaCAIx06BzWJWq+FwpXfUBK6a8TVtnZl8+45h0THVCodQNm1aInpKyuDdzyR5uJEOI
yXQtpAZeClFDNGJNsi0lOTJlNsmaCqNaEToaEyrs+XA+6dqbMajjQ4cmyvIpwyIGmbaxwN6pE0Rn
Qk7N2g8gflGdDXMpfef0nLsMRplsGAepSNZkemooBtPBGcQsPEQokKNZx0w0IT5B42dY3RvT0Dme
APCZEaWLpC1vghloBzSnxhCbpyQGphnHKQvZXozRV38nQRRvqas5/owLVFINsm3a4EOAup40U0gt
NvskaPwUIq/08rHeyJxvuLVs5QWCWRUN86wIqyUHDIywGGMiKwlFYjkwTipglGECD9Lpl4nW1IYw
cI2E9lbHwGAPrWGu5gpZLNvVuDOJLaEM1ZnzZ56aKlGF+jGIS6i241JfDNprp3XfybK6FOQWdB81
bUMTRpKCsEK3cG5S3VBv1VHhcKktOxnUiATgKgEFtIMsN6dAIg06mE5t1QcYNIG5ZCS9GT79kIJU
cqNcbJ4s8F34KZu+jY+CQiEI3S0iPnY7ksheu5RodwqZaNjdcMB3M23HfNxAH6cFHVCMZTNyhRoz
oTnHpcmadezIz1VThvbIon7Y4jzuJeUmlsarRu4zO5ZsPwjPqYyrI+uSZxqNy44eMfzE+hAfrnoV
rIoiujIFL7gkYPxABBLbnDFCJxxEtF7CYdTcXCKSZJZ708NL+B5USNGiECdgUjyZbP42Ta+h6krI
JByib6kohqtl5SwfZ/Mh6wV/rQqteS8i2A2whzylCC7+3N3GiHSPQCc5WarbYWcxjkv46GCJx5jo
KFJb5k8gRYAf5e6xbDM8+tG32Y6tp6OkKQeN0pkwaqhMupc5Y4s86+yA4mMhpjdoAbdWrL5Us+N2
7LN2bQzmwU+Z8qKpa3fTeJaQ1pmSiIC7HDFjCmUP33YkRq3zglkE9UIjuRRPQxOV504yHvNQmrG8
NFh/Sqh6SvWaiyroE0k4KIlF47yY38cqLr1ZCr9pfYyH2PjB0kpGorXNBXafpq5sp1Jy81jqkCmm
RMPMZ8WP55vqM4YuzS56Rwj7unhiz51bS6eRvLZBw8szUVkwJvi0KXXyuSadvsEHH6idPRKbFKDR
kQVRPOvIrpRRw9efdlAeOmQ0oThXh8ac3301j3dJmTzphjicrFIjlh1UhVaO5S0b8TQmJjElKqMB
SCLbjAIN9Ut+HeQQPniDrqazsLrkNSX7Riy/SysXD3UiM/pHKMplvXvXa73eTSDdsXDER6BlKAdN
uaM9Qa8hxUIVEwS+xto2IZ2y8OmIw8esACuKK+FJoVjTqdZHD5/DbStT84xYBpuUIfzLi/wiaPpO
CphvKep/JX33EU+dSqszbiA05NOeQWkXBwrzeBbuc1O7T7E1OoIvwv8FPWR3szQsvdMHMWGJw8aP
iEmFRHGJJtcIas2hu/VQlUtUUUujLWMuFCiGw7wSCfOSHpCLABacGM7acmQrQ18t1gV9O9YZ2EAc
aXaJxQXwBfaoUfpBb196ZqkfjVbcBPAvnAkiVjhDjU4yJuhqY83StEmUAEpEqbP6QkbjxSwTVwE2
MjttTcBgObSl6YUyFJGpekITAH8QQjsnY/20x5l9CQBPkPbUY4EiI3tr9PK7X1Gy1Y3OOAY9ZTmV
QpanYVezRbX9kgJtPFTZEDlaSnVK45PED0XFDl0q6q8RYtW6kIpHXUUnWSpQlBqmkUBVlg3dbira
9B617NkYDU0JlhPStWcs1ZhRoKsiB2Xb1ecqlaCRMbscBdR380fUECovoZ+rCw0As0bAgBSpT3Ir
yWhjSBtDb2TVT+VF9DH+mBmsSTKqHamUVPbwpJbGfepiSZpXKM8+wwFCj8xKjwCjDu4qiqHSyBjh
y3w3lEnllcj42CdLr0KHH2zKaga2JABDmVIKwHplL6oHbhS6x7C2Z4n4mUKgQtr14jnFQYCgBElS
p3fbXosGW89lRlqRlFWBNUgxx0+mUhHRmB1DAdNC0gIXidoeksXkqhWChbnZZ7E579opIhNghoU4
4v618Ioz0I/kZgMsHNZmivxTkkjEEWJ5XcMiA03PKtAgzxJZiLxt/WNYZOUpUUVc60guKEkxCGSD
tQhwo2nv09LxRkGElJffZQMk4ZibxCIpuC12xgSd0JJFpAZlucQvETOUCRKCCfq04I79h0gNHyIf
t/fU12xYgwSyoqnWeIIK6gGmH3U7fflHK8AVrqH7/f373wdZY1P/rG/KYBF1XatmSZ4Ngyl/G7sB
5D6agBEMJE0d4YwONN5+f5xHrbjWOvFcLQoJZpFq9/vV//Tt//TY2MsGEB5gpr9/S5G3Rs6mo8xa
nu9/+ovf3/MriUA0fexSUN4CQIJ//raWZDT6/nxPdSNzQjOFE/rnJ//y5Z+XCHTqF5VZw7f657MJ
Avx//H4y3AAWU3897//2U0oBSjitHGDam9nbhG3S/fNqf32C36dKSkKZMkWw/nrh38eoQIHONBLT
/lV50DGyEYQom990bOOP/KNYroC/hCEpsBXAmNNfupDfH8DUm23Mw9oqVf3Mltp2IZzMXFKhlVD2
qReFze8/fpzvycxOPSnlpC9D3b/88/uYpYwhyCHkcdlSxKbZvJGXvO1OqHKyIkdSnELoPY0hp5Cy
8ipcp1n6KC8nNMy4QttFZGNlY7YTFxHO71f/7TGVmp8Y0/+ZDNYte7nSck+1CBudUlaAWklu4D/V
QLJGNRGLPrvfEMEOr7FgEyhDyUXQAwbmdf78My2vWAAe+ZfHCh1IijFrcFOoA+NZQuGFMoaspeQQ
mUq++/N434/YhgqZ6Cc0Qp1RsuMGQ2D//pEV6jecLoTFYGNKuFgq2nG/P8E65ihyX29+JU2/aqbf
r/7bt/I0YaFR91zRh18+6/IO0ga12S9s8w9h8w+FExES6twQ64He0D6sF67oLyz099u/HuO6A+6+
8pLtBZ/j7oIw47II7bN2J6jrZ9FaefixVk14q91hnRzylXF8Hnf5KthiJXEah2CFyW2MzdDZsba+
zLvnYe1B0VlhQJ1cNKFTfLB8l/QT/+71yS47pKbt+ffa1a4IEdYHfQW038EdOq28edc4EE/d1+XF
0OawQVxdktp5jk37AAV/+5wbzrMprPXz9MkDncMLEgh31yhzFF8SMZTJnRvbyw7P/r1NKR/gOu4I
srVJT9+yCr7y3shs4cU9nptr+wesCYFN0o7CtgNpcXDQzxU1UtJ7Nifg+dEVoMbs7OElqo5qfuaw
AIlt5kuhfXJ4JmLeaPVY2kvKOho82zm3BmJwoLPLu6rBhkplDx/Cmg50D9N+OlfzRQf0EpBKthVl
rMfFidf2j2kbuCkr9eGCJBACBAFGkMniQ5pskCj0P0geqFnQSZVCW6RQOjzzPpJDZ3q8DTKx6wmM
y4rQLCYFSKN8rBllg2Kj6zADly/41lLX5bwlGXoMqRAgynHVcwjleNijdctQ6WAiK1EtH002zJ9Y
eWXIdgPb4Y301vsuj2pIzHGvBE6d3AfEMBXelGYXpWsjP7H4X15sPKGj5ywUL7O6ZvxIOptXLxpX
0J1oi4eEDqWSOuJ5Zl470pS3IhJrWG6gUplcHU86YBHASubdPFdb06TTeWHGcvmP+ly4MhV5W74u
8bMglRBDtF7yNE129KScSZEobd/G+a7e8qMs2f0RYTOfdKeizH1YmsWgWs0PkcRdcOR0uL3wA9dj
u+KA9d+0FvI3jk42Pfk3RkV6YmSFveMWWocPvRMl9vSxaR7EtYtarzkQ2rfYS6GYfJe0moQthjsS
WdOPPDvGWOBJ1wFpWsOdS2iu3roVSdoOjbYfH/s3MgZSk+1TSZV6357yx0WNtv1RuXGq4bXfjiQZ
yhuDGNetxohR4oewR67oPoTQSXsrU1DfEXuX7pSf8Ufhna+KQ/zOJdBpwpqeKmAdBwP3vT9lXyX1
6Scp3tLMzxS7pNFNF/BJL6/WQh0uH6TMC/CQ5q/8Od21QF6Oh3pu0JthreViZI+dueP4JqROOZ25
Hjllnf0878RPjx92L9RK3qR4g3OMzTviGxwtaLfnTY5NlUDyublJ9HwJ956gK3NBOukPp7/EU8t9
U9qUENXyyMUVhE5oLC8Jxmo27/l8DJ/4cDwlNwSOVPTitxaMALGSip0o5BysufDnGXpYv1pymPA5
1TCg96oAxvA+yT8C4V5t986VjFdIxkMsHMLgyEWZGpg3bE1d82BHCFKZ781ml/4epSX60nysygea
a0iB6KjSNkBCuS3qrQhJgcJWveYpo/gg1B+Nz+xDA9q8AzDI5EPP4r5PaYxInjRMG6l7V3yk/CwB
yWaqrslEGt/4VuWvogjEtLjI5dG8z9KuaiUg8tzEabHi/pYWnVi87dmLh5LHU4TF1zPM7uIJHl1Q
sxBzuPeoBWqrmnsyWZsrznun2MiYP01pNa2TetvNF+vNPHOG5RoWBqPtOwCCc7s6ReFN86ZP7mC8
TAxP3CYMC0O9QRxqbDLrPKjuu3KFcY9mA3rtCj9axujJV5wOw+t3vbuM3Yyxr1xKvIYn7bpPxtWR
TdGCr2HUzX/of5Qub+WQP1FnmgAz2SjC+KSB9Y6RRL4L3zWFujdulQaU8ae4Ll0iduqNmrAmP0FT
u+tnIkR+h6ao8xQKBpmr7LgIeSfjbnpBm3fiGFB3o4rhzepLh0k0cP3ztB7otj4wckYHThxiG46W
0T3yFlR+WTPs3gX8+GKO62mNznD6ZPRhKEULzOdKTKZFfyPtJG+ZOVSc3G5kowDJ3PyJwRIWz3Kh
UuXD1LziM9CHjA76GX/uvOOqFx5VtDM/wlvB5C6s+x0nizKOfMbIrgZutiW4nr/P4rdX9S4cv1EQ
ip8cug4/ILtGfOPLgL48ffxMJYVhV4u2kKK5g/kpQ/XvyyuZJxh2cTBK+914czn6wqNxBUP/Yq6s
N+PK9Md5xOFHKsD78MkXHgK/eplFQLXj+UAWyDzMxC5yopeZkE6YtZJ2wmMfcqa4NpT8UmJZNWFd
kky4nq8zZ5RLi/eKy9HODmzsuRwQYHE6MJJ5LCWT7fKRbfHznSuP6QLh3KrdVQfmL/PMWbKu3PUz
M3Gznu3kYFwzno/5wHs23tiGHTDREpFLerrDoKB44lk4Co/SjpPE/57jp9H+5CDo9yU0yOEwaUeO
OF/y+flYXPxMof1uuU+1femGKR9SujK9aLqjFU/pk3znNBYHpmf/bhwxHMPHZYzyrJghi2NlHJn9
tCt3GSiYwInfw3wvc/5sOcDruuEVZ4+pjKAjxLPeYHHNcLGwJ+UvGSqps64ZRZuXV/6YNQqqZRJN
9gyVCBDmTXTgxDP4pE8Mg9KOO49+yYFPxhjwwuSuHaEPrxQ8bRTP4GkvRxbZp9sIa17KeHutm0PE
hPrGP1Q8J/IInOCByz7D3uwaVyhYE7cR54XUK3UdvucaKlUu59ZVyfNZLlZ6PrwBjEVQI2pHuTL+
L+ys5SLVxzWXWfrD22Ly5yXYis+brt6U/qX55Lb2DY+zks9bpuwJVCahIIyrR2I8oi2rKOHAX046
gRz35SpV3VTyZC50WsZkcAOypvd+ytU1Ccg/1OJNVnvBDSH9DHALvk0J1ybVu0fmzZYxtXqrcfho
2nDhEMATuMQTXm2vw3G/ReMcuDkKmu1S0+eqb8nvkTmT6L3szADNBWjgBoM42owcYk3alVZzoPjR
UysJG3rXZd2t1V7fpyHeLdJasm1rrGlqVSJWuktNYoL+UNI+SGXSm7B+Ht/NO5v0VamtGBrGZZCT
ySC1h/EUGI+XqXrJMw8NafQGZ3HGkIJ+iYTkRMB+rdnYiLcGvfPl4Ev57xJtHQ335zSjsrhm2VS6
TKtmv4cBLh307MwQZVCWGD7HnTRRwViKACUd5viV6XTgaYaIAB4gADWzGslw/rqwjmXxpB11a0cG
ZkpDRKJdv87zkzW6ar9cBmZxLIkL5JUeg0bCM0qu4HqaLqzMxcGTi2PI5cqKWN2rDqKOgsGflSvn
5xYcNbJ4YKdm3yZ7/SemVuMR3QAXaRS4CvcpeeTnijXNcoEdKsYR1vqfXLMLlXLF90a2GS1nuIDn
bV77yfZZ+WsrSfQwvFQvU7eFXrDmRHfdJlbXI1IilKP5PjTBxqzH62ieJHQM6MMtB7G853kMcm19
Ex5rUlJVt3hhvOIKGAnzoKY9rjvrmLEcCpyoPKqRY7mJVwCfZRRgWIFXSwFM3tIUZIfBamW0xS8z
8hTRFcSHod/zhtlxcG15IQh89jtMr6zdVkBczAf41NQdWaQzYzRQYE6YtFgbpKxTWAgPTFC2chwn
Ilmc7NB8js1PhidTuNLdA3Iz31ptJz9Ib5XDTWl4fshgzH5jD7rNZGnMgExEDukAPlX2VBwvoCzO
5C5sjI/Fg9yo4Wslk7z8jtlXZSsTWfc03mntE7gOdRewRV1H2W2u9xwK3IhvRLaPxk7FvVi7IToM
vBN2lAIkP0dXwWVt6WpcXBsWtrXLBdjCCMmig8iCRDk2ry23e+YxkbJqbW/6hpZFiueBdLVVeSJa
7ZNbDlwQN3FsECrCcy8RgtyPtBlYyFlEymypfCEfeabeNFGPJxOQ6tBn+8M0Zeyt3IXUJBwZTDi5
oeq1C4vBCYQN0q3sOBwpPtLsbK5iZM/ZG83dakenhe5JuBYpILJ0yQR7BsXSA5p0kQjVrk5LbKBc
q4MfW6HhEbAu0qg9mcpFxJKxXEIjt3K26rsv0wpXl0rwME5mAuXYLzPE1GbnHTZy1pS7WHghuwT5
6KgchWrPI7hRhKdiWGmnKV/7iqMy8iOpHl9GjQys1m4csXMb61vXGYVeO6g+OGNJDuEndI9i9Ghr
EYFyd23DM9Q/Gup8FOQqZb4JWD3rjlG4urhGzPpws+xmHZ5+FyaYaNkcvVknbhzjZmle9h08Thcm
PKAYZgRRZR9T2cWPnQSbnoQRZt0MJHSXH2KFZYhHKPVXQJH+1qlOss+ZBlf5s9CtrWzlP/gbNt2E
onWhUjiFnu7EGA280A40e67araEwrDoxIVYtdxIZzk31ZjD+VG89+vs2YOcUEjbPGna1AMxuPl6U
lfIFNjR78t9UhEd4OfEDxHeYqJjRbkh+VuUHKvE+Rx3nDTQj78CCoRswjElv/sG6IVO1ixYJVO32
mzgemBU5zWq/RdkjH/yW8WXcMf5wKRgrnolznSqbyjho7amm0V7vp/4aaZdgeJjTFxVyVzh5Yfiq
8Aao6GJEX4GBIE8D0cFBIoP0nH5Ciuiu+euA5J2tvMMMzCi5JyjIiQ6TQ3qmtWvwziPvtnvISR/8
NzynZ/mxvdCIIYEK6SbFaL0/Wz1B3LavOoQn470PYlc4ZrKz2LGotCE8QO0M924V4xMhspUSLe5D
2SW59UAEnDftFuQqcHL/bV6PB+0QMrq54EskRkKQsCwP3k3vGGzmB7JM8bNYYe4GHJF+SxhDoL+h
XiAKjKjQHaBa1srs9+w5fIejcBEpEDrlVrWLN2strRkzmczd6ikwHfOoP1JkcWEBILFQNXYYu8VQ
+9ySbEmACp12Cnf0Ua01lKSS/dUmXGMvJUBXF1Z1CsKd4n6yD1jQW2dhv5+yLW0M/QplyAse5W5T
ER7sEVyhUZg7M5qqr8lx3GviStmQyqpscHPeLNCa4SFkOCOOYSXstbPkUPFmVEj4tfFQgI0L3pUV
NFwol/VLviVQMiast/LEhfrhLZDTXemph24LgaC63P0TCYQH4yxQUlgZ58KFYTCtxjtgaMENWYXK
h+xnZHt3rjAQPkQuKS7I+uYX/TV46x5hqOJeRuJKmNeG0efIySLPmtTztF3imZhWn6WbBtMEke+p
kPeF6dbNnRNNHiyjxwpLP1CzaE1raxA2UBWKgMWWVxwJw1zGRPLBGPNPJRjCreE2L/EzoyjR5LWL
RJajrGwBbsT1voAkY6yq3gXtUUYPeuRwF0u3Sr1grcEANatbEDKsusx6wxpBrAnXIEmMzT9MKaqh
4uqVrRPTHysEIFSsRTE7nqyaGD1awst/C1LnBRZFTnwwXbIL3AAqwpY40oQxcx+OeLMI9HLiYJvp
BG2B0CEY1e4Ow4uBBIE1rfmcHSIv00yk8JiEntEoFIGrphC7VwGoij3NLHZVtHRotZkIgxCqrrqr
ajrTUbaWxK0CNrC+ggI5ttu828jjEnU2SNyt8SPLTXbo00tCXNnkstRHRWldZgm/tS1u82XPjpLE
jXiRYsX8TzVDOE7rd64CecUQR34GbZspfiPNNrUJrjiFG/zm5bJrIljdoG+yCh7Tnr2n4bbPlr5D
YrGKnjqDHMmNeoTf87qM3sEjieuMV+vxJfmJnrsPACYF5XdH+kSubjnWBuOLT/7dtBWbQzK9kaqM
9wdgAHbx1joKfBycydfgB/4xYxzqAlYchwWyhcaZg9McKAfIlFEgKa3SLW0m9EGUD1AAsUJglEfR
UUKheynvZOA2wJlW2sbcssi/zzhGbGINlwCBtV++F1cC70kv05M9+ieKQ9YpPJMTLeWb9Nlkrhog
UJBos/K/4lxyk21mdodGQRDOYYTCNO6iV9CxVIqUZfcSPvWS1+HGme34RhoE1oHJql7LJ0qqn218
ZaUlYGO5dK0TqCer2EkNJWFi/Ip5w9CR7BYZNpne/XY4Sc8mQeQrr/LY3hO3zgHt7+2z/hoyitIS
XxcBsUek3Y4bPORJh3pN85AKYDmCO+Jgzz9BIdXQTLbqQbmNrCceDQMCyzF5l9n3BsBAcaOvpDX0
OduvXZoEmI7y5/Kj/Cg+raO2q9nZU9c4IxdALaBU95QbGoEr0dwuS5XvGLJ/xGr7Yp0gxWVsKGB0
m552HstrQH1h1+5E6cc/tB/RY/lcusuq7Ow/5MomaM8BYeUKlBR45/531RDlCvgAS9bwkEYYiR/N
qF19tysFSPom2FMaMFzZcAUXNyVb9OW0sGX0+g/IFmSFs+MBGELTbT9u2s2IFgHOnI07bvSCK8vb
o3XCKfxQrotTYryQNWvCHXVAAa8Qb9xv1il4o18VGvRVX8U7NbandxpA+jLaPoXPLKEAPZP7bRsA
LB/NC/lHuHbw0TDs98/GiTgg6uJnhZE8WVkUP1fxGiBmQ3yw9jx+4YMq3pRb8ehvyX82nqPd+MCV
+F3Flx5cchU/qcHOuD2oeNVXn5UdPQLSOZHcPje2cEp2pLswI3Mp+JfUwQBWeRDOQDe8ZUgWV+ck
3PSyK4svpK4DGmNxRnUjka/t4G+SYdtaD0YhHFohuARL8zQg2ojK8vLloCy9oHpiDSka5MEOhUJg
dU825tL3mTrBQOCFHj8b6AD9PmZV0b5Ex+MlSwsrnLCJIJGgICPXlCTjeZhQVP/jJ9ny1Z9v1YCg
olh8aMWcUE81Kf76+98n+f3VVoV/z6ivhagtK8aBf/97mAgQlYZdJJIT1wp69dc/wfLt72N+ObBE
D03t3UIz5Opsh5fgpz+/+t/+8vcHWkEm259fKWq/WKdJc9cwopthHbo0ajd+Rbfo95+gWl7j90uN
hr3k/n5pGkkjuQYpUcRzh/s/v97/823+ecwKhOrvT/H74O/vZGkdkf2IwfCfL/X7+J9v//oqzELC
/pZn/fOTRA0VFDJMTX9+YCotL/L7fTGwLpPKEoff8tz/8vK/HxtFKEnfwsRt1QQsILmns9LqXZRR
FL+WGm6UT+u+JOurrrJt3FcbTTPCNZ190ZOV6hhk9LyimNrVrAC9A7mkDPeGxOWuZPuXKOpWIG7B
Ab69qnXNblumdj00b1EgfJhJC+5NfrOM1ptydJStSBlNID+1U55DpR4wcEpEhOKKCdUlR1EA7oiW
NyfKgwzeKDa9PpMkKsa9uu5JdhBrZAWJb1gbRUMmGybP6RCPtt5o23aq0eCJD+Wv1ifpQTOp46Ni
SYyCRXwfhnmf+SzPRCAV/eSAbZBjwMMqa8squcTZSxCwTqHKAe7P0UxrKzSo1YuYeIEhrddWHbFf
ic5hk61ViQRzRQku87toqjujI5FOi4WdmtWPZSS8izqOJi1Z+8HH0Cv0gnL2zQw4lnyea3g3aFRw
pBWaTPJ3ezQ6YFr6TFHHN95G5KL2aOYXpGakBNSlxuYIdSQ7ALqvzCLElwcBYr1SpaBTDL1wDNPT
4BvfUzuSrVLKXyhJjmJgvAQJEla5AxCafErSLhjSz3yAQ0fsBIuAENJN1v2EuflBGznfd6LSewXG
fy+MonUpbOYKaaKmsZ1uZWS6bf5sTAC8WmlXV9MOMck2y+izzP5hjOQbwWjAYuVVNNSoo/LdlNAR
AgkXiu06awGnDTprMYZ7v0bVqMqPneX1JiZo4GwF0R6dNnuSbu4Dap6t9sZh+mgQ/UlWepbk+ENl
tZWO4LZw35AMbg8lVY+MY6bE0ncZd1D7RJ9mg8pqjzm+RuTCEZt049AapFsItRbuwxlSSyupPEyv
zqoU0mTHaxWU6uec0C7ytRvpnC9ZWVMHtTqqqUqKzij/lgKCS8IOjHNTEAxZ5JgxoNpklME00Asm
QMtZZWEZx2B3wir+KqDByIboBNnwWJrMrlOrLTGnzbjtcUpBOEG0Cwy3EbBXktlUnqJGfJ1LiBSV
bILzVdhPZvLT2EnFtsnmN0JlGFLAbSMrqx1kAFCts+GVvT7dJyDBKcrLqF4ix9VvriRXktonfzDf
20k/+3SlZwOpxiyOj+AA930aubVeodzts8CRRDB4wd0I8x1G9JaKFeUPZZBv41ONUxwGay9vY3qZ
pdwSfh2pj0pnQgrT5PfqU1SsH7Ct/TYpOFwjNJ3QmAAUgbjBuQ8Wd5qYvHp/32pQOIRqJC1X20mk
ps2iv0bh68O8rfdW3H5LgyVjSGruIFIgn/IxZxn17VRBzOm1d7jkyHkL1tF0xObMqghLFelaTMUX
rBB38pXunIjQQJP5hPj5LFUJ64+aCCc18H98ZYgPQ/eiSQxzlTjuNEixrqTQ3Q4nidzb2srtNPup
iYJprYFZ3DSvNR5Du89ZkPc/ajPfUTvjlgrYFvo+jta4iPc62URRx+4ik4cWcmZHGYagKSc1q8Qt
n1Ip07xWm0+lIDyF3JscXe0l0i0g2AIVmQjCSDDRq8SB1XXx2zRIz32I/Euu28ATBXbMUahhTpgU
ykPkwfnNsFUa/aiZ0l6P5IYdjXiCeMNKdQguxXdfl19++1/snddy5Uh6dV9FoXt0AJlAAvgjdMPj
D72tYt0gSBYLLuE9nv5fyR719PQoRtK9ImZOd7NI1jEwn9l7bfY8HgvI4iyT1d420A43iY+bUuC1
UoTdiRHroO8JUxKycYkWUmOCgfBvtp+exdjT4tpD1CaRNcgl7xJQgl7dPTfldMN7frO20DcoaOch
Y2tq2d9ig2PMoflNzV2xrgerru9S1/AtSm4Mrb/aF1GR/nLnRwljFLCGwhxRJXfClTnSYM1EHlhr
FoLwFihMN5Y3ouhS2JzcnMyUUX9YFfTjaO1/uYrxVqObU+zm77mJ1+hl8h60a3ZCGjxf+hEtP9dv
3RDfXufEsHFNWvz+sRvSXz3RPHcOSc7tGqNWd3GZIq3mDFzzal8EY8p4cCBBsWu+wyOecO6Wt/JO
MgkBmnIRF59eIcTmp3JZFzTJq+7fFfG5G9cW+AsXm7ByQnoQ6p9FcW8BfYnnprtBXW1UpQzUAarQ
2UTtMZo025q+eLGS4d0jTIpwcrPqMrM6t8VervVmqnAyknD3nIKAozoNb5F9wl1EOFez96zJOcMx
Z2lii2efcMzKZQ2MWXiqmJjX+Ga3Adreua7uMC62W6S44O+i6Zs9wz5J4WW12OM35Sw6NNXeNxte
Gij2kqN26BmEtPkTvs0P6O+7qsOkipc/Zlhbe1RPGnGJj3sY77PyrmTGJL2n+0yYiO2qgow2PPLj
qXRhi07dRsqzNVz5MmLdZLNmiKMQrcmsj6SERtcxI0csx5C/5fIRaqZTdsfIqCgY0Y4M9PPgphiq
aJuMQ8izZU9SlnjNUIkxaK/Lh6Fruv3o4hhTHSOAQJztiHQdJ53nbQq8S7UOSDN0gjtAmR9Oro7/
Zyn7H1nKcHPZ/8pSdvlZ9sNHvvw59sP5/Yf+01Pm/Bb6oSNwiClPCe/vjrLwN4xmvnI8SZCY60nn
j9APGf7muCLEJWBLpYRjh393lKnfXKxkMsRq5ijb8dT/ylGGP+4f/WTCdpQIvFCCMnKE4MX+2U8m
FegDEmzi8zTv8PZTbOdNjWpCYTGr6ug6CuOz56/tWfvuU1Gjp1mDMjnaMzhk/DnWNJ8wwY5MhTNu
dKR/kb5ZzUx2GFqDPkKtLAsXgTX50howdZJnj7nVgx+YoZ3YQJd1BHdjCtPoNDXTJ3D+1BlWLHx/
uPzufrfH/Vs5FIjYoEn+x78LLkX/9Dp5pzxUmgK/mmP/1TeHyWcBTB+oEzwexs5eD6s6h/HW0DZF
Niwyqk7mcCEpjyHSWCjwfC2GDQMsotuO+YqZ07FfykieAZHUB4qnAqMcXICsxX2uol0bSsKqQ+fZ
WLY3BNA9lpb97mLquft6QJ2t8OfN9i4KsVCwYp7FdEpJltN+3Wz6EhwBGnaA+MuaT5cWyRzLag3H
dAU3RynEtC8SyLk6Qkrn1H3LJQj7Nl/grdjtU0AwxlmZhxACzLlAK2mXLCnNQ9dPNoVq5Z9W6/7v
Xw4JSqDEiMtdBnCsCxlGIfxfz18PSdoz3XZCpDiDbs5fDyNW67OMovs5rRwi3MgauHBUke2rSL5W
x9oXn2PFsGpxmR9gnezPMVvTygYJA3CzPycD71lpcG24ROxzbVzMQEtu0iovSyTZgXeWQ+OB6dDr
h+MWCyOle53P+XkFKsnSSz8oPUZnANPIcpSsd15esf83/7n2dvinh6+vWbW/7dzFP9ZFmRxS2d3N
5rs6Dj/sU2bwmDBg02Cz4MLQNwpWS77DN19U+RIjwkHagMWabIXRO3/927Ky0+++5VaDOdxhiKS8
qGdwqDedNmCBNUAWCYP+HAEQOhNU2W8noNsmPA5mkFxDbofNm8gHZ4dHnHfEgQa3SOfe7vnSaos9
cJnhKlQsuEUyAmA3D7VCrC7jKgU37QGiqLp5j2j45etLXw9xPPOHxWqhQpX3K8ktiOkHEHBfD3Xw
y6mwOWhYmEj/f9Q59y14A8rjoKJK9LcpBnDQdiuyo8kDHhOjD2zXy1TCnx8bedlWrZGkVqAWxY9A
vdpDlwPagLGyWEN3BhDQEdtOA1JJVmcWCljkp9mpr2FvkftFiQKci0CxczteTmbaEvukdVVjwN69
C19ClRX7qMw4VKn/+2IFtZH1mD6WWO1lmD7FWSuZDGrMMXdD4aQM9fJr6HTpoQljAjya4ChCj/hV
VmN+RkVh6Rlxqw2uFPgIyup87peD1esrbVst202kUVZLrm4Z/RjcwUEVAWEmZUhEUkrVniXChPNs
s9B0GlZAmAnvrRq8W41X9SKxlHG9f+PnQbzFgzivCgZe6w3zLmk0o7uFajjx3HMWcooWI6sdu6KX
FACbQJzv3RAjmuou86YimrnuX9q0f6PzgZg0wLsOwB8HMxtKf7wcpkTTqDaPcb2MlySf1aNb762p
fG6KFbdGTUXQ9S6hlexS3IJUsZiVvNL1q5wSuRdIm/0Gwm8UA/tILMm4jbeIozhk5kHCAq8Prk2v
iv2ca7gmYPtpJs+NedCs6CZ7OeUeu/RQVx20EC6K3DCbo1uMjIywK6xzcd9hTdkWdo7XGGToriif
Wt1h6k/QOPQVVF+SUJFbzLOHTgOJtaz1LWSa5Qw8SZ7C+DmBenMmWfYS/OqvMGYfuyAszyMi7sT4
CR9nP62xCaTKrjpnSnBSYmTzXbSFjoMCQL/g76xOCUzSdYmoCMl6uFi8JALqCOpQZApfs2QGj//l
nDSW2GRN/jTFrPob+QxQAuh/YCFpb26qoWG0HkSfi//oxuUPqtdmVyNsNYf5osuzTsExKvT8pW2r
XaNjQsJDBIqk15ssqo5DuFWg1laeJbPTzHd7jgfmGGNHKzEkArl+DApGdfu4Ey9RasG28KMHX750
DlyzURPESro8MutVP4w52AyB0GkVrAZ4MjtD7QRqgP3KskuY5YgpktzehhGJMmszQFNhsOYyS8Jd
CNvc8BP4cCaPqPq0ZkqKL3KnLak2ZbgSNLPQ4vhtf3IHDq9SPujZnbelsq+LRL7Cps6yEe1e/akW
ttSBhX26y6CPYGkJndK7VmgtlgIqUtfjToNUx9qCn5BL79844Ch2MsUgC7l/BbKDVbsiMpJJWL0P
KOYvolyw0FvC9zmriPnMo/s1bocLmxHHNvTGWwiMOMpyIm/ycJ8pvfNWPDB50pTHTmBORATY18sx
K1gFOWHE6k/nJFI134STsC0hVIW+MbxoU8qXZGzf/RZthIwla+zZQo9jZf2OwL71lFvK2DJhdU/L
LiBNE6rc4ByraL2eW+w5JGm2QCa2nRz9jay7ebcSIaC9FV5Gn7KqDZHhEhU0bcKB+d2Kf6xaEOul
FQLW0rLuVWf+PFM3YLXPol43AXJbS31EUcw/a8aJnQCEr/h+p69h/o/pcvSbejfkcwmRXXQYdrlu
+QEdE+rS1KYymx7oVTCGVZIUyCC6mxQsC1Xra9fHvax1uGmx/wCPRPzFpWwv++p2Fqp4LpFti/yb
CkOqPTWZeCwAXWPb3q0VtsYqPycry7wyZyRBatjkI/Rb54HpeqsP1lBXlzAgvd57STWWGTpUk1LF
Yem4ubW1e+BVdbhirUekng7EOPV8/DVWb2bQikyUkqLQZsTV4Kq+aqjYvmnwyMlDxEj1doqDV+gB
7bZbi2HH2DbHWuWE/ncd1v3GLUklHzrpHsQSIPgM/O+ZCBGEDqwPk0I5d0unxV2RwAetgNKlRXCo
6+mpmeAXydH9pX0qkyVlYxfY+wzvBiaCZtguxqilHQKEOr9Up6xmptP9svLevRyA8OJyPPSBx9h+
kLuyLEjCSV3I2B2KVWZTAP5UFh4Be3W4jCLWJ7qDJWxRAg9RfW7juL/yw4ZbCIlYhTiqusCD3lwH
gjcmzRoAwt0pmBxUZyHduB1PPxaW81OwvASIxIN5QBkwWIjCCRzIvBWof+1f+mw+GBv+7ALk191a
fndJBItqBArKra57zQCwtDogy2mAOCWXyy70E/XmM/5G0ALUpQLsAACuu2hB48MtWa5qnzxgyj/2
Y8zaC0OHsQwnBiVIAzamaov3wHBkAmr3rPvJh/5YgZlh04EdDvCM0YEQMFbuO8OkGQ2dpnaeu686
D2yNBl8zG46NDpf31QhLnJxQPVA3DcgbFbv3Pgic1bBwitJ2SFpnj5LP4W0clSxj5W40BB1tWDq+
oerg0vlk7+gY2g6pN4oAHnFtAeIJVN7uqx42Tw+kBwAm4+aAWir/jqERMl32pshO2SSuPI1Wvyes
utzmhvzDDuDOMSwgYahA2vCBMNwNhwhktSEHkcOcUjhAE/INV0gAGOqXn4vhDcUlwHhDIBoNiygb
mmch5he8vN9LYEWVoRaF4It6wzHyDdEonF9qAEf+jOtJLtEhTaxNmTFZw3i88dsTDis2k4aSJBxo
UN3MFMwQlCbDUqLQTzmd+r1nOEuTIS7NBr0EginmU96XhsqUM1GJG4MzQFnoAW6SAJyapr7xpbuL
YvantmE8ucCeXEN9mg3/yQFrkITBZzW8TZ145n5zkIYXpQBH1WI8NYYkBXBM4c+GLkXN+Qv2wbSH
pnUpJxOJgMkkBEll5fcrZfZDRzlWGWZVCbzKAWKVtUUE+R42ceJ9rOUrk5iCIQZlkOFfDRSmsVc/
JAgqLG0/kztNWnZQ4qiBnWUD0Wps1KJqZKhl+FqlIW1BWUX3BntrMBQudqSLoXKN4Lm479f3EYnu
kJwMvUuB8ZrAeUE5tQ+FIXzVoL4iw/zygH8JQwGDT8p12JDBEoMIM6ywJj7Nhh22flHEDE9sNWSx
poZ/knsMhSMH/oc/TRe44E6QrkKU9eibIoRI5ACTMpfGI6u8sIH8m/FWG6pZHGTPDZgzaXhnrXM3
5dTjLa/Zw9Z2cEmHDlsEJYp8dot9x0oUVWQoarEHYYCRF1OyFBGNYa3hsJ4Ne00aCluddN99sGwz
61tDaWsKipg24UUbgpttWG492du7UIc/XFmL6w4o3oqgHq0IuSL6tpybF1HE8QXLmXnTxh5XckYD
3DE/B+u4SCihdQnPfxhJjK5x/4a2O9PZWQ9JZANAI+wKQGBbkEKk603buk95Y95SroWKlKAuqpH8
z/3WL5nE5jlyVatUt5UlU4ww1MRD194E8IcRLrGNEql4i0to9tIRt+XK1SvIHRAu3jPwm2u7DT6i
eLr3s9rfKM1VwtVC7/L8I3OA6I2p9wpAkSMnKXIKK0S7DqbHknrXbhHuEis+aIR5kjDGGskTcNdq
T2/GWtwdb7g4rjGVY+wgnUr7Gw37drEW6GfzL6jVr1OKpjEWzkvYMgNZuvOQTB91r+sTSnKWFOkh
nDyCKnDKA1BPKwjopihxQMXmrKmGLrkiKPmjQiIqgRyTiVcRZzWchsnEcOH/420Kb4UjL/0hOznV
r0l3yxMR5dWFjbcl7U4yxlxWFKo9tLoC9O9NO+Cnd5ayJRMAb+d0rFgSz2iQyYhX8+oxvoeLR2bH
llB12KBD6qIaZ+6cZmSDCFTHic1SMQodAt89OW8InUORaFDr0stTWDj5oe+T/jDOMxvQsL23VPxc
yjRgtM38Mc8fapCHUqHhoBdhVyh29t71lx/j3CEszHxO+umHHoLHtHXY7eY3Iht5Dpo1mqzCaGOp
Hz4VvD1JbmGzz+Q0sr7rbj12Lo2D9suN2zaP/GLKJtjiO3CL3+1u2mHXDzfAXeatHVDk9URs7vt+
VpdV/5rqqTwVMQu9xRI7TuOSVpcaOr5Sue/vymjxKYrim4FejniWmtx4XW3rhO1alqnNYqMLAE4J
BIOruzXSXCoNbZfsZXa4VNheWI8onoJsW81Dim2pfrJjcm1UIbD4ZIhckoEaMCK5hP8XMCTSEBUK
ENGkrPN9770yQeRwnVP8kgiJBgqSZVhPiZ18rwCsAK2rLlm3BPg+DcIa5+ZcEXM+czpQFgyIcVNs
MoXP6W/eSJYw34KrEe7f1vbhJkpNBy4i0m1yBPReB6CN0eMF6YQ/3BXHXZQTozlVNdgOFse1Dn/B
1nis2ZAm+tNiFtDAt73IpGBG7Xp3nh1Cjhh7XCTeyjqDaDpq+5es8g+BFz2HUi27OURJTRG5kW0E
taKK7ln0IIlgHu/RFuGQ0Vgmg5+RBbx0fQgJUhgyYrKWinJjKtXGzpCflXkXXaSGm+BqN0SPaIux
2nQMHrk5fhDnEW0rgWbO9WH5dLmgl+c+Ec/zfIwU71s02ZxsLMyiLoo20+IuzN1QZdj1DKS+Ud5+
HaQR7kkfvUgSH6Iu3NUSOV2o6ncYSdEWbPpDZM7IeOyQy9fZZQJF+rBECeMTwQ0peyHK/kWDiTzM
YUO6kvUxTR332P5HmqwI1P1j1Y/XrQfDebnmGjIO1iM7Opa4afG0xLc1ccFz0bNxG0O+bSIzI7pp
54iBHZbRPJA/DKBpJK90mX5RWhDG+OBlSGwDb143UbNCyZhJZc6DkGWrpA+5bKd1v0jeQKr859kp
cYmvhgIAm1JzXmWKzw6QMkocLqJrxJUupRPQDRvioMKAM0W/qKtGgEjLQ9NH8VHnESbfEJe61Z6H
lrCosLoSLtU8qoX5GDrrs2zmR6QHt33ggoNXxI6CwlJk8hIQ4D14YLTdxL0nYkl6wwsBiTDuFdii
4mKmpvBnfQlV97GXnC0jVX9SiAcMLKggql1ZROg+YuRfM13rit8QmZ3Q0WtEd2MNKaMqRKalxR6R
FWs70bXYJGPJggCK4Rha/a1tzjVJHGNbfqt8eol1puMa+w+AZc7v4FS68rt+6OrdGPZPLeqtyHm0
FElibmX96vrlOogD7BAW4Q8cPTP0s4I7bzt/gAc7+kCwNqODRKW13oA49IjGrZkzQ75TsG1A9oL4
6eLvjUpPy5D6NNGDTdRGetehisjULzHmNz6BO2CD4rdEhncRHWda1beqdH9ZVvFYmddM1NmzQj9f
DFzIAztFFOrgRuKT2viZy95NV+emDFBaokpLJnZGIELcmSgCv7qp7es5TsVJZvUpp0zdlG0Q7VuY
V3vfBppDH7zXdTrtZxIlqL7OdCDasC4WoBedoV9ow8FYqCQNF8NDaSlSSBmJYWbEBp5Br2BYGoz6
XqwIuoam5CCVzaHpQNauCmwgc4s+oe7qfWzntgHCb0YfQkjkVlvPMDwCYB4zUA9olJjcDedjNsSP
yLA/NBAQNpDQtwwXJAcQUhlSSGqYIbMNmRRRwAUlNiPMdfooesR4I4lhAcG+TCTpzVVBoiyJHlSv
Nj3dzeQ2L/neMcwSFB9ib6fuS2B4JtZoq81c65smZ2UugZ5oQz9ZOIwuUkNEcQwbJQCSkhpaSrjm
37qsDUC1PjSRlsgWEv0422cuRGqnDXPFTJ+OrGt/EMT3HLYV8dQs9V1q3Y11T1TKtVODZiZfMN0m
/Thfodr62ScQrNzUdQ7Vwk6wkbl/HVHkU2sBJyKW7RRl2r1xVw6EJljYSrvrZYg/CT5Bdg1ADs8v
S0excA/hClqAoEkMiyY3VBrf8GmqGlKNlvG0iVboNWS6GZZNaqg2q4NayXBuAqRj9kRewJDXACKw
JIOnDfsSrtbCoLKntOR1S4a2LK0Hw9KJDFUnXF3BfvdJ2EMENVMrxAApW+gxu1ssyAFRPD9NoAu2
lSH2MB0nNAeGD9e44KIp+bl6ws9I5jqmHnhVs6H/kDj8GBoeUIpBJwEQBNd/uaRK5vL1RQ/y2/e0
mH/WjGXOfumd/Vrf6RKV+biSSlFHNhQipaZdlPnvLcSpzg+ilzKQN348vM/Mfi6JGl7Y1stuP0/W
RdgZnZwYgVJEMsPR1sFBokZSMDLOTOLfMgLNLkaBxJ7GcYXLVHxmi6d3EWjDCxHQEbgRMk+r1vdw
e9xrlTOfY3y9zzNHH3gpx37W9QN5AjhdAEqlYzPd2FbyEpVWeg7q+a3PmuaqNekPQVzDPjI0KN9g
oQwfKgEUtQCMcg05ysbR2bPptkVCxkZLFSczvKbkmN2mjV8eSpRgnLX+fARYTrmfhDt3gveUZe7y
sFS31gjXh7zG4T4t7Z3dIohRPXEF9ikpXe9Utr/a2Jqu+PB+Tg1krAxEllEymFDZK98e00s/+C7Z
iRy6nBLft5r1eui850nI6jasb0opti6NM5aUAwbpalPE+bibKlZNQdLV53lsOUMJTNP9OdJQGVmc
XjGa7fbScL86AGD+sDzES/ZQL8l1DyDM5u6RAwzLDTmsmfhEfXrQ8Isqln42hjJWgxujXY5AsP8a
0RZrwyND9dhQAJObaOcTpqqBZAPDL7MAmbkAzRgdTQcuhQhFcOiWhnrmgT+LDAdNGCJaBxotBZHW
0yOh/+EWDyzwZTIcNSJHbgjtfCN6OsCdC68qNdS11A7RxFRPjuGxRYbMpkG0DYbVFkd0HHbu3q+G
40ZXN7IEgxgRpek3sljSfbx8i9f8so8Zoq7g4AZHkqyJo95w4qQhxk2GHUcFMRiWXGyocil4uQwi
Fz0QRm7HH4/CMOjG6crvmWMC/7U2oPrdiyTC/koWwq4VaG98J7me8bZ7hm4XGM5daoh32rDvEH4c
YaLv676BE6Gnm0msnJPNjXe23BA3TdTgfzQ8PcMhrElogSvVgdsLfUbgynSTST6TyFm7aJ/9AFdR
9+laPM8kQ9U8ZthMbPe6dZiGjsD9CiB/uaH9yai6LMPmuzsZz2TEfKVQ+8oCz97ILjm6QAM9Qw+k
viMW1BAFfcMWJAIXqRa4wQBIRgxP0AcpUNgIpSqc5qRr4+B3F+Z1+Q28/A+aq+QAkmsPM+dtrgHG
iboSjBIH/BCgD/32k+R1RNQpNhhbhIgjLRfddHTXFtK9spvyIScL7SI3UEVOvdsAymKMO2jswC4u
VvCtKca3KpmSq5xt9zbM2HYK+GwGQzgafONiQI4WEHnm5dVtTtu8a7roECTK3kp8dKPslxPqFJJ+
8F3w4c1PvvcjhxmZGngk67fh7BigJLcSYQCTvkFNSgOdjAvW0tJwKA2QsjdoSg2jcoBVWcOsDA28
ksEisQ/k6WUF45lsMHP7FfeC7rDP5RHrejWX+fYV7Ff1LRldfrobdq09hrt0KOIbWKnTZU8cMpJI
VKuT4k4PpzIi97NwJiKY0qpDOdg4W5FOD1MOTC9/6nVO6gmB1GrCgIopct73dgInwrHEPcy3nVrC
51y73XFOSRNubNDp1lIdhLDZ3NjpB2XDuu0NPVSAEc0NTzQ1ZNHUMEZrQxvNwI6i6KW4NyTSaYVJ
yloMIS+Y0hjKLSBP6wGWp8/7AsvUN1TTwPBNNcKxVt+vhatu1xQCarn6Dx5I1OWLjfpFSQX1Nxpu
qusLhKcU6rNhqkaGrpr3t+3wKzLM1VVAX+2sFYl/1PO0MXvkSKkGMXC43Vc+ojGw10RPMZabYtnd
DrbzXiyL3qW5RUDCOEDsH64sw4IdDRUWst1R4Zy0XXixLbYRxxBkJ1CyJUjZVvhXekwYb4OaBQ/g
4/qwOZtqt5G7GIiYX7nHGBTgZnAm9wAbFjNjADs/MDRbJwFMYfi2vSHduoZ5GwC/Hb5lgHDLdqBE
7vVGt/I19Kryp1TF2SPZY2mr6yzx8UDJ4eADYjuQhXeR1BB3V9C7tQWDdwXGmwLl9cYJg9YcQHzh
clGgoNlYq622YxUwkU7x+k3TQxVx+enxhAK56zZLh04ilfE7Al0CQ0bUpXW2XudWxxjesINTIMKe
ipN9NhdXw5AT8k3jwHpjRkwaWyddD+OlA454MFziYf7eGk6xbYjFIFt3MHvtq9zQjAvDNa4N4bh2
YR2jPk5oSX0+KSIJGRm756lY79VEri5xqe9UG5jj2jdtKMoEH7EVgqscG8IyfTeUHaDLuaEvuwsc
ZmnqGwWMxe7adFdPGbmkjMujhRtehhb3do5WnxlDf8D2LJBysVv7yIy2yzcqrwy5lzC6L8cowEKk
YD6SsMlow/jru31d6oe0W+/WMR9vB2J3aI35OLNmfWddee17OvtcfbJ0MPaXGGjARi9bCpzuYVmS
K7vutjXC+PesQwRAIv0JoGd847kD974Vp1YsnV2WSyyuIr02ISjs2vpbvLB8fA6nNECcNuXvFFwr
OmJBGRKQQCYGWCgJoxM/teRON0F6HKP6yNadpbFgql3OAMpCzlzLKV/DrLz1qgJjtmhZvkBKmp38
0bfPazrrq68Hy8oKEydCZzGKbVJzLHRoOChiO7aSOcSIkAlBmWbDua1o5tNCpGyOgupyRfsqtD/u
/Vr9SCuf3W2yyrvQbrhqsldENcAmomvsy372vsd9eRnqZNwSTnZbelnxrdB81j3L99LkTsa9h47E
bDod9lViVDDq+7NcbltWhMhNKbiWEG5IxQCf31whQFfgC9PmSQ4LTsA6tLZM6oohPFsdQ6/AgwLt
KbyhoG836WRtUJ/4F9LP57sc5h2xkQs5Z/OtCnR1AOa4X0Pw8w1lIEXc51yu7C2ZY07DMO5kyPZA
1cQVBQp7P4HzONgXChTAcBeuM12iSyFBDf93LMbsJraCh9wumFqvIwmCyPh3du8y/FI96p6ZRCyQ
I52AJNbVOaQhJU5glJubrwfbz3Zp6u1GT8Ljql2y3WRiH+qZyywzORddWNaClmRsv4yAqSKmOA2G
j6EMSHW2O3k3A+gHdTCdc8nIVY547cuoB/PoA7byZHhF3AyBLiUBaSNGBNJTK0XtNPdsQJb4GJSl
2DvoCZZ4vQT79xI3nnclkjQ+sGnHUGPrt8BzoSZrogE1guQtsdxiK6bsW8Vic9EAv5pRXM0zF6aq
bk7WS+ai3QCJOe6ZO0/HFM3mhZAgT+t1TA6aSPSiA50Rz1Te8TQSPB2O6wOJU4SYrfIqHnL/kVCC
D5zwg3BfaklZW2OtL0nqWNRQXGV9cB6MQxDk7CFVRUEOp38X0yO0Imh2ocREiM3GOnpz/Uvm6U+/
sYN9Yyt06j4J2h4JTExQXE4B8mwPK0dTJbx3XYQIbYqMKSbyM9vyr7oWKUoZ+6cgV69lmjJdwqU4
FGv8iEMElmeBi9nlyqifG6ebbhB/iQwkF7EIbELo6MoAvAf1gMOFnzWs0Rbj9qjNsBByDNaGedMV
2bEWfOgd3QKJcCzU0pYfGeJgL2a179f4bmBBxvhu6UBYN8gDy4IFRwNJdFJ4pofuMl4FmSHcEgZ7
TLZtwgyl7luXoo4c4UAcSL7SezHMPFPiikSxnFgDsqymPLDY7ALefIjTaN0Tt+Ye7RI/qbWUryp4
kg6rIXvMr0g4Zl9TMt1grh5mJ0+WxY9CC7rtfkNRtzzQ8ken3sDzHVg2SxsJxMht++AHNr1Sd2La
gqEgm3jPhHeeqpBRPOsIemSIdLm93K4JgY6Zvid5jk5pTs4Jcr4DyQNMuKduZAtK06vQ++EwWJUD
oSKziZ7Q/avKA+to48SLhtS6bTzk9pHHdXctGJvZgdpVbp08jWqCMFSv9wDxCeuWESrMaoSF4OFb
LtbwshjS6GhG3nOdkVjYuz/Dhd5eh+VxnCrnULrtGbHacsYQSqRkpvc08Ms5NA9f/+baw3LuVYKP
ZrXHDgM4C1OHFM08RsLy9fClxkCaMK4bKBYsoRM0Rq3M4GQKVEpnOg4WPmlFwZrQT6EOI2cKvBQh
8kT+/e3Pv76pmxviC63gmaduqEgGvxjOJaNPp7tLzH99fQlw9r4Zw+mYGWlbikc30X61d/XKkopr
BoP4vN9TdYIMhABhJSC0zAOaQgQgmWfTh6G8npdhPDPhHn5/eNE9Lzow6jPIrU9+O/R7UqHW378U
mpzv/9NS/4+01KEI5J+Eu9u3/u3fkE+n/XLzVnz+x7+bIM/unwI6fv+p/xRTB78F6JVDTpXA9Y2e
+g85dej+ZruB4H/opp3fldZ/C+iQ8jcUv8IOVUCuWChC/w85teAXhkjWQl+IELV16Pxv5NQIif9R
Z4zgTBIk7Tqejz4bb4nJ7/h4+yOfI13aaSBkHCSZN9KGJF2IVX95alYGPgu7TyWUtSsTrvYLZnxv
JkFeaBQczbi1E8YlSS72i89dJ1T5VYAi5VA21zM5Gth0imdOVIq2ydkSwQGdUPfdtu+DgDjTRlJC
JafCYZcDnKxh7H1Won3VblOAxxPjJq2tZju0LFvbb8FtlzTgZNqO5GyiTevqO+lI677M5Ijw0MEe
icBp9tA/WJFPpOY07DGdccnBJJk3A9vQwT4ERDcj/OZJNMVbo93hqNz2qW06yBlMyjeV3Ye0Rgyu
XEccYiZRjAcYIpTW8Nn7o30a0FyBZ4JrNUiWWtayp/mA+Vbqt7rgF7T1cp6bpdgjrKg2y9zMl06A
1tEIMQPSCpfuyGrd3sxMQXbpyIVBzehhXhOnrbehj7HQhejNPkNIcO5sKwsmv5vJkTC16I1CVwH1
c5iFlEyQwUGD8h9QcgcxvJcscH/g4ZW/Gyk+5v8Xf1b/hRTd+ecDxHWRoHscJRxzDLD+8QDJlqAd
q7GuT7UMn+zegaRmHnSAGdRThInGCxaQFWuXPfCkXMIv1tT/25v5p7Prv3gumAj+rP3nWHXdUNrS
dW0VEKf0lywZYTkM/QliOE1WS7dcl6/SYTYJAmi4i0XxbIXlZ+rq/+4d+EuEjflrfUR+fuBgO3CE
/Ms7sA4giLtE6RNxMcxM4ChwYJteJgFg1PeiNWEqKdnR7F7rFt6H1U0k9k748Dm/T8xnX/71+yAw
Wvz1jfBdAnwcxQkb2DYejT+ftJktuqkoO31yE94I9MPuhiBtDFVTf5irSpKDilReMcLeqSy/nEq9
okFFJpetKJKlwi84hZ/jXIcEQq2g5iq4++ZXqQiZtMRM1UXZ479+0tI8qT8lAX29jR4WkMAlOkJh
1PvHJx1zBqRUTzzpsMVC3C3HPguQzI8WEq8Mc57te+lWTs2rcpgnNTHnYRqxcHNDIhpa8bNRS4m2
p6dssCp4PtEFQuNnHZFUPQvKd5xoDHc3mvSdvsKNqEWXn0ccE9xal/dw6G4YofBGiPTnbM0kvXkG
mpSIBypXuHE6fPpvXrE5MP7yikOfqSDyXdJGHfcvr3jOY42Iw05xnGAPtKj/2iald5mek2AVVyQw
7cISwYwt3OyMjomkE8uJYLEqLM2me68lDew4Fsz3GDfZrUdDQ7AmPowLMYdPI7s52uubIWIqrWou
AmGNrLXU0dv/J+y8lutWkiz6RYhAFUwBr8dbeie9IEhRgvcF+/WzwDsRfZs90/flhCg6EAdAZWXu
vbZfCRpSXZ2enFSYu8Lp3utynA+NwXigBGVSB2odhzZiquCf7hcWp29/tmOanlI28AJe1bf7JROt
QmNLSp5u/KfS7wZO+XzbBNmH0QXdvv5TTIQwS2FsR+rqDW1ORJ9bYl4pggka2CCA0AwI1zmNwZt/
eEv+r2MTwpE4iDzPtuU3+1BT42XTDVL/esKznqrTnJVvJVOSTd2C1zPY0c6Gs/1aDmSPcMvFElCE
7HisDM7fAFiQXcGq6uTPVkXYn6d0q5HzcVm2m66vPQhRxE+Iufnj2KYHOeVp9qeTA9DVc+7qUDQH
Qw7mtkRURkJPftciJdkYIcwPjBwnJC0/Y8I4rv/9zxb/+QhzUE0IgVXT9RUt6X+/9+jxDnHoVslx
dgnApqNyh3GWPAamJWucDfdFDTas0PtBs8MI+GCeEDKJOnpIcjs/FDGCwX84pG/riu07HAbVKGFj
lB6m/e2Q7NgYRB8BXI4Cn3vVnEnQde19kwNPwrt1jCBtHcLePEvfczZaNTexorvQ5uKfjmS5Df92
m34diSOYJdieMm1HfLteE8auRmNwm+o4AML72S5xZYuvBc7BMKwlzyE8vuFppvnIBpKU96g66HyB
WA2g5yytnjNP0qlAi7NzpLMtXfkPx2gt1+V/HKPler7LysfTZDmbfyvTOjdDpl+OPEpa58bXwj81
RkrPqHwxpNf+RLQ3h2Z+VnEdHKroQ/UzZuNBmjdODGbOtz/TBJO0V33CKUgeR4FYpQFdmHj5nTSy
cBPETLBL3y623pz3hFoYz10Ha7icZHslkwI0U8McQVX/ePa/LQvL2Re+x5ouXIV3+Psd2U8ijWus
WUfTnnDWalSWdU+YigdIVLcAASyNVE8yS9CipqxYnMCBNdHAbUsai2o4DcVBpYnxD/eM863aWA5M
ssq6ruWxT4cX8e+nvGfTXM6BgiOa+Hul6Uu2WMtZ6ydypRHXjAm+jzidH7zAEssJJIiT152NoFDS
Kpnx5q0aZrobEuAM0NnxpqwsaNhyEoc5gzZLH99VQ3ZrMkrZqR6HXR97gmh09xCjjnqyljZNNyfG
OzEcbPv7lgG2/hxTu9ras+igucG5siU6KCe/7+qSxLgl5QghGW04GYHpJJzuEnn6M8BsdU677qaQ
KQ33nvdRp4faqfS7NyfXUZ441Sjfo+zgQ5Tt/NDfG+mM8LJEkxDE5AgEHMj9f38IqP/jIYDyiu2R
Yofkm+63xzHlajDMyjAONuXHYcDpTSpEhBqNPzzrHPfOyvv7wHeDtRf0BbJrL9thL6x2rkCkK0K5
Z9xtka4yOkdlWxsnyhnWe0SO9WWFlbr4XVp2vUMT8xpkfnvgfvbWod+QoEaZiY1ziCGR2zSP0sCn
TVXdVn1j/6iCJ0x/yPblpXQy8tZn/y0JI9icjQSGWwTBcQKifZoBKJURicWZQaBLgFCBLKfzQDeM
CdWfoVV64wzwy0Ibt5NLXONqQHshuZffo5auSwa3hwxPrA6AYcPWDw86ZcMfGzR2iJFnjFjrg/Dg
elUudLQB/asTMmQqyumWIwYK0ZS72SiTkz2PzN4d/6+t//9f/X9bL7kJPJPr32TnRq3qfn+DTL/Q
ZZtxloxYd3g+29s0KIhUHQEzT2LaJ47elgM9kNpjlmuOxZOb0WNXXnkfOYLOuZLMO+C2Wimhh0wv
9Pa/X0JfT+d/fzISfMntqZT0eP2+KYgNyUVE4PBftXA99I95EIbb0mRtR3AENaYQaF7w3gTlvMsa
6p+wLn9OMWWymixgoWjQ7Vkx/p/ZgP3D0dEv+Pbc9kylPMnWwcEFvXiz//7cnrzWae0RoarXSHsf
M1Jfhx1i0kRBoZFVuEbVN50NW0/nIo8tRmaHfE7ArX0tehFT6/9+QNZfO/pvJ8xCKWPirDQtDu1b
VZo1FUavWgaH0cqAplltSvgWZZfwjkVfGG98aocovLiEJDfu8+q3n8nq3Sp/0EA0aZJbza+OvqJh
RPlhmL3obJe/KWe6c6CGAl28m+2i2LoL8nncDlHt7TC2cV/33BUI3EHC0+nu8EX1kd726RjeNSpm
S8VdfeStvCZj+1lWZXJ1k7I6tHq+CyQz7TbESKs4k7soDAnR8Htr7zbxR5NE0WV0UIekZdNv/YQq
mCTOk5Wou44K4xT5HGfPPK21vV/mRKuPUQJxMbY1+oe6CM9dxo9CCdySlalq+Jfhg+/O3pGx94Dg
Y9GoQck4VUkAFamcx33Ut394u1sIYj2Wxcn7tJoK1xO5RqcelI5eZG4FlqSDaZlriQToXIax2KjI
Tp6k94OTHV2tgixs0w7IhUNxGeo0hXvWwUgVHrjlCstvkIXDS0DzuGuZlxEfuYnhfMuNJ6vmzIL6
01DDfG9BKLYVLQlnBgCdD5FzypbOBZqTeC/K7IcSxniGnxGBjMupZ/MAiGJv/8jpeVPrxZvUVxtC
x9wrlpTxDGoPNCGr78HvoDmWXTaC8gyiPYQu920m8sKW+ybqJ3C18g/Ob/nQZcm7mqeBPtBk7D0c
zMw6ljXE9faMyO3NGw/Bm1wYgFQT59gOOrjJlim9LmjFEo7OO+n1O+knEt1EXtFEJ1WiUqSXjHok
tpCm6F0lc4wJdnEIJOoydjdyryV39Vx0pGPbSbWxSFoj7FC9EIUIXqQqbtphROrjArOrTcaxiAp+
eHrO1klYEGYV++gYB+9XZCOMww2ZXugBLQZT6Fk5vfQnts35zmUkwndOOMeBneyCnms5Kkp9dJvh
c1DorELDFYhDKrzI+H83LQpImhewSltQzwrp4Yhv34cYYs8YPSiqAFPP5MzUQq9ads1bIqXw7lTu
2fZb2kJDi2GxVXtpN1czySJEKaBfZJLuOrcwNkJAbQodhnJ2lY9k9dj30urJFyRKEu0Js6C5xHtF
nO6CkMnD05jXd3O3/AqoSyorzXuzFueoZ9uoGZh9Fd1NEeAu62DciRwRo4vZMSUygi2OPJZZlQMA
EtvQQIxUNQ41oiKaulHWuMeAhdHdzl4DUTAdbNFKp70f32UZU9S5ZfmyvJeS8dd9IwxmJCSC74LS
7K++mMSLFXBDRvJZGuH4Ipehlw1VCdYk+FYjiog960O5K912nwZhcEH6wX7MQ/Np1exrx8e+mNwr
NVCV5AGiWVBV7mjf+uj7r2b+qzcx/cx24GzG1GeQvBx03Pq3IkPIE5VIX1tEN2uXXfIutWbAkVFY
b/wI81GFVcaKwhtJDgNCgAkFyDXtZ2NlJzCkGptxnpEUzsXEt89mUBAUO/dPNl65CLfKpR8xLJkG
S7lPMKhumZfgUb30YrwG7qC3sojMe2PsNmL5w7GpDXvRA5+3k2588SqdIvebn1MhL9SPxgFXT3Pr
SQ6OQNPgNdLzC9IDH72aL66zVzPEMfsjDgkYzMNsvVQKx45RRiClLHa5rIZxBCSG22pXtU5xca0G
uWqc2q+FDN2NZRGmRSwdyTgGuKs6sEHI4C1qEUTu2bpznjz6E4KJVZwyyBNCLqMV71c5gEcuQviJ
OFNRCbrqoYFD8ega+EWaKZGkDCQ/YXAw0eR2pZS8mVS8pdBg61/Pb3bDo6fuUOlmCF+a4Hfe0zVg
1/gpS/AxtWN1UJWM/hZDLKcw9+/7tHW5+pCWss1mh1OEh84fQbBONp7S4gAg7ykHRn9rlqXe2LjR
2I/jmUqHqwpueSuzoxgw1vpYu0tTVEdcHYhzjd66oU3yJihkcke3pyGKoyvBbGdgAPuZgFkn4h4s
G4vht+8QAJS1/bpJWkJaBpSUX1kgw3tR2i8aHfc1TSq56RtV75CvnOIUMjGd8Zuvnzq2uBPN2Au2
6Tg0W5wfEdy6n/bY8KwayE2LMvh+U9OCEjar69wif/5CkmDvMnDDnirpn3AWcInjTyFfYijwPJzn
JGnu8TERjtGC/BCBwB/ePza5m+yy0KrXud+4u0kkqNlKFzliI24j2uGq88D8Szs7DbOeV7HVmEfh
lyRGYh7AbzJsjYGkeM/F55K52ZlYZTzZNF2D0sb/UNTTdSibZ5Ag1NBW/5Z17zqnecOOxVo1Xnoz
RiirkoY3OIapMuQEMNKDanY8LzDzZOCAIYnclo1zKVwXGFiUE+kTDwxVLUb5WGJY1VgE67y0HiNG
yrY4Gz7eULOGJWyU26HIvUvbQzux1MGuFynfnB2zSL7NvhKXSAFFTqOTqXS9FTklIO7ABMNvqdlG
dvrgF+m58p78iN2DPy2I8haydcxya5qug5nGIx9Dj2rbVz3KtLxrzqa7aB4bYxtEoOaKqbIO2JbC
1ZAqgbLae8YDivAzKq6+HZ3mnCZXl1QdVkGMHmkwneehbfZGn2zNFN1Ynzgu+5huXbrheJvZhY8L
C1d/j4bfBDI7Gw+ZDRGzzZmhTNjJN1kKMFmRYda0DrLYccbKl8xHG5TNXjHDWTFNiXZeXqJ2MYfq
iJLhxYuHn2Txjrk7gizESdNN69oLnMd0GXjwHAcXiVYx9qkMnSZ4hrPVMIsuFPG6SD9IG7HFRZIn
4sWPcUebkVuuZdGN8Scj2WasM++todq7qX43ETOPrMTjlN8a9L9X7PxoO+FxNbJ6N3l4ZUbQDoSb
voTDXC6SQaj0c3CvatBSOQJ+VxsGFhHAHNMY7jpd3ViqY0xD7bRrhE32hPNISY0szx0uHY7NEOv0
burnjjZM9gGJueg+qhAiCgoXjG7Wj1DhIxqD7ODZ6VNDa2RlGt1bN+DR6VkGABrjPek1AjXm6/BR
JhcKbEDZJtNzY1bxhlDxfRqDljDnpObxVvirMe2CLVMB52BJ4gDwMpkjppXe7DfV64Dmn/U0xbeW
sTTHoXwa5jeJeXSbhl28sa2yx1BsW+tR5Xo71ADnBguaQebigKhekqGJGLi1CM+NZGd4lBN4CnZw
cbbEzf+IwWXUKS6yrGnRgMIApsMKNhpFdCTHC4Z1UggG483WC1Jkemdvj+ajJmasZbudjUevkGhN
U6RH2JCJgbfa54gNHGWF2vJ1YD2NchNG1YdwsfO5ebuaWORowETXvqBll7j7xMIW1daEdDSJfyp8
F/AKg7s5nFfJaNymxdZH/Et+N4QAlcfrFDXIiqG3sx5z/P8B9qieAIJEE8eUEluMrcXsV6xet1a4
HwEuTE26Gtk4dRHqwKUZ5FfyPe6qaz0Z0LKRaTZG9ksiqffDy+TaMM0nHPPCJM2Lyu0G/bFmuW7M
dRR8kC784Kr8sXKbAwL9Z02/YTXT1thA/9MrG1FHCseiyM2DH/Lg82nLrIKM2wXx+K9US3LnibKb
UWdrNEX0Eglqx4De4iQBKh+Kzc+2zIv73PMPEY8C+NYYbZOlG2gCW9w3VfRYNROeicBprowAuSVq
iJHT3PykOGLJ7h24zJH/7MYmS6co9l9hle2SWNkvcZQetr91DBwIgS4ffn3i60u+PvzrZaHVxIrm
6ar/+ucQkCwFm/fr64BTso59faHP+PB/v+br46k24+UpdP766K8vxPHl7/zRJP9l+b6//arlRw+p
F85oogLiZ4wFjTwk+6rOeSv+/SdLXcl5+/cfO7VyQyOeFKzlz/g6zq9//fWdf/2yv/2U0JfEr6H5
KGUfI89ZzoeJmZ9CPsHDtBzL17d/O76//chvX/PtxH0/NX/9nOXHhl3x7Lc0o6bwivGF+aw2ScFr
2/6WqfChT1AHDGp89zNAOH3Y7UdsuIjUo/lkNArVbU9nH+0sEjieaLsEQyh+3n64szwK/CQf3vKo
20Vp/N6nxTVraIO2lUNoid41dkqsno5eBg2oUKMq35oauF8Mh2krxv41jAr/qiAb1OYQYGWJCpY2
OPVxjjCwSKt2Jaz+zpzThtLKyI9NEJ1aryouJbN3V1UX18vzO8s/jq6XovJlC8YGJNp6ESJFV5p/
2sgPHxLzoxmQxMk09g5FQ75L4NvjzjvOBfW5Mc7vTZzdp2O0RU+2Js6cbAqEzTXdvg2RDwW8qvGK
dH84ZnAWV81AKkhj3TekA2+cAEaPN140OIYqzsxD2c9qXU8ZWylPd3uoUsSguAg5M3zTE1RRB4lX
ayNl84w7lMgE1kRkF1k9QXWVYkAO49wxjIdw27BjW4elHaxrA7tsjQ992wYG080OZbuNx8Z8jGl1
b5pZ/fL6Tq615aM2jzSq7qPLpbNS8jOjZpNwJl2NM004FYHvKgOmHegrwgkLcqcR78eia640Jqh7
eryduXGTj7V/a3hHUq6v9DXeTbEQfDvSIpBP5S37oGggvUbp58QKvEvk57u44exZ/vSjEv4d2kG9
bxJBJ5fEgH7QIO+HpoEaksT0aNP7CnvBSoW+OozBdGdnPFDtLDwD69n1bnMzFE4GKWpgjmW9yh4v
l4u27VSrtORoaadbSXtp2FHfetgWw/pGEVtzsSdyxgRXPWJCD+h5bpNm0qIOn6eE7/WhBNB9jasx
WFuT+ZwiZVt7s0FYFQi4qKiZ5Lh2B3h8Wgl6D4Eg0rJowFO7AKC9jpZHxCRzwsisCvxseccaOBkd
sDETPMFXvegaLjTaSbSbDJE1QP8wPhCP/glUptjlpvUZTEm0H6cFPaJd7yZCQyV6jhidCTYKFQcY
xas7/rT2mjNNKJgr3xgJRtNY/W4zBC4GjE/UyJ0gI9bpDh1h0Ujni2ph3BpoqK26PgKpxLvBheXV
YfKoxk/bbM0j3xSt9AgqJ1+8N6X7s8f5dG5QHs+PqAazA95gGvhWe528ddXHzXZGjItaeH53bCrJ
Ih5usyJ4SkP7kymSDX8V/OuCqzJOQUSETZ1nwaFXngHog8jjKkRY7geOhYbfJ60gLd/GDi6ctzjX
0WtDpdP1rZXgh6JzBPohTS+BKLdRw0TAdBQLcePz5Kqbs4T5uU3mD8+kdUaigpUjYmjwW+zMTL2C
VEEYiG+SddN+atv0fhkPTN0wsmq78c6K2ycY5RfH+cBVTlzJZNw1M7qWKAfCoRbiRzbhMDTNET5R
2N9C05rWGSwv3tpKHOra+QkcjIeGDaJBOFDKFDL/tRxQIFuVfoOqctZKIJG05k8zWcSD0yNuun38
pwtCscaSeOo7nygiJf5wAQ7rYcyoIRL7RShEd9T5KNhtBP2GmmAtS9zl83QILMkFiBQlgtuKi8Hf
sU3GlDgJ2nOSILzsgxpj1GF8xgEFFC3Djkts27gMn0PZPPhFQoJkh6fUsfJdGr/4JG1UsqhOmDGT
fZyIKz6IfT/DSLJ9uqhkATlT/GQAyVozUyRrsEb87hl2vm+gzwxbt/QoQh0aLUUiy7WRW2rb5f1T
QtvCqpM/ueHde5hJVsRrQQqe7W380OY1kfA1WU1wau9z+N2TI80twwJLiU9tWYT0aH3Jw/rVn/Dw
JYtHrRvypwqW8z6BF7+Bv4ZAK9AQvudqNyiDkNxypp6xsJTYNBOE3rqCX5NObXmHYi28GuYN2P6X
qgKrblnDe4BsArOugJbYTYyu5/AlSe3fsp6CXbu0nubZRZxJSQHQSD1YOtopUg1G3DROraxLyx0Q
NcZHC79wNag3g1Dbo41t99prvYTqvSjRncwakpBZQ58Peh5+0zFsjTuzjuu9J1DTp4sbfFaQxRSz
syhour1ReC/RQhOszfyHS6FXa6iEslOU8DgSN8PoPsEKOYgAekDLHZrO8ItcYirKuLQhxwzsZ3Pm
pGUyHgjz3rgZguG4C94jG99Oauke4EZ5jTvnZ0cDd+frlNGH2tMUfeuBFp9TX/52YQvijIvWc8km
MSZnpa2SmvqbvrAXc2VGvgOpSxaEhAirOuRy5xbsN7x4ghXXtcWuVyfMxOjF0RJvKPNrD6hCGqfT
ZVioF2Igsyao9YN06WnUdvbUdjvDJc/P4unJVhWle9Y3xyyR4txEyxavbeVJl/qp8tnXe4C51l3l
oLF3e3Mf21T8LFUnswVslcQT+8GGBIKEjDnD7LODo8M/ATp2hCpqTynCY3lgsj23EDBCvVg36Sau
lg7VQFI7nBIWTjOazmOSEyXUHysyPmys1Dw4XVwmZOQsaQVp/IxKG7yxHLHRxOOdtCeQCz1NYQsX
d2nSzePxPWAOh1hJ7kdooe4lNqMfy0Pj+nrr5Ci1U4TWxCYyw/aDbMtvxIkC8csne8uHPGl74SFN
opwTm2BYEpgdvAk3BfAgZwskatzQrGgYw8CC6YZLHf4u4oxYkkYRrCgrbBde+pCg8993AjAyTqe5
tIpP+uJZDawOmUWFsSOLX6GZvXY2nkg01hRHoj4bixG8qI7B7FADIdJ3MKHc4n7CQGOoMzfRp1Ni
Uxyi1DpNhTliB5Q3xpBHuItrHg29fAtFvPPIds/tA7sdGnVt9TNvx3ErS3j0vpPc1Mo9NknYExDi
D7tWAdZza2vnJQdd9cmJOIoSE3RuQh/AVT1FuX+YzOlhDMhJSY1t2zR7N2l6tjP4NuOfWNswNG3j
auL0iK5a4VOEuO/3m8bqSAat7JfaH/Dbti91xDi7jtxXXNNyZ8y3nR0APpH6akaUJHaur0j4zmZo
3WFy4gwMCuBYdOty+68ZuN8kTp9zs9cB0EP6nW37GnQueVWTwids42sbWRpr9mNcI7gVNGB6p0W0
pkTRn0R4KUf9xJwgWXuGn2PSTh5mcacb8pJsgeKpBoi7sqdggzOTWFxMrrPRXNAH2tt+JBdI+Xil
Hbe+Ccwqujr58NCJnt5nST+SybswbnEZPOatq09fVhxatzSli5gM36Sim/LXf3Y94/UGcZBU5LNP
oDtXuWFULLGV9RxKZlRdaBirtk0kExlsY3oui01nl8BfQcMkBzdS23L2zdPXiwqNEfkdpVOiMZMs
L24wl6RPQ6tzOrMjyIIXjCwnkO3WAUAVxNcOvlmJbRMmlzwNGfEfWgNC1kMbnwf3WccRcwIjm3+g
zt2mVqcOIvXHUzU2S25SeQkWavDXi7FQMr/+xXJFCjwNofXX/8EKcsY6IbovaU4a5/spXv6Fx4Uh
qhhCvS/BVNkt6SYhbanT8PUX/utjq8sVPjYYs3g5re7sdAnW80qTGgyb9eQudMQiZv+AyQADzEp7
4atMSa2kJTQlFZaG5XcWVkTy1L9+fUz3rQWvAUfRHU60rJN85RczLK3ZeLQ7/DjtDwbNKOiXz399
0TiieBsltLfZCnhAa1Ln8NouUJzCWbsV+49QmRXpsA1j9CIqWBXpRjT9BHoxcjD3xMW6qBN7YYKR
DW/2GucrZQVXAMYAc3lJ2xx35w1s6vKU22AOVjPImbgK4qMfqGlPO+jw1yeX/TtvJIPC8WP2LOiK
CVzgU62t8Asm2+wYdt+Py/7z6yVhqdiMtK1WcsG8TjFU4xwmFmrfm8TN0aBWOtlQxQEnCoHBjssL
JkMkM4zL9aFJ8DzrSZ4gDpC8ZHjyB4hUffTi9ICWG+ZAGr7Xbm1srYLrV+t8102Ywr5e6GdvRKco
lYdarSdgdnQ0YHp9ffLrX9nyYeNVTFI0PPqiY+gZGeA/raW3pvrxpc0qRjk1VKqlgyMjohG759Il
9c2cIR2l0w+egFhRiT70ENH0Gb5nRYhCAagRrsWfsOS/5364z7xzGpgvgHWYZgY9XV7zZWZfu0Ky
eidH61VI8eL0cbvW0DugwD0Ecb8jyhcEkuyO1MS/y5C6+WfodG9QxhxUffxopyhulTHco8B8aeG0
Idd5Hl0qENW/YxXmd4tab4z6Q9n2O+LL+7EhiNWvyLlAs0Q6WXE2aPKTrEfLXEpMwVANSJO1uH9t
aCl9TsnIU6mE/jFdMD+zqVv+618vLf0ohg5ddCwmTcA9n8xUXe+NhD378rlvXxpny8X39SO/Pm12
Wm2b0X799nW936Ov//rPr6+bW4cIrprYuDRnKlTkkMQmiyi8wvyDd+dqZ6hdaj9+g+sTbxq6TXm1
gEGpAMjL9TVJsubGM855EnjnpjOQnWYwWuBgrJkL3hutdxvAPkFkAeOlJrVkCHlDcoB0cR882NYy
CXOMXZj67GExgDoWn2o9Rht9DHBt1JV65JYT5p8OO+FtBTOpGIetUzZXwcPj4uJaHmKCu9NoM/l9
8gC0IqGip7gpyjQ5wTU+j20+3jjAodfN0rsLs4I5RqU/amSe+xLJJyasA40Eif+qfmLbr6jp6r3j
wNdytLmTaJRJki/mrduJR5HUI3b9kKI7YC32qDEmluu95d5YDQzNqG7vRriqdWuCxw7kkUQb6Foe
YMXEGw8RWxZKRRTXESLzPZ1I9vpa/FHw0U8pbKc2ZZKUWMTmjSUtGnveKtb8iUAI4ZEaXqbvIs70
Trrurzbzrspt7zEl3bk6/LSdwjyDzt6EIQinqH8eUrk309bB+IYf06T4ndq9djxCH/zoOW88yWyY
QZ3Ip8+y9V5qaYW7ehkEtKW64e54jv0IvYEI9Sq3vJ2nI2y1wxtPe/7E8mhbkr1EFD0BhL5TDiIn
5v1zBtEpT7nP9FDt+rIemLnM3R7J12/jk33WcEk890m4IaDCGFw93oknHCf65NjTvIZxHYHSVH+q
cgDDMWPca5GtNdaJOWbukwfcNqAs0vnRZrOSO1LsRf5qufYvVUA6XSDda+ZqxIWihdZMY0fF8VhB
vGipoNx2DJE6rLv7uMnvaPVS5bI5t6LtYMhD13aXYpzLnWOAhTLsfm2b8Z1hiZ/Kiu6GsL9LEAM4
GRvKwY4AOgUwYge/pnWdbhyDbGZ72Wlu69Q9TxWOe4vhVYqSRDod+2Q5PoWCIXDRRJ+GNUu6C8a5
qHF5ed11zMcfNu7VVWQNd7Du7xuXXoV2Hsyhf42y/q2IIszP4yGhZ+8kFf68Kf/pKfRnkGFWlsFt
YQ8l2aPFO+8+AXh2eA9A7Be11hLJGB3llF540JvMlT7dtrx07vB7FPbvjpE8D+j3MUPQ1joAAePu
bi7yBq9kC3DYlReVTx956/3B9klB7GCaaUzuTnFntZ9oYD564f6UT7CnCI5aHpRzXf6aTJezH/0e
PQLDFGC/NSSJmyi3fqTz0gqQzCza/mXy5cieKEEs4IXcopoOBTg0BO4/uC7jbWIqmuyldTOF5ov2
XII/0QnThzd39fJz0IsAFhYYW6cxPVte8yg8XA8t00RaJ6Q9B0D70OosMkBFrQeNzywks1v8Apmc
L5YisrDkwNMW0Akwgqek1tWe7C1G/fU56vQPnZkFo//X2EtTPNgEWomcZl8fQCkD55USDqUN5zYa
SR4UhaQNWtOjQEMuioFEcTHeWD3uUAQGydSl+76pL+7IYIPN9W0USlZ1UNHYhuz6uaHJ64bORU/0
rtTyzJIOzPsgOpqRDbLPC2mt2b8GExmOTOrN5IloI8OO2tfsnrw2eRjI7AW0KcZqobiWTEAMWr84
eXhacQEmggKWP+xgNN6Bu3TRCR+Tob3vLOM98L0HzjDZCyNrO0FhIY+evNoaE2xacORGp2/Bmp8I
vTyUhGDlRNuU+fBCg8lS5h/Ez0XnMyFQ6UNZTo+9nl+rAW6YL7ITEJcLiMduZfD29A76R0EDS8S/
EIakmXVvpVhUlPY/hGO267gHJBsN1q6NTRQ1Tr+uirjdF1aJyrVFSvIeoqVb+T3xwwPJ2oLjILpn
iIw7ByhOagIZrplXdtYHrQlSsbEo2UH1C5ziq01fJ6lal13G76pDhta4AbMr5QDYb1+i2H1makET
raODDHbxty5JFemFdw8PYd/VPwIzwCuszBszN66JwB0d+y9jyCiUSSGCOLB5zkzRULwYDatt6Ve/
wiihFVgFC4643vUeUcUtjX1CqNie2u0bwySy0hKvOmBVwObV9+japEn1ME5HKXvCoti/pN1817iQ
2YIoNzfIZmiWF39M2qIsrv09bB1uStQEU1Jjh42e5vaXEWM76tKGq0Xrs+gDLiIE/bssf8wbgXGs
RtRWEsSFlYESGLrLFKr4GvvNa1iAgwaBAL6YbuqKWfKHYChwwP0EujcH7BzxLLENBhEIE/KNgdNt
MxuczwRyGmpQWqCztC7lTJ/VVIC5+8i88RcZvVkFp9BzbrzRtR/rCXJIilKvRF4hUOMRSZEwpyAr
HdLNhuUo30Dx+hVQ1JzrueUUD3hFumDYz11YHyw2YsS7x3D8rJC8pgr5eumyvyScRjB+bv+kYjhk
PrInElN4vkpZbRRaxtXcIK0ilkWfYoh/u9GragD/5GN5WfWok5QWit32e8rNeOt3QMAcncbnwpnu
a+Z5F9/W6uLGtdzhLYkQijnlReR+tQmFvPoy+wh7NV8CfBTHkZnY4Kv60i0vXknK9ih4e/HuuSe5
+E6mMTuXIy1ysyItL7bYIKbp0llaYgCarPN3iw1zynJxoH926yao575evA7ok8w3ee34+9RR0ylu
yWzkQl+F7gA8q2MRFTb4oiElStBgKbn5ehETyj3DR2luz3ceg3uwDsPiSkT0CUzOvywEq13mjjgL
EzBfPapfWZf2ZWQxxE9OIrBdjrDuutZ8pFbtHxVGaXN+9ByyhjPTkWe3K4nC0ky/+nxonrQY8x2u
CKpEMrL2XsIlF2rHuLfK57Ar4QYsH7ihmHZimeGXBpgg24HwJLm9/oeyM1tuHMm27L/0O25jcExm
t+uBBGeRouYIvsCCCgnz6Ji/vhdQdSsrs9pud5tVhWUoKIkD4H78nL3X9oSOojuRkuC4KWRftahm
ShXUgtvw9lh6Lh5CUgClaKKdodfWQzrhrNII9LSY0K2tSk5rNUT8Y/vGxbUHZHMtEQ1Wgi0ipRO8
FjaJrXCEm50OgX/VxJBB+w7v/kjWHoqThp9GqrqYCqb8o0rPpXEvg7PrjXJ84ad4etxAF66YdMcg
gkSnFcjwOlJWeoufuYOGpT0EI1sc+HrEjLpC5kAyKDjzWo4MIZiIsSXltDMOiovFKKScSGMtPrVD
x4YFO92tnpuJwLYk0qDv0TPHRMcQY1Lg/Jut54TU7laL8g55TONxm5GQ1/h7ZSCk03SqEcHopqnY
mSLJNxtqsLV4y3alRSNeKekrStk4Xt+hvkA8gIlSHP0IQaU0JLWifQxScYVyddBo/FFBKTAL9HdH
5eyxGHrbUkRrNZAQijj5AdHBn8cGuhFOvNFEMBLaUp9JW7PPYTyk5CTXj+UkHiYJcn2w659Jp/x2
RS/QkgKbDGZ5SwHWVWa8Eeh1OLr6ySnNMR9TBJIAP7DCTO1djONl6nIAkx0oKhfcTiHJig+p4YyC
bTPH1BLZysasg2jjZGMwsx2+E7+v9w3dPCROw8WO/dP8/8lk941tcIKVW32EiMQYa4Z1D0DI11/L
MRofnZ5s347134B1NYzhT9gIz4VUVoMW+AhZEhReJMixuRIUwOwMmBNLtSiAXCCAIsh8ZsE27UwI
C+5pDFfFNUZaA2MxnePoM81Nl+SknAaqJeE31yNB8TkyzMjHUqxY5jnJq5kEhiU7cGmC1cmRxisA
QSOGuAL3mBVUZUZmfeCSia9N0P+ofMqPsG33ZMyp3kTIohuDgu0ycRqHdrZMwyZ0KZksDVRKkBgB
1UwT7o2Bk3Wcqdghs2CrV71/JAeQu1JNm2dw1vtY/PYTN6QGR3E9MFo9+XF4bc1OOfjMpJtAI1sj
yvEphdpJxoPjFU6AACvtsk1Gj3C+xtVNa9AantykOo2Ntq0I4PTGwTmEbVkfVMxXMTmTwMenp1RL
r2GVWXuSgGAT2Vr0kJulAmTffmQ/fFOH8ie3ELw/Ba2nM9XuwdYC2L108nS9eNeZQu2strnncdwf
WzN6RlU8u02GhzGGbdhGDqdg6guZ9+81gTCT1aM6YeYxWDRnLSJXQki4aytmQjJNt6qrW9qK5oNU
sQ+IkhMV0SbokoD0YKWMj1xfEb288moCfR3INyGgocR9notDOyGlCZ7yshP4x82TA1jFRLTMVML8
SFFEGGbn4DDpMHTn4q5NmrLNE4ceOhOJTTSUnu8298Uav7xjWd50m4TgW4xJvsQWOr2V5l4FD7gq
HfskeWu9vC6kVwhKxFSDwplQWaEwx/2JQoQ+ME0KR5BR45pPHYEq68UDvJj91L4xTxYX+No3h3Zl
m+a0N1H0X0rxvDyqbmoUmi6eVjAFiL1zapAuJI0ZKoDLh+6TvNsgRNCdnd1b7g4bBlVB7BCzQlir
W8FCEXl8tlXmJpWFcCQhW8lFHHcuXGnwveAFmmq7WDPVQLkHY/bKWZ+Z2RTumb2cEi2h2MRNUyT3
sA/UvWbRDJYTefFmdM8FIlYkLZDrZ6+9Rkxx3zPAzTMkTD53AARVzp1Tk+/CzUx+WWczSgADOCZN
ZHqKMPEs3Iyyx+aNbHRTjBD0fAacTo55LrB/pjTj1pwwX6HQYIc3ShCIlX9IDd5xdFHHDKPVSuKA
bS00s1H6KqqBX51gNaZnshdld20NKi444R2jLNSSfl1upOu3q+WRdsKBdllSE5O80UD4P+POfw2a
kZWOGRLyNU67LYE5vat8Gx006qyCitNNTGgSDNQ11hB0VnCDFXpX0GIqHDoyTq5aSS9O73NyWB1+
R1LFXhgiheh1qP9x9xCZxi9bYz2COH8pQipqFchWoLPOh8yPkTNyL5iPSi/4kHTzueIiGXlWjlRe
QYMScxmPP5uWsxjBIexWER+2gOAWjjGFkYLKTEpvfmcYRsIedCju5ADJbUDhQYNzZyMuNAgh91ot
vC/7yVTNwVX5YSS5XTc/AbShqHX5lqV9VxPhPD90oJYc8u5HOPHZaYUCWqjIsUMjQgHqMlPbH4Vm
5DurHLJT7IIRqjEQyLYZtlnIIdfRKeedtFferLAZjr0m9pWqXiZpyXNdtc25YOYOQpnw4SQfDnMN
bKV9dQVPzcFhFD/boBfXjjJSHfQaw1+6UQy9uybNPOGZPGZtudf3Q7zPW+unDKDMLX8oXXsLQyU4
jkppbsgTeFCCVvXXdOY6T+MQcgLi9xH2CvJZ4jPO46BGe3/CCc46+sywvdtNuvpcmo21ZS0xT0ZL
sG/WUQ/Bvyk54u8rp7q5qaavK6k9hWBgvWZUNr3FJjlfVOpMdAhb8UMhKcKLm/n9o712NEecaYKw
OkETlFf5MLjEWjTubj7zj0NjrxA4qYfG2dtV6u5o8pMYiL4PWKHqpb1aH2AGgrifZbdaS+K2pkNH
aPn0KAzIYKRM6OeTml7rwUYygGkKRn/ciAF09uhH3KEETWzcDNSPT2ZCEMgQYCmbvBp3j8xs1KZ1
xLXUK5eCSgaJA0VTaiUvojFzZDhfOOwczzIQYGuc1leA58BOV+VIgDegyt56b0qn5hhEuRSg7sll
9V5TGa+rgTVoWYhor4B/cg0XBDTbsZ8qJjf7fcrn02hrc/aP4IdX3P02cwlm9xS31aoaQMqhjDhk
NlN/OmsdmNfHTAVZ0vtjtVehRMyRMF6nCxQdcAD5bazGrew+NAXDtU9ZRuAm/W+Oh0QsrZu0PuJ6
QW3bsaku75Nl/VB6tGlCm6MZcQwtTxiCPhlHVFtqH7xNFIIepSt7PQwUDdJRxBB9G3IJIEzRviDo
DR73pKcUAjdWi1jC6X2K1oFGJq46OgrcqxF8JxCtMT0DFixdY6lJkPs0TddS9TB0CAl+cuwDKYRE
85XhsbbD+2z+b2R6z3KuJoS0iL01BbLzbDt3updAa95HLis8SpBU/nEJqjVD7xjPN3DgV40US1as
BJb3Ogf6XV0Sl3j42jlEWvgDF7308h4jGlQIyhIeVDT2bsxMjr5+DYU6Ub9UDOx0yxxPrVny/Us2
jazJVn+mdT2ubXAwJGo0KzNAZII+QM44e94BrC5a9sw5/qIEGARtgGLLSt4RaYsoAs0+K7kcOfAl
PFzUlHwYRGhV6vHdleN5aaljIzFWGad4ZBIFLbh49BRhPdhzn5Klfdr65Uy5SLJrabfniEVmpWR3
QhorbMS8mlLNNhPI6kpM+8yXoWfSPicLiM/x72ti2x8VLem3bh/fyZsB+GhgliGyKNI745TGCCjM
3iXFlLvdGR85k4SXiinUKqNv+9F1YYVbpAi2qQ2sN8NzqPbO3M5ovyIaOvtqMNWrU6hfw/ASuIV+
o1GB4jmfpodIWPHeNKZ6HWBW9xQaVIUK27SoikNk6u3ZGLpD1nH4c0mNPcMihuE/obMuiA1yibLA
zQshJUe+ibafy7kEebCqbAJUgj71SKyDqq7kdzPXAHik3I/zFVJr7Wfjjm+6np9hClz6AhyIX89p
Vuy7ai0O9L455LQaYz36zP189ZhqxSJFlajOK8HgEj7us6gYRMpxS3HHicC5TaDD7BSfsyWSj3k9
5D5BdWATTBPdQ9t/LZLqKZ/Ej2YMf6eptQ/7nFUtBstGV4OIBFr4kINfKspro6dDaERzZz+l3BXz
TVQN/CJZ0NibzNkKmZWPQQnUHMUPuReUHfhuyakdab6prMhuClI9tffLhu1ztlX1E6Y5IpsIGvVi
Bh5tfOpOeu3cS9U5JMLFHagfQEZjz2rKT186XLNcXGprvg4Oc3JyrfAz5242rvKKJRr2KDlvbL4E
4FHGMkhh84vvFmbqVTC5+/ne1WM5bTOezqA4r0PDclerMRHkSgP9kFqxncuJwSAZtsKt7BSPfsnN
oOa4pSWtbjMQlwId3mp55nWHSzu2RlDZykvbCYVxPPY3qohyci/67A0eJzYCuMJy1bgsciFeq8GG
Zs/lv4ColtslAE+JQeKsoJ2mt8jnG2BCaFuyjMySZQlw7wbDxrs1f5n7YVh1tQH4kl2lwF/rZYA/
Cs1dj6O4gCnkXRB2zQIGYTkSU76bv66OSK0oXR0v7ZAKIRmq/YpPUjAxHUk581tv+V3zYyULHHik
VRGA2l2OO6Wt6mvd4E5qozOOqLlLz6YT5oRKOEaDhop2SK4wLbFYbMuWi8LB05RaNR9exh7WZuld
z4xjnTjYx2ZOVhzl+9SmowiAHoGdxcue3HjcjNnJdOBThfPZPlMAyxbmp1lyUvEz9ueQFrQdlu4u
VUh+pPJ574DYKzWHO65+cs+wDCzWXAc2OxfQ3CkkvM8noq+SHMWzlBLBJqDDBn7EcAdDhtIbL5Vu
RivkbRa7eD23KwjpAHhezdsmF0eBJ33aYdFQNlOF+wxyP9fcreCTA8PqvkmMNVqkPEF8DZCyu0xN
BZBOdHdrvxbqTgNW75Hu8SL69r2ZT1lpbZ+ajnycKGCbdlTG5WF/jfF2e+kU3Xudm74W1q6dca9W
Qllb4eLAgFTvAyT+aCwnJCWTS8t4vh77hY9UdIJn+72s3XjpaDRoKNiHYt/B56du5CMbDOPFqcr4
Yo/iK83uYMyGH4xB1RE6pZkjxE/R9OJkPsC5HI+VVie4n4XrmUQ7rZE1JI8xvQdQiSVNGMueY8lc
ZuCF88I4Z533oe7xI7YYhZEH4b7TuIMOIk43vTu8Je0Yem6dIMIZJSN+tYnWNA9hcEMPVXvNPysT
K5Zuj6+OgSaKmx+3BqFTTuVO+07Kq8ZzPMU2QrbRrA8i6qttPT5KOl4TuiUn9t/dXKuBc9dbdDjW
rgtwDU4lPA2YERrEcKymbr1tjJY9NqAAwtxQwL3Pp+1QNVewR5haxiR91gyUNwXLN0YawimF3sZn
yQme6MrMI1M6vw6cFp8nBJwtepK/I33+558YBfJv/8nfPwtsaVEQNn/5699ei4z//ef8Pf98zJ+/
42/n6JOzbvHd/LeP2n0VM9pP/vVBf/rJ/PZ/PLuZCPinv2wWOuBT+1WPz1+Sk//yLCCtzY/8f/3H
fzAGX8cSxuCv34yaac81NZORfw1t14EHQmv4Z6z4v9EJz7/qMf2V//4/fNM/4IS2CYHQtlW2F6Gq
BvyNf8IJbZfUdhWhuQk4yNF0qC3/xSZ0/4PhkQYODTqixQYOnEwWbRP+r/9h2P8xs640OIe2sFVb
Nf6/2IT/xp7AYAfczIGL4bq69VdCUK62QJLCBCT61PZe29GubAWptgRsJSOny2JgJIVcyFwvgrFu
oFuVJjaJUxU9oNH6jfOfoMAGjSSs3395K69/xyX8a0K79hcEG2+OakNPoKvNy4Rn9heKQpO6YcMd
OO4V2R51hCEAgDWIeESCjg0jN5HV1Lek4mUdzTImS6VF+fbfP4n5U/gzXYJ3Z4byCWFaQoMf/2e6
RGNKtavMcNiPTRXt1G5ERF4icB9L3hTqlhLjRhYYFzQZX/eYw/DGxGG7Uj7UhKeY+mR9uNpLwZ5L
J5uQIPzv1J3pLW1uQin9NZ0YSs6QENf/2xM3//2pa8B+ZvAP5lI+4L8CjVrgkt1oN9SRNo2t9qMj
em+jG8Y+9YNsHQ8MdJwsOrHvqV4A+sxTK3D/089I5VU2SnrtBxb35b2eEtJf1bhe6RbaXX7fnohD
yuQ+e+s09XXQw/oYwXRYd/5P3iQD5VhzsnN+DZyLJ4SOPdR9drUBxGSgUoBnrY7hcYZ+RzAjV9Ne
QwGDzxIDuWrE44rEL4TgxABsnfKZKYUOiUdLttYkPD+M+81oK83aJSoXjQsqYDiUeXImDGDjqxkr
uI93TetoPVB0EWnsd15g5kQaly9BoFyJOyhRwPGYNONQoOdyg8HDwbCt75OaF48Giz50Wt5IVMWR
YFae3WUIvWnDNRMOMtNFQAhngIbi/E7Oj64ZzVvxtXQzm8e00S5W0HgkmPnXUqDy0ZLgVNrGRlNU
l3rCcjZG+oNQjmgfkl5MDJygStKDbzco4kOfoeFsHTPczUml9Dx+FA4VXzVf4L6O2i8ljWWluBS2
blzeenTWqyzBQlh+pqogFyx2EpwfgbsKzUe+HQSAYOBb0W72EB6shwm1nYUuDv7WO9IbUqVsZU9C
PXdVYTzYMZhJOZXXCqvcSqHMXjl4EUkYIviGsLO1vGEgMULnUQiAUpUcdyhTiEfrHYpEhvJJgwNB
lqi2bcXhUvL5uTQfR5LX/n6XzpozhVoXt9S14nagyH+tBMMpx+4/pBXfUFdcSkR5ipvcagptAwXD
2s/o9c0H5CpEGmNT0s5uKVQMe/qQ3JN1cOo7C/AhBofBiD8GM7kt/5JpfExdT4qVKV7Gis/cbbN1
OxFFKZNJ3yQ4kLuwq5nvKTCJe/kmVNl7NLDflSBB+OKn2y7v9onIC5RRZANUvHd2yW1dTeG3XQYP
Q5y+QZJcWYrJmL1FhwpqjCFOHW2JYNtMOoWR3TzS+8IXgnZjTaABrZcQoazGhcg5e9VrFnYrQZ2S
5iqJXPlAKcXAvaO9vbyCILKDVZGPVG4cjwOXKzWuTW5MIsOS+XOfGMIg7d6Lun8w4h43bJauFa1C
JMZHVyTWmmHvTitZlmoFKk2Ppd+nPaGE9iGne+v54E9zyhEK6fIqOVVtQO94rumfsQXyDjuCkMSk
2rTFfGF0doD9VGBiCTLOZ3WRemY/0UQdYbqper4ewo6MDNdZyYHHB5t2nKqdbpvl1q8cxiPK+NhN
6XtsauZR7427rmGBqMaRMUxWvNW1tWbl+Apa2rYlFTWqiv49H025LhUTd8KEulAtyk0Mw4VjNVdv
BAoXBWn21mQ9HgNIPGTPk2GFBgr8oMtH6qA8WJbxQuVgIOkhb2HE4HRF6ANOhZkPk5gVH7MdBhDZ
542mcjmMKb7+GCjvEAc/WxNiTSqch7qi9q21td2kW9Nt39u5teDEqKiWz6ZsuT4KN72N2EQ8xdkV
RoyKTS9nngV+umg+agX8ghAgP1Go2lnVxL3O2CKweOkbh3unHUu6Zwh+vPixs/tmHTdsvyLh1l4+
kbZhYe77cEMP+sscwud6YI0Y0dwS7EOFncbZOto7Gt74dHY75f6E7puR65Dy08M+2WUZ+Y05n1Gh
x99L/W43Ftdxw5tSFhljwtobirepD38LOvRTn9xQXJVoIflFVCnc0cPRbPHIVFzsu1SN3qVT4Zpi
e1kuE/YGHeti8DzpZJ7nE7dGxzxIc3/FfUhHI/ixXCJTz2qWqsG3JJkxQ3dKIy3YOhonZzt6Dnue
oV3m9FjrZNtrybeusgGVks2jjYdhpekJt7iWPpom7UQyXjcyYDxAFADaZwvFDbGBhQvTq6MjoQ8F
mT8eVobeU7LRazT9MzAYlExRmK3nax9KDguBSAteA6/TUQf+scHQ0IsPCeWfXcE/LBcmQcFcaUHy
jb9YRbuXb0Z4NNtikndohyVq3NqruvZluYoMl2VFBNMvI0we69rZ2NgmUffzcYL0Nw4y4cgopuxh
pAdIAwDR2ZwAjyIBLlTNtY0pIWNiWdz01E3XsHq3dQe9n48OqoAJgmK+z2vUyCSfr9QxPzLYdHgO
/FuZIaEOqs88tF3ASikd20j6R+xDTsZSPKX0FlzeU6WZf1BHimgevVvzbx4LYuPa5DEz8lvJtrrq
GH7OXZxO5VMxMwVDA02W2bcq8cWxG5bzxuF2FUHaE73SgH0nZgii4WfQBPl+URz/Fj6P6crqTfLe
kopMAE+blJvK5K+NjhGBrc8KYRWJZLY5SXVN14yERVZvKMaJ17rhVxzKrUT9SquCBDYzM7bAaN46
Xj2j4Oy21AHKwHU/qGyTfCYY33TW+xzt26x7smlZGcNHQ8ABXUSDG14m30nZ/iyFfc1MxodF8zDi
uI8J91tNcfKdD6+EfaFGq/wbXhTWRLucS+eHrhhAZQjWZNfaZQEj87ZkIdOn7JCr4zqkavHm9wyJ
wC+si/vlhSjlJqlolKYKu9CkUkhXhBcX6wF0EpHavLtTz3sa6Tpk7qqbO+Tsp0sJokV4y0lPzV3W
sVJyWTQOVonScjd2/Ih/dWfBuGbq4ZBDUc3KsXegXQM3NPbIiwE5ICrRAYKYpZAdTAI23WovEAMu
goW65kKatRwFLUPfTM41csFK+c2hpOPu5FaBbZTsoHKeShiZHBuGjyClVVLOy6oW8iGRNzvHKZU3
N2C1qwy+Ub+gkkTrH06sZ7wXslXJjc5QvBeaH6/BbeFjoL4yTJrz8XAMBzyWyy2rY6AJYpPon2RW
zwX8MGGPvwMHX6YlWEgbjiJka9MsRPHy5YqEELh22ONFYwTgz6XuWp1Q/+taOmwCobwXffptO2yt
psv1U0QKeiv3m/PG1ixdYibYgsdc/9HUe3ucspVqB08ylChc1HrcTXMdPwi5zZoUpi3MY2PkReZF
sA/b8SB1VmXFJCgxUYttM+Izyng/k5AFtBvJAIqT4LGwVFLlMy6YXGafsm2fSb2hSIu4zQ2b9zU2
P2jCOZ0xXfT2p5zX2zjW4HYW9loM7bhr+/ekZSBUdd9+yq0zCTLjjAEbiMOaFOrNY0Ohh7Az/Hbm
3591yJ9Q/FtqD9TCyq5tnd7iOL+Wyj0domqt++5jES/7aIHKIVT3Nm02YSVkMzMtzAv2IaWG4BKT
TB8Xqr7JWvQOEfwuMajbAIDRShpk68iCEjEp5qEbq09HkKdUvKxApjRVv0gY2XBTMpnmTl/quWLI
rksZFOk/Uzov62UxjjXndalBlkU8lmyuWqw++QZO3jbRqHuS+qYHPnjE9LttJRGaGTucxi1i5M5r
mUXXIZe3uORUo+86e4CU82bg4Akmygw3YHfOZoyFL5PPpfa1LXBdvsIebiDA76jBgQsVe9YDghaj
9Fstue7ngjuVyU+X4w1qM0pIS/WPURt9R1pywzHJemllTzCekB/KdSGO2lhf8aVsi3Zk/3M4aeNm
K0GbNGI1l6jTvPxPCSzeigEX+xHVhlOjO9R+Mi3haFF3+1CS6ZaxkYrReknd5CmPea+7KL0xcUNk
Uq8NgnOE1NbMGF7biNFvbrBGNpCeR/O27I4TnCEOcO0Ft8CxogTnQBGR6WZehUhvEeSEVWFPvylQ
sO9xNaeZ/6oHvOT5tQ8k1LnItRkW8IlmdO8CyU1VxN9L7x0zN23YBPIGL0ibtwAXdAidD4oAoirp
vw5z8R9E5i89/2ojFgkgSac81a/JrlSSr+Xap/tGNIk/52DPj0hBuFArr7uWKiZv5Qt5eGc7n/eX
ZKJoiX7M9YIp3NfU4dDN5Ig4agsR7fzeOP10Bl05YLDq7kVzS5BSrJePeQqf6P2hzSMpfIuZ4Bpo
zl4RKWQk1p6qzW/A31Xc2xiQjdLeycgttqX8VH3M+5HGYh1/z0ckj54KC9pLP7HaLdfxvA9XQuzV
kaeVMUfCS3zteueh155GdQAPHFMijXr7Ral5E5bVbiWAw8xMvxujw7nV0XOu53NuHzIUnBMJOPId
I2V4Rn8uDn3zwNAqOhPjelJKPggBMK+yJmWvKNVPIzLfGtX5FbruBQrdFaEhVYM2S1Os9HfOjHQX
c+VuH0mZ66lJXqPJwgEb9t1OII/jtlfnU0pU6ESP9VhrPR326DCR4qjbuM/hU1muC65gLirnHoAm
Oa4XqFfW84B0OXQy7bIIEaXMoyAkRPc9Mf0fdjE+tMg38LVQWuiW/2axQa6IY0D1m7BJTj5jsayI
dhWsnqLSR3I2tYe2hB+o+oz+Gf0BfAkMcuzc7w6v1yphihUnJrmhd0hmzc7vuGvawN8OHZggXPwP
bNbgBqnEJLAqnVD2DVB8bnZyCldYXqDZa+MvppYMIbjObbs7VF1soxDDB+BkzQs3Y3EEKVyiOCqR
4w0pvISiAKSgYuqZ/Rp24cUE5vA60u6YGPj2+muehoWKCswBU6VYFysqceH984+SwvOo5gN+W2Iy
yZEKigijN7YlRslrkdmIwKMcWlnVvRnzr16ehK9TrOzr+XuXL7Y+IOQCpdZGH8Bspl30WMFS3qpz
ik1HIXa0zQYkLjwnvNgjhKcFt7L8oWoQ+nBk7f/40t8f4iz8Gcxq+XH5J9TOfKOqR5yAZ/l3hWj1
j+9Z/uuPB//xDwsGZvHULV9b/rr81x9fg4DyX09p+eIfj/njgX/52l9+KnweOlV0av7x8hg68xM7
0kthGc2mvuUHLU9P2ozlmgZ5wvIPyx8+g9QwJi5Sy5RanpYfnjQuFPbl+5Y/Evd34UbDAanBeNSI
ZgwNS0kgXGYC4WVtIDissQIeja735Yk49vy4/D2wrae2dCpyijISi3yp7/oU1GGTY70Pb21jN1ve
y/7ok3SyBj01rDGaWcfWFhgLLKdBvDwbBpcvLn9UVRp6RhArTOIM5UgXjKxnn3xMKYdZPho7x+W/
WE7tY1SCQ8VFsjc1eW0Qq25Bh+mQckr9GNKQOfpj96QjPMHZzglT1tVnQulb+hw4DgHjPTm0nL7s
DFhBBs0thXbQq/GO+5YXCGUHGy6eTt/K94Xb7f3QAAiZQ1aNRJnj/RVvqWK5v9txE48M2Gok6kHs
SFDL+Cf0MtuYVsakLI7OXcFR/uCaCN4dFcRTBSpr9An71n2lhDCxEk14MSXMpjBnlsYbeeReNbjp
IwoIDCj0E1/jpHsizdNeaTK/KE4q13nt4jwmFzF6C9QA126jYFVqYxY0J/MkBDRwmcp2VGboZ/9A
+BDBb0jhpZ9cSwO2D3BYKMwz3J3KFyYPkWYtMb9QrIJHVEFPRhtcJ/wf6Dna/dTqL1jZyf9Io4CN
zgEQZDhf+ig+ndxm/lUp4NH67Lcr8YXC6vyssh026QEzNLo+xSx3CNevZtxeZKlRBWfDQxCOHFcs
Fl7sgl7ZCufAmOBMwAWO/IJDKfNvr29/p9rYPUspjY3BCJzTHRLlkKdscUE4zLYLX0sPg9kzhY9x
26KaexwywA5cQMzrA3uf1RFyoFJL9hn49cbCBmA6Nnacws49vQ6fh8wiUbdNxEk1a2eFUj6Cs90C
QpG4/nuGbE2iUwuMP/SwY4PuDEKLqEAjR8KkcYHC9oGg55uNly5TtL0dg+nrK+So8zQZqT+/L/hZ
VUTFYgo4uS7xzwVjyEMHnkhijFLp3kJN626aqH06MPC53Rc9og3dUx/rfafRt+0fysZwcOg66krL
q31pIOjMLA6Zpd/85hlwXtF8hPxGeTIJhc87yLkVeXAcrUKSdcedUMNj4hJMGYR1w9OIN1mUHCDj
NK+xqxeXZCKKt/FyfBAYZotf9ONwZAhn06mNeXAr2zO6xkdZVH5yNNwzqL4JtkaQmM4rbhDEuH4y
sxvpIcY1v6pCMh1bIZhlILGq41w6etdcQBgeasgcVRVtdbXbm9bk2X0htqYE39Ga2s0x02BVB+JR
7f1tLpWG6x4pRmP07/CTrrQR3iwfpoLBYmGF1bWw3HOm2a++T0ukdnzq1ehRKv34CoX0zsGVloqF
Fl4pPpAyh2skTNdSDvSySDhL0U9C8OhgVrvVPe3jvdbPRt3RaJF9WheMRTi8ekJoG/BVXgDurjPw
s1T3cIrPHUF6SmpxMeQX6yLCuN1CSTUu2mx5CMqdI/0HRN6sMxHZA4PyJDN8mG1JQ1YGXLaEJVva
JR9AMDQW7arA6kkEVYl+pC7f15X9QcR5+qhjtp27c7k1SXQH1VfmosGeDx2Tjg84p4uQAcn2Sddc
xdNQe5NvXWujrPdVa2xHPXxtyuzsxgNeN+iutPq0x77rzmPctwSXDDsjSuo1jW9u1NRfmbFzgBK4
mXzs1m2Pa6dFZSKZdE/0Fg6hKXd+oqoPeRqHZ70ngBPVJdL75NpjlWTt1NpNQYLe6cnowCsibMNt
Z3WkG/pXtSHQqg3SdNOM1rspzLdhVvFweikkmShgIhq9fx9H90ol57kdeOLINJGbECgeyV/+BGwh
fsVNQi6S8xphQuomen+F/2Ez3APspX80Hf3eytw3lnF0O0z0JDQaxHqtTAqSpAgSD4zpS0laOiGO
iLT3TVRsGZ4y4eCMmDHrCyOkF2X3KhzLm3T7CqRHrhM2McccnoiE/jREt4n84jKSMeC04wpHTloh
ka201Es0ZH9OuusrahXRfsbhQG+iKqAFZO5DW5l3YPlMw+gw0lpnUqJ4cHqZkiEQ1c9lUb42lnZD
t//YzuW7bA5kLtxdJoQEfb8qGBa3D52jhA8NjjFF+l6PeaDusoemhGkmf2LA2Ay2co3K+tERxpm8
s1cSuDnSFcUZLo3o9HuoUwbrVb3PVe29D/Qnm2zCAPmGaQQjbS2zQgxIWS7D6DLI6pTEJACX7V50
WJ5mmnld7KNJ/4FZ8KqlwQPkj0fdon9AMO3MhdWPyAARJWRPtpo+1AG1GoIOsi6COKlWk5ajVwpp
U4lZVZjazwZnLob+7RWl6SoKh01c1++Kapwy+hFIsN/nj2b+UUS37CtWNiAGLN7n2PmBPG/NiR0J
Qd399B3rE5fIq/SEi8RxGEhU4eNo0W2N3EP9NG0c7c30w7sprb1LMoifmky8QjJqUvsQgB4qlezo
ahCVE6znlujP9ODR7GjYqDR+UHNQhtswdgXKYlQrRJUmYeCJIfhFP+V5fB6DlDOjCuGBjqfwxWwZ
CXbh5D4rGRMKlqVml6YVR9XTpOST1/PGjykrW2Q/SSf7lU8BsJ2rQ1OHdIeDGVc3hThymknKL8lK
1sQF2WhOBmZG0xDOjOnZUMxdfW4GEDoKBqo6Vks8ZcnzYI5f9MQ+KFW8qiw/6+jk4FZfA1rmgA6l
fyy0ZCOy05Ble7Bd9EXlaZoqf2tpcHrcxHkC1XKzezPkhN3v21oYmxyH0jrV7KuAOrNuOUrSFM0e
fBvoDJk4J4v2GmqPI45+dN3E0Tr2Jk8v1NWBBwl18szIv1VD9VUCUreaWXKjgY5WtU2VKeZpGNV9
XAICK/JmnjKVXuMMd5lUd0uy6+eCi1BFl8+euoE8mGn/m7zz2I1cW9L1u/T48oDeDHqS3kgqqeRK
mhDlkt57Pn1/sWo3cHtv4DTu+A4KJZPKZDLJtSLidzMWhuBp8SKO7XdzN93isS6OJRRlLG1D4k5r
2ign+pg0rrVpJWAFLxDI/IjINcJMMdWHUD30SIG9GFKPS/qtl75aC/1RU5hHvLhoL2Lo39pMS1W0
+Zs9Wd7VNZgcp9pXJtxPuCdZ2zRno3dnZrQm5or2Ml2M1Pi6UCTJ5AUOjI2rRkg7GHvbCk+0U6rh
YDhn9pHV76dhhG8kciRHjHc+hhI5PfOledPOw2cFgBrPfKTJY1WtHzir4tBSsqfXhH7bU3F0NHZs
G4ftqnofTa6RKS3eh4DBaWa5zgG7ODxMGbexud6bCxGA4TR8LHF8GEQM7FUNbB2ID2QBaq/otDgn
efOqjcu9myD21/udZ3oztLq23fTTQKSPc5zwISgWkwwP5iaejrplqnAUjOmhIdDeSGvKNzsHrGuD
48YLAsPHqfBfbWZyViZZV5uCWs/1mEotBb1wViRP6dwcp9A+2Wb9MQ5fjH7r+MaPZgV55d8CL4J6
fTtMIpueDq4zPuug7yQRYaiIEhiMl6lYg0VD4SAJIZNFn7K9/BmmjGQn/PkdiWfoqYAmc8boKbiT
X2CwxfrNS+DoupVnSyo68do4jvH3doRo/Nef4jbCagRZRB4SgF3NhXq5yglO8hQ46m2yMNwu3rBf
eDoqefkWKcDOSl7X9VGeN8KbwuR/eXDIawyxjzmtkbESclSzVb6tsP6T7MWvdi2qjJrZGb7SB4MN
qSY2puZrS0vhk/K1/I5/ddBukDAcrXrYqJ9TpBrNsG9TBhb6j+nUVtrGsmL1P3ZaJ7oK6Dgk1HMx
YjYd8PfykNrwDvK13I4YTexSXEHbsTtZBM12OP99YR3aGkzsxl6/yYuX/ZIBUTLmTaanGosiy4KN
yF8gPMRaaTsWASOckhvnWEMsk0fI69VxfYlRqcqxOl2T79ci/LSS4CQvXrfDvpY3AHBtZfMZLHlG
diFPJ8clL6vJ2ynRhst75zka5xjRbclfx77+pQXJNgomJvy6ncKtnB55e3IK//utBhyVOVPNMTdr
VpoJiwoOYK2a7T3r9wGDnk3BzzoQsMVDIsvX8pgKvF93f+i0LTgUXXQe2mV/Hp5E+lEn9ivk6bIg
hAbb44JA0U62Tuwd5EdY7m9xy0Bxwfvsk9060KHoiGGN/Kc8lY6/ZkFYsMvQfWnbH1NVPspTymOC
iqSLL/IIOaay+h0//PdBRfxQDpj4u7O8FC9xP2EJXtI8p52hXk6ezp2GE09j4YRMi/IVch8W6VQv
6d4tq7ui/aZXgFiEiT9ilAznIFovPWpYDAbTDc6kqLBNkI7ISm4exbbFXZVOmkHKnVsf4wiTkCRf
HhWAj4vQje32RZu5XAuH1OO4eIlSEz8vLJEHEHNzQhvppjrXkkRHlFyKftzfp2E4H6Ej3GoiluYZ
NHtFvoF4LcRM1WmwEzegh6Q4rX1PGeix2ZhPdAs/hCIO4O59UTQIu+FCHUkrk/HtIKCI3bzYFXJJ
s/A6IjGWika+Ix5uPcVmEZ+tCAnoWL6Eqw9bpzfomybMn7r80lXjk/wrgsbc10ITEypYB2lIsZrH
g+F1IFhsIniHxDfJdj8k3k8NH5ht6yzvPbRykBpG1HrC5Bs3ir1jQTewWu/VWtMPqyRBwm3arSQj
Tfhqj/Xn4vTPWUQ9tDoM2YmyBbtb2DPskTZOP3tz6ZwX2bAwdpUVhSmlCJG2fqS/qHG3bzNN16oE
B75dWxR3muCVWGJwtgsAkxZzazOxTotmJ6egrbCLRgjpWgyFl2J57InWIMG7uo9yCltXIDO9h0HR
ldlPG5HMvoroHs2J4ycUC99XzN0Ih8HyTtd6KibA/fPUGie9AEAyE51w6nCPMcZ7WRslJn8ZrNwa
4q9lH1YDoKX3h2prD/pzjd5mB5j2GZIVgxFI6W8EpMBnKTlBCsYuSsBJaudT6TE7KGMG3Sa8Piwu
reMaQvbG3XebBgxVlmk5Wm5VHsx5vOp1bp/rVr+2IjJcJsKRJgEzHRPVvYzw83NRcZiKeVVBFdvo
cFdz7usEMxC0esyyDYGhJwPeW149RyFFqrrQfQ/Vy1C6+9YInL09h8OhoJNZvDE5lh2gX1nUHRUW
uPMgl3yteQSJTE56cHDyWBzrvGh8qgNy9gllK3gI7n/OQsYE1RKwivOF8Kmg0t7WcP6Jy7CxT4L0
oF66IXQJkrKWoAYXG28bVRtOYPC/yNpjT6Uns6qHX7SC0leKlpWbFZqb0MHK8j5dk2mH1vlaYBzJ
7Mt9y2e/3dYTg9Mhdw5jQN2yJmhjq+WYLPyllzpbR6eighH2YgkzY2KNxqKunzVDMRmOpdO8FCWj
5njySNRb0PzaJrJC/LUGPtvkHZ9mf9Mw3XBnkltLIy6P0/yTilNs2hbzCKfh2nfExM3mN90AnIin
HJ0u6MoyI1oepvLRiquf4N3xBuZNsEcbcxnC5nHo4jtkmzc/vw8CSiOid+ztojF1lnshHLi2tWJ+
hesybGuXNcDI3A1Z7ZRlen8XGGcjYk44x7C3kBlh5gbO/AdOFUBRsaSKiuOhyNt2a/LpTta9Qb3v
5VBE+onyCA1DCoXsXDC2iYMYw09Bj213AupCh5TmyWXAslXgIgUatDm4HOXHJ7oEwF9hLsh3ul09
OqvztYBBCNgDcMMNPNTmQz9Yb3hN3ZPRizVT9ZmN1d3oNnu2g4OeumA+00ASmAciUA0l+rdDFj7O
+sAA18erZYUXV1pUZfIiE0h0GRrveV19djnBDTiF0orC4hHcfQIsQ87KdIgbuHC5zHLsmsNC/y34
mSLmrCPrMC96Rbujb5gVo1QKwWnp0ew42/kJQVrcqwqzn0msgtLqX5s0+zQNjMJrrgV8pPBqwx+v
A9SG5+0d8gmnVRx94n7QMfRmw+/XYLjrejpQfX6Po+4DVTAd5giTJ4mdFoUlHBlIKC/GyoyI2PFt
O2P0NYiZc0q4F+IdiJWYef6CIIZGNTVKDHGII4xQcVCBI+hrp9M05FipoDq8wzP3UDvmHSalX1eg
b0aHXCDuSLOOpgMkHhtY1tF2jzyp2/vEiNRd0FwA2ZCFDjMSeJgeVYplduDiwls5n6lr/qyH7odO
0PLeWqkBSh2l/chHENj0F9HW8Lw/MCNpheL61UKqGycMvql/o6wlSAKThI26YoaW7sEe/IMHJlUA
zrVR90ZAyDF1OHOtB6bt9bcy9V/+kKem7ntZ37TpKanOpT1cs1x4sQL55QkZXaaB9T2XOUJPyM9Y
jfUJkvu4HiHU4N6/DaPyUxA7V0D2GfBmvyzJTUBB16/fOnN6ztC/9NJvjOQQbBkEJ0Stu09cN1/L
Vtvomk3hKtjZAEukroJvLbEV08wCVKVgn00QswijJt+NeXr897xg62+JyRCBDdcgBxRqtedb8M7/
J6G5NbnR4MD2J6X2wfBCQFGQX99Pyx076DPiRj7gjjGijaosRUyouAvpwEkq8Y1T1EBd5KwzG7tw
lZqEq6Fqq0dNmIxeRFmEYfRZfeeEs1zu+SfnpLnEkXs04969Xyw6HL2+pPlA/zYCRwYC4DX4LtKA
fl0jztu/f+POP+nkf9625ZGK6HnB3zJooXFVBY7B/Yk27YRd4sO8GveBB3lUY2vGFOI+q28VJgk7
03CcTeMbaOQN4VxUKTcEnRysAMqVCv7dIjSfGCYAnuHpjSLkO6pfCrA1+OE3ojn1D4PD2VO7KAM2
hGjaFdNF62zGxfPYhtwIUJBDLblJ2RTLdZoJsWm2+Dz+cO2F4FCWjILCZnmkyvqYWlZsWeEK16Ql
isezrzfJCWfv+neTEP9M/PX/ctKsfyS0crXwRk3LRZcPuPu3k+Z7fuaNmoUpSWJBgEMjuIJRelIS
KSx3bp97E1hMkSkVPQLU5VzZjONka6FhufOqAMdTR3vFBOchwtpHkWMUrWldWTw8d6lo4/JrhhXs
bnS5hGI9fmJM+vGHzWZbr6MJjrvSIgm5IZowxM/ap36c2VRjMkgPUcxQWu7Af3/NeP+8ZiyHRQMV
hg+T8R8ShIjcMjNIog7Ph8484IqohTiqeTHbRIGaHGIGWkMh0+tmykzQx+ZcSHqaCF2TQkjgwiYP
l/CLU+OL1nh7Fr/T6rLUFeO5q6FYqoJhbpanGaYBjp00EnbxuficmTIIXgjI4wUNxi1wIFh/tGtY
TGBEAcIkKVydFGUwOsFbXusRbsXdfvJIBop8mFTpDMMjn0+4F5/SdVE8pHQiLsvp6rPrN3ALZW+z
YyM4Ool9roSI5UdjvTVyYCCL8VFCC34MWtif2acewj2KltcMasLqdS56AHZX4CqcyZ2sgU/OJ26m
wQ4eNwMw+9zAxPpfwjVN3fvnAuZZJqIVC2GG5Xp/TyN1Bs2q8wWjGXLiWCEpVo+9n84704azU04P
7upaGPV6bKXNcHHdBo+YMb6xJ9cDxGazj14X4dTVwrPCueAaB8W970TuVqv4Iy0p39HKM1wAv/qz
KHXG2XaHTTc26V4zzO/6tP4iD/IT7tkBL+AXM8hvfsbCUWjPzFnYUFsMrIRVlrWY4+H8eJ/aw+da
1PV+IT0audBHIzxOO2Q2pI1xgnFDvkcJ+irOTqIenr4E3rzv1/6qNRhmZiOhlG3pXEtjcq4OdNcs
s4pTC0wS89R3YzFfwmBs+UlpnMMJ2VvRfOmY1eE3k2O6QoEgFj46bHK4s7t6YtyYI39maUO8UX0K
B99rXIadLHjCDFN0NquHge5Yv4QQ22IUozg9bpvf8iA6kEYF/9emClRMKvV7k0LOarUnfYxuJRJf
LbXIAeh+qYIyKupHVwPBbMsBoxS5M4S41XrOyxq2d9IXR3XyzUvbc1CFr6yUn9Ka0kXjZiyzoTjv
v02B8y3EVTBzBii9I+LvNWiPjCHvGiKNGdtQI6zViMa2+hBiEBU/hmpYbsJhvNnj/IQn7dXUY9xU
Uzj0iUUVvga/ljJ6wy2CSDaYqn38vYqGH5opz4Xl0TawUbIjiXCKYqbdRFqbcaWsMYidTlKFltGJ
Jk1517reS6bB4BVWl1ScHaYzQgbB/pURvZ/HZz9yNqH+h982SN9Rjtx0ejHQR7bNKYFD6jNE8GJG
HUKgs2Ngp4y0U7vkcE2yG1G1m3Dv7fplMODzNx2eKtIKU8nuiUjTsduwnvyw+qbk9t7Ki+t985Y0
5jd1g8dtjdK9nJ/idIQBUEcIYBrzsU5nXAhbevyOwUMEopf47bsfTY+OpbHY0PdsHOKHHHpyn3i5
c1BQ/hkBbZHh6V/npvpaJ9XjIroJQsVRxmNH3rH56yHRU4kdvhDime1C4iBbC5m7art7jcHJaDAK
WCnvDaE/Vhp/mM7nOCF1LPrOpF/T1GUbx1fDaNk9wIxyy7/WLgz/tLeSa8tJtlccTaKy/IYNyL7x
EbJlE8A1yPjrkFXGdYCe5mjVdpqy5DE1pzN2KtOpMnEL9L0CU7J1DA8I0hhZDFgtliP7Cfm+R3uN
Hx16y7OWufmuDlGD+/50Ny3rDydbzOdsZZacjXdajBZsRcRCVL0fNyxHLVl8Xs/EKYHvqcfk4Hi1
qMcRdyZ9Yh/KuDO3k2mNmBsGhCYgrBiG/Oj2GAjNLvaTFbZbTEl7OlUb4K6vIfZA0iSKvXP2ihgk
BpcLkQJ8EvtZXO1glV2srCZlQiOCdk2IOZ11Cxep9d5kak6urgaRpcQ0Q8yq12C9j0s72yOBedQG
AycmG3/MYs2OK0bNELq+1eRysnk30WFyutts8lNHY8ZQmYZ1URb7nkcYovoK2NDISDHXTP1pNVzz
AH3tVOuWuYtd68UNqvUS9G9Tk7jMl6CiTEvjEKMkX/aAQQMec1WczfAV8XA1vfYK5WE+NeGqXRMv
9S7telPfdPIT9RWKOkBQlMmcvSXds4+TJmj59yvk9ZNte8E1JNv96JfWe9IE2d0cYVNt4cMTGIUD
NLVgg9FV9wP9z6ma1ofI89JTnuYGyhEkuQlJ6ddcK7VthdMkWUcYv8SjiWNt5xzVUaqjsLyOt2F1
tyqEwxJWZQv5IQFS8Rc8L2hDt9VkkRvqj0czWmLSGnCU65vsDjPAYOskvJxeYYKo6/2pFitlA/Bw
bxnweDsYgle/eGsG6HWmE50zr3WvtRQh5NDAp5u7+YjY7MnGU/w0OThBGYxUMupOgJb5LUj1w5os
eJeYv6wpzfbpYLZXu+nb6xwbPxvI6YdiroZrXGNBBUMmIgp22WfzaJw9uwTMYUp4nUzbIwgM2JC1
+DmM/DeM2BJEdjp0lhDREd7UQ0kPaVnpdVqenH55KDtulzgwHk3SWXwmJvAH8ZE/4XRRrsbFTy4r
BzCsEalDmFseITmNxw5T02hY+qNeuHTJDdaUF0fzOiYZ1mZcAVG26WI8km3RXyDYp+e0CuEeo1xg
Rmjgp05bmCEyufis1Gw8Kdmn8hwRVN7ThCxja3r4A+RJTMqD4KSiUaEZI6yG0qzsjItiAGcdSpSq
6mFmaeW2JXwOeWuM8ybkSJzYmQBn4y1y4etAFbtTq1YpZR/06l957L7aBT5hUl0U41LtwMmOSkEf
9d23MYLt6AP3weTOP/2FZWqd8XgSPYODYzi0EqJEwr2iRuczTmcxgqrFqQ5Tm/3APPaq6Nl4Prtb
j0IauI6UERPR2uRqD/CjDuooFWFaRkRrWDzO8Q5S48WIjQcDJwlu0m67Yu+I++uLqpPahe1jiopj
nEK3ysOg3WoD3RljGoOB9xYH6CfZPhWHHPELrP6WtZ93IW5XX9eQ6W/RZZ9EJLCVQTunTG9f1qb4
FD6ssM9dCwY6wiagxFnimz8TRJCExeN5w9R8iogAgRhL+inPVJPGAvfqriPmnEkHUpwMHK5uMMTJ
Lylzxc0w8Do91OesgXSmDQ2tFT9RIpk1qvXNp+L2E2HSJ15y8HKoqEU2HY1heln7BK9ugpzw9ovv
23yqDnpHrgd1tyIIzy0yglbcN0Z49ntPNPcQKW8WWVEbxHPoySz622ZeCfIkKtboUb6mlWhQA/M0
a81DqwcvkbOCVZqPdLdoQ9zpxYG5W+TJbW1y7lUgqEF7yWYmDq6LdqBdPkcfhkqvN3tzaR4bzz6R
u4zQxDmpBtoTtvHQeV9gS3yZis46jB0srt5rz7mapokeMNAwFGoflQ1LES1IIlymq9Wlwz91za3n
XAaatahr8LwPNnoTXKd4oGix7hwT3hSd/tihfOH/ZGJWuXhluAEI3aY68c1NyBTNnC9WaGUAMqio
ovD3GE/UxXJFrLHFLJIycpOamPoIqKqGLXNIf+KN+bsX9GRott+Qpp0j8BV0xdmEXR3ZHSkH3Z2L
AbqKPVM9lRF1kYtgwBrWFYlu8dlp2qHLtXf1ApFDXqewla1yJkbZ6V5EtGOzPrDaNu9Se6r5QWhT
iTROtJP6vGva5wzoGpEMtS+mQfuU3NldrFV3mG7WeDJ5X/PFemi0/j7xuNExOMqUhZoeJZBqwW/x
7qDA1MkbStIHx3SZj3No4gAzOTisR/O7Tmb63vQ4HT1BtZvISUx4CDyQWJxyi6sFVpzC58dQGsMY
ooF71/3tj0G1H90kuOtFipqIFCnULQ7NBqdTLaLGUwRefO+P0S8tuq/QnDOtftWt8FZrKwGu8Ccr
5Du72auoyaf1cSo5VqLcyD+KvX5rj9UXwiB3rD5IXWa8DrXoh1FyDqVKZcPeu4uH7XPzeaqW4EMv
ipthIhaQ+7Y34ifXL7DtqH9nZNgaMgApmPyi69XP2dL+GpmcWnKMM/UvVkv4mwVrzyFiQ5SWdB8F
9q6Xta3PBcFh2961dRqN06Rx6wSh7ew0bdrFo4W4cWjsoxPD1rXm9KYmIj5Mh0gLO0zFinhnA7qr
H2vxgpWU8exn/nd/Dh6YQe2lXorHYa+PPnZIMqpS0qEq+iwdG4XkkOERtJJvQev1Zy2L+KCnKv0M
5uy7H8W/y9htmEbXKKmHchd6ISaqxmGJ6eQhibMcdugmsDabrYmi2jrW1UCDI5q7ToPSODbeQUQr
0o9LS+IstNfUZLxIhnkU/JmlwsVP6etT6zuepggGReGh+qM6ZtfG6AvxjOSKjMGLEk4pBYYhFxWJ
rK/kyGJdRlUtAzg1tzalapYEo7yfUN9gqACvNELyS+FXCJ/Knspsa3GjZgwiT8OM2fpMuIMCAJQ+
R0fnuAlhfxneCJVWug7b9LdJd5hw5HVxRJLKfjQ0G+3zkxs8DGt/LCqTUEC4J+ekMyBjuT4oTpKT
gEJKZpm8DrbLh+FcUzs6G7bpbK2OjOnUdenHIP4j0tUextX92tdluHVEVab1uAt21s9FVtmMHnTq
W+y9W4jn9Gvoydyam6g8kY1Zx1Ba9cT19vgXmz2folLE6pil7Ioy2COnnXOj2xoljT4ZTO5WHYKd
suJOYfNB7hj6dCyYNFLhurlkd2VFSguaxQZXS04Ua1xHcZBhX4zT66OxYFVoo7oY1qA8W7XuYXWO
kAixxkUJRKfoZDsDrVG/Q+qplV8UwKmaXHNEt2d5d4OWgbMzfW+L6sMiqzSq1odu4kZVqtvQA690
mnk4WD/wjn0JtG7e9TYCtWTG2zTVcYbP3F8VMohDX3h3dSnmgB6D/HrRrXMV/rBxktwYmCPlUXhS
Nh3LoC33pv2WRw6JpxNevmrig3MUmr/OL++YTV/wa41gome3dpluVabB//Qybroq3eb5Y5rAEvKp
miqRGCrNslKexGtzZkV7CezmQ0Fuy8Je5/fLBz5Ad6m+Po3FioekT8XRBZmwFMpdE6QfamylRs5R
PPzwwvXLDG97qryXvpkJnilxHndfyJ65byvn6Ev/OjCqgDWGZkt8HcKITPJCVF4CN7sNYlkOXvWT
mo5fw6SRXBBXGSOfpIJwjsdTx36ndr60bh+7AfQYNPMgCkR1d2XWcrCb7uqXJtSl7NWOeCtV2pyD
AQ5d2GOQRDXX9CzP6pYrBJFRoIYARcP4w8N5nwm43hzz5S236d3F38tKHxNH/1UO3JeaFh9Gl5Uz
KHA7kMmx78F11QnTUgfmZ9EPDe9VBWH+gaSNdtpAiXJFE0XwEnFSzrNCetVnCNUCrD5l6NwC5rfY
+g6eGPl7LwBN7CxSI1U6K9OAYyL4tnae5yLFzj++abr2e7THb304PTEOA3DIIgxKTwR9UyAwwFBX
A2l19V7dF2qGoAGwAPnwhMwnj7iofZWaGdJmtlPIhQKweud76PfPSksUIG3eaJAanTXtCFeKFgaJ
61s8a1AawvhQUg8ze+RYbYaGYpaFHafwKDJGUE2OowVmxqgHuD8YJGJjIEPVeb2L5IKsiZOlbAT5
tPBToAc9k3b4GPii7WXhNXIWXxzBkVBpMB5ge1MIzSdLdjwfyidS7vxR6jGrmncF1jWiF8QbQmZf
UmkZlJ7qLKex/T5Rd/ozAx8l8TJevdXFKC7TwSXJ+YZZiHEjrW84XBc7ugnWl8TwU9bmoR7To3ou
R1DdtQZJTdvmhcb/VmoMmnB3vvh88lslLBbfXFn1Gdsd8y45qhkQsayPat48RwaEUzAJQV3gnxHN
R7UHglsfUrSHzdSvB4EwoZqBefl8LEX7iLz5W0dzSyDjK9IHgAtmGTDqzfssj7+pe6gxjOngzS2C
Fa/aRxUZij0KE/GoEUmcO1dc/n70qIS0vgjwRc3rab9yhhSomIIj2hLKDLkz/TH/ZHCkr/TBaqUY
ALSNZd4TEvA540/PyXhTEMdaYEpQu89L/Dr8doh63ZDsCeHLe0CX81nSUhOIwiffAfI2ZX6zvPIz
KabHJFiQW0aGwr9tD080uMdKP6n5VLdmzc5ZdOXdImYCBSayh5rgN/QAlU3fIBcrduMQT2Q6JWUL
GBkRuV2PqTzridRziVghkHn02IsCUdFGHKJJcztlZNwAakOfQq2pEQ1abV1UQfsyIaqGSSc3OTcW
sM/Fme0nMwIv07VlOtiInafaPllRdVOEASj2YKZlv5usqN99tq1mwCgvHgk+o0CJ3E+0MCc5Zax0
3/RgOUg7k4i21u6Kx9hj5xfwW1a9tCbfNaVLzbA325DZ+ktmkNNADakU3OwfbxFeOjg5cF37GdJg
Ha2P1Ok1o98BnegaOufJFR90eQvxODP2LtdNU8UuvPBnhWAoT+fZxxtZPEcyZNbskbB/++hEbuNn
VuvDNnPMz2ChXcq5r5KKeTrZ5V9J6643jcnpVoZBtCG1iV416jQXMjCaFht7fFoIiS5rvi6529Dx
0vxJcnFQo48dnM2oISTmslDFCkqox7IkY9ePb3JG5dViq6UjE0VHZwKJyEy6wBoe9KzeOE52VzJB
Xh18E9WYX6cxFd/ugrzJ5F4qpzWjRKO2PeRpgqq45NoBVnnTDcYwIRrRwphI6VnfmwEBLr7NaGxY
KTF/NvDvWK9qzehEl56mEJoy9JPYK1rXsJ0PjMX3HC6NHmD6H1k8lc08eLTOPrNcA4el1mVMWhEC
vaXayJBU0O3i6ybOF4yJgHdE4VC0/W8dwEPDxmRrjiwkxQ3qKMPd0DsPRsA8hQ7MFsGt0487uGQp
GpCMoIp6/Im571Eud7UmZmnCyw3pQeEhro7qP/eAlCjBVJmpxz5UfuenXyGBGIq71I7jre+X4QVM
czs1movfuYbDIduhnzgH+qgHZVVgiCg+XpjyVg5iqYIaUt0/seUh4GDMi0dpYe3bNbqT2sv2wEPr
aH2YpyzEn7CFxee9Lk1H0qT/qoYJao6hdcQLDKP5rMwx2nyBbZt1sD3RA40Zy6gfxPTQlneJ8+rJ
irlyVjYb1yTZp3tZbbbuLEOZVfgDco3bYmOAlGlITxvHeZbIB/J81tMs/ptlycauB6NxqLLTIDYv
hVfdk22JB4m7fPen30qlHjYZ9JKAcz4wq/FpUp06uYtR6vr+yFawousKJrPBBDO5EbiGu/tKyufI
Al+FjCFj1iErbNiu8RN1iktsDOBoxKyDvuse08dRtrqpfutZkmWyUhDyw9V4auiMPCzchTx8Uw10
v3bPljW8jdNsb00+nyzLE9InuJVD4BIN1HbCxnqe5pj2HPLtRIPhudnvrK7OCylMd0hnNrYnVF8Z
1MMu+1iS4rsZs0SAzo0ET+isdVC2TA9yhoZIJ2n2dg2Ra8rdaxLqC5Q6+6kQxkc+jQ9Na67gNcmD
7cPBald4cIWQp+qI4t3hrmQ4ux/ZWqLFJYxjZfrWMCXd6UG4U5SL3vXpPJ3ozqVI2TYB63G4/vYo
bOHmoHopiSXDoYtqVF+Lb0WDGsNpcQFqPZ5vTp2dclaniNwr8lDswqVbItrTLmRRIn/v2+xYisXQ
GeP3tO+2Q8Ihe+0nmcgYdkLJ3cpOLpiYct5JXACQxsGuXbO1m0a6ghqg8FE3VCXvylwlyZp7rRqf
Zd9s4KAzuB+uOFQhI5cWPgUd8gxu8y7Kf1bDu1pC1XpWpp9kn2LbUMOltN/zgFz3hPmAO2IhP7ft
vQf2eqDN/yQmc28U9VPc/B794XvdgKv7KZ9ZblKyJbDqtrOHANPK7jpJchMYT1mFUIzXOB9vmb9+
SndXRsHJTybMgq1ni5TzjR4dm/XOHGOxB+iY18BfPth1cNW08FgY2Q9lylForHCFjKbREGxaIX1E
of8S9FRgoUUF5rOcy/TLwxRAcTqmNb5MfvINxiHDvXmjxpw1UM8WPeExGL3kpIyhFNNrajakczbM
87g7BPzLXEi0fpT9hvJEZRSS92Y32W9lLOS47ChBRbJXbL0Pqf077fJXMTCSbVOvcGYm4O6XX3X3
kCh/KbgOtt9x6er31acOwnWnxttFfBuYcgpnaOxhW3Ygu7HcfG1fvSDRPCsA2PBA7BjQQLEMHvEC
/BJC99sjymCpjeC89+GztE/zTHmPjSP8VJGbjZ44WFEdFkLxG+zi3iXHeruW2m81HDbJUcLWZmQ8
NWxBSCCyOnzuRgcTvmxJrqY5gEFEGqIOPoeoaDiMkN8kuBuekJQQzuhuiw53b4D4r0MMe1bOPhc3
JC4AyKKv7xgT3glXCfXCSdV+qnertIekIAPWB9PMXXz50X2i/2ohPkLMtjBogqKbHGc7O/ap+04S
CrKTKPwRC6WW+J990JlApNQhVku8GT3tJRnr997wmx3wzjZw+we4ZhDhxUpMurRZLJHQ+xFTkHzI
zHcscqwDNIafMl6vupfOhnOt2ptenMYUjDoMhDnbJcG+zq/cmVEUip2EdDYyHSVu8FZ2+DFYs4cs
kZYt59eeyGeFCmJDDUlH/wvhJfdxtUIVsOjPbKe54NYp3vDed7kh0gJqmomuRqpoRYDLOiotb00+
mi9pS0NRyBuNpQLohy/ayW0LLHxnrIN9o3tS/l3Zynad+Ad48z4doIl3H3Dr3oUa3lVWzL0cEjRC
qOUfE8gaw17DdF9kOr5W3q9Sa7+Lo5X0jAAfr2haTk1OthZHVCXO3crQgyEyNaPkN7fBM7al31AR
osNkJWe5Y115LFb9RXkf5nL4gXY366QnNhka4k7c6HASKY6hBU23uzLE/K6mLMbMyhET4tTp7WvF
nB/haQINMLF2cgqXNas55PGrL/dkVYUWAAokGFotKy/fcNYVWEBRKKXxVHfuKu560oOp2RMziotF
9ZLbxU9ihOCJ8p78er0vav/i1cB1q/uzmBpkMlB09eK2iOeRZ/8yk5ms0/TTctzsEANvstwDBpAw
J5+GxpAJzAbj8XngM7Wbr0j42NCB8eTXJiXajEpj00hlJadZVcQyTlf99SyZKMqtSB694A4HW5yS
WXWAPfYKKI+z6yILhezgaI6yHue9YU4hSeDpTSin6DaZbBN8Ql56caRr+ESX/OF0LLxa61Jw41PD
mVil1PZlfI/X5ReX4ADF8lwHGNdt439VO8kIywe7I51SHnw/ralEuEQ/XAwLi7W42MSiypsYB3KK
hg9Za9Te74TrgwXxaA9P1F4OYsU2QMfZmFFyIyqIClVPrkaNt2FS1t/66nmxnBflICVFr2utn3kZ
XFHgif2glWzWKHrvH/Qu/qg161f9ZB/w1Xd2bc0HKlWF2mw0Mu3IIjlAicRinlJVAAXzocMsYWOP
4zktpzMyqS9Q9N86bJY3qOtfyulrXIAkI4l4aUzTAkjEl57CRtW3uNtr2yLcJJ3zWrXN9GcaZ0is
ouOgbDQj6w8L8i/P4L/MZf9mYfy3b///dDQ2DKHw/RtH4+RnnETfy//haPznj/5yNPbNf+GDG3iG
HbiOb+oWnLnpd9f/539ogf4vW/ch9CM1cHXHdmET/mVpbPv/MvwA4rkLZ0u3HIOj+MvS2Db+5QaO
jtOvbcDK9D3n/8nSWF7k/3bsNX3LsCzbotjzqSd0RYD9+f1rUkbdf/6H8X8a5kvE93bGVQuN575t
qnuyHpxLZTn00cGP2ZjbC6ydeOflvb6vTGFONkt8DVbjQX034B9+KfLgaYEr/4Tq+VtTrdNVfecw
ViY8OS4O0HN/2lC/oTc9EYRDUF7Z0mUaNTrnMkwu5uRidxkX1yhzCb9Cm04JNqDAcMgbtJqy+TrP
4wcOty5gA0YOwMxfzJZ08DBduT9mvbuYnj+fq6n4wrl+7HpMgErPTf6LsDPbjRtJt+67nHsCDAYZ
ZFycG+U8KpWSJ90QsmVznmc+/VlU/cDfZTeq0IDgdqutVCYZ/Ia9194q5bPl0WYdPtRdRg5NPO6d
0GoebatVwC92mRUET8Lp+vU05dz88AOos4fwDdXBPhv7YSvD3lxPo8if6ShC9kcei6dlytyGPqR6
V9pPs9lFFF3q1vuW8ZzFzpuEhfw09nZ9ihyDF139UEUwPLuZTWwkQt51DCxkgfe8wowqV9iMFz+V
0wNqhipqWyg7LDIH0hQY1BSb/XMWlCCvPH3G0xs+pGGSYeimFePjY4MmpXv1JrgLgnRSqBVxePbs
/nGpzmsMdgfRGv0Vdfm2xOHxcxIdE/ah0c/ejBqBZLJdT9n30CSx+VhYvlp/jDKjnrzZIGr6s2rV
s2LCuLNwoWB9EPljXqDCRQx0HttpXzQR2KZmPOZLX905SHoLvv2KpqA3gvoWMcMjPywCwMsGy0Ij
u+K3O5heoG74vf1T6ARP3mAml8xFNe8zMGUJvJuU1V7BtI0EF0FUMwbHeSI2iPjWOL6ErfGaTnO8
aVtdnQBLUp5Vn4OsLcgZpcsMzRJkqx7YlzCVm/rEO43MYTAHuNaB6Ltm71kCtoSVrBAoi1ujx4EU
0hhZCMSYh0k+IvIZjv9xQPy/o/RvnG75+w1nc595HAngOBwHqfDfFeVe0w2pX8/16SPsCEmeYr/a
nxEPFg80i5fGJHTdkdFzC/DigOrgmw01YB2yjWExSh36z6/HolT64xXZJvh023HgEGhOgr+/IiMi
K8zoiuCkg3A4pEmGrYhMOzJOhnuXZMSY9OABmwqan9ep10yYxpNfOqcaiX+lZf2F2b8irlBs2jTz
blggZgS7fvA62MNZsRXnkT98c/nc2FfFwYv+UWpnWtvMvU8frDL0N1S6WGlIYPF8zIbOA32BseoX
eV1RhBdFMHRVMNprO/6PgYKNFSweTBaSA+slYk9sl+6ndbr50Z3AaXTZvpwmF0YV8vK8fBSprRAj
yWhjCojccR2MV5ucKLil341+ZgjrG+5Ogbmp7Tl+CTowliJ0T66Pr84z+5ZBk5AHW6hLYojgogTt
o7W0qhAt2ktW58/WZNDwB9PdqzHn8ThPrNg+Q0M9Ksuwb3Pt70JfhNiFByAcul+3cWm9mCtWL/nK
ppzBOzTcx9KK9yF0RvTI2M3scDwIw2WdPPzKIPntsCR+ErXi5o5Y2GFn69eNDq946LmNXbM4BUF8
Zn6lNzL7lmVtsImGHEtZqtt1m4k37TWocvJZ7ZKu++Lin1pTHCWHeKggS+r0wFoxgBzbkjLXhpid
mhkXcnbC5mgwoSzQzCayf8oxJzdWfuAlFXuGjfXGS4AYxQ2G+moYzyOonw3L8gh2b9XtY1c8WKJ/
Z3eGZTIuDDjn80qIwN5YmTutmGSh6o+LU4+o1HOb5hQm3rrpHfbnDk0ULsVvhAKYO7wHdOqBUjs7
7KA/tzPMUYMtfdnxj8bLPVI7xn42keg0/vQFsTCN+xRjJ7aN6KGddHGqbAJoxsbCEIsiJ9Wl3rQN
ay87tO2TNU8v/E6PxCc+2wrUTmxH/YWVLbZZ0Jgp++Drx8ZqaRJc7Zn7NiQII9Y2FJoPh5/1ua8m
sJrcHWgYfHfr1rTDdRuvrEK3EGzMfeFJfXZ89wnrarKNBxJkvRQQekX89RkZxCM2QOOh9T5VDtdA
qifScKT/5mi6zECTUV4KYqqGSDGFfTY6w0d65VYXe6m1M53cUU+EivSNXBd6p8eeyDm5QCc6NHWj
XRE7QgPZivHuMVd1CQ1gEcbmcwow+9pjfiAWqnsYS+dZks7+SCddilkeGmn9ILYPDNeMkzGJYLPa
7mfaoOzBIMSuxga6qeKiOE/1ukTGR2s+3uA+N6sJgGwZ18bat0y98eHk0nLIVa+gwfAoBm4as/Vw
wZw+NFMvMW+X26IV2PKajLjuPsp3NlXwxD4FQQqD5yxHIIDiaV2NtfOMEhlAjdEgPEyfqEmaTS5M
e81UIcBrNOqN1xDv20/fgT7Ue1sGt7jWQHMrmje8afeReFBQeumrNhaj73LyYOZ+hTWE0iQ0rJXj
1J/7XH9qmOgCnp6z3Ziz3R+W96GonZMZGyNzbGwD6Yz5EDxe97Umw2jliFtrAowxBD130EHyGCWo
Vhr+DZaufTeY0bkI0aeEpLjt2Hr8QBMAbfZHNlsFNQO509T3tiN+DVHGtdiw+2/CdzBc+NSXmzH3
/Vuo6j0glAhz3LL6jMLVxxlXJiwOanQziBzkuRz7lmzTaJ+OFd2DoK+3hxrl1xDvmXWpkg0aQTyv
ZVZUhMTCiZ8X4yya510yxcZKLybTeLlzLXs6TjBaNuWAXobYrK2T3R1fumAgsLnOo3Nth9xlXM43
ZzJixB0WV9clLQ4w075u3Hrf190VOVv5hLeHIMm5PpcTI9UKleiGB4diP9H+ZCDeXLOuwxvdQdtH
J+XXwrtpM9A3z5swmQZsiu2BiU4vu/PUrSteG8NPsopUpV7ZXAH0QH91V5NxssupOaUBJWwRhYdW
E7nnZph+GbmzbFdkbqeSVNcy28p0ds9VgRYyshDakT+YB7l1QR5kQ/kPjfUQGiEMu/iQebN5ypPB
2U6d+2sYuP9CVElr24vMU5/Ln0wq4z1WBybAgoGzQvq/dQa+g6rEpzGEEgdmHLFHF7wnOsmfKnKV
0cQW3+A4xsdadk+YLNpTzmFyrVMCrSNW2wQlt+JM93BIEYAdWhM6eNPqDSvickvs7LXIr2jg40MD
MVdmuM9Ty19Yy5hibdve4pp5M+aOJb6SkLJmN7i5gb5MkUlBlqrmzCZlAL3b8jB6zMMRJAoy8vWE
fWpXdTaMjIXnl2dTsSlEeR0IWL14qFZZxg1vXcsqqWq5CT8s+WgnJhC87Vlxpm2ZAZOQxTu2MoHe
bxu/bQCnhDwgbNriSuL2NQxuRtuonINb16yx4wrJEO352YiHpw8z+sd/GxKjAWlcMnab0R61PGKf
UyvcO9ga9pWz+KaBTvYLN5NrDB9az1kuoG4h6fWfCA51THMnPc//gn0EwwRo6G07mo+mCTRrBjFA
oKj3loKy3PTTokCcaEv6puX3DuxPU/1akn1LviEHbLQctV2ARkHN6EY0t9JBdNNXmc3h2fL8ntmw
wPliWTzTG4yg8Nz2YR0ukOt723o/cfgWp8QyxEvTo48hf/qcUtJSt9TvIkZs57niWkrxwsuJ93kS
/RzZBd565RD0FPIJjirbYcX4BBRP7SK7XUZffrsbyBtf98vHHg0sGOZh/JwMRJlyFJmEQDKl1te2
Mg7FVD3aMvkVmbLch+G0M7lWbcOsn1ieX5mJ8jCYxY9g8emSAUaitrUxuMm4Cde80HEzLW/uFJPV
7ubGnUeXrSZoZLV5Mzl29/bcpOh62QrUZNgRQ5p9w+9cn5h9Ps1hld/LGoGpN3b2plicHWkJhMnR
4z0yrWYjYg4LmbJ3SgxlMeGut5YO5KfGtUCU4pXQRXvLGP2DLcZFHhaLR2n50uXmexHHfLsR0oDV
wXQKWxyxPVmrnWZpwb+wIvzs0BFIvkLa5HMO85vsR5IGd5gyWHwrpzj/1UDWkTvf2YlG5AmuEuZR
hzKCU4WNpltHVINrM/cR+YIj2PhhNu7DmcDh2LOCfe+3j2mNzKscWhg45TIkLFkbZ5Nq9yRO/PR9
pTF3E/rSo8DDbRzah8hF2DyiDdZRR1bgclVmQTDderjCaCkeyWErCaJmzNeM5ENYzvg9pEPC4YG/
D2mNtR00lXdpT+W2dKsvFt3dIkdCSd04JYLyQqz6XNlvvDJeXss4OKCmR32bkNzSTxZZCFO4neVw
dJejn3Vfvgm6EnuDlRwKPSja0HIdEnHEc0sWpyKX8PfyErZsWCxX+rzXRvbdhwV1jblG0fxcScqc
TOIwJLGch6ZXd2lE8cYz0lNg6B+E2ZhHyBA/7aj4TotrnyCGuXvmWuAsPG8Tl1jwxjrGgpQMaqsZ
mb8OM6orrFCrgOUbDzluZf5e7eoWKbnyO8FMfcGaOJ3eBNZB9r049531XUxUOYFNOOPEyLor8UKh
wQWZF2m5diMfSElIOgkKBZ64HjvSAl0RW2orhRrpPfk28017YETcNL1/dl6XReZ1yMVdMogwGOyz
ccuDLZkLh9Qpis9OEY0rPwfAMteufBzHV5LRN/KpYHu3n9Dy7siOuqIkd4gH2CMdrB8mkVVbxLbQ
ZgZfHn8wtzavMMBQdepKESHI2W518yFiBQphFDJk5iHaba3n1oN13lXLynBwz5I3a0ODb6HfDxDf
xHlNAEksdo1t/+JTgW1dJmKdLZP3oD7YMwIXnP/ywWqa4uCE2VNXxZ/9qFDs0VvMRmq5C5bwIltw
AOis+u5jATg7HZvmxnZPIomna7vv2eNf0oE9PhobcvdIUAGTYV0K8I4nXtibDxL4yfHJQ0cgSZNo
OebFpOYG+EptHdi3tkDtFDV1uHEqbm+ZRfZnqtxnGMK9S57xmLdXaoDk7IHt5BsfJyHBRGI0upkM
coSLEolUbQkSNSZ1JC/p/1Owf3V5GhzkypkeT05lOxeROJA2l2out3x3FcbBJfVdc+soOgejZnjQ
UrtvMlMiM5oafTYTNvuxJ04fX+Aa1jgSHv1QmNCSrHnTgeb03MLcA3tVO/xT74nFnTT0/AiL2gr3
kXEf8q44DTVhyVjZiguWdwZfTJepFRje6NqF7VqLg1FM/akubA9cf0La+KjCUzTG0enjT5XI1j5c
86O2W7BGBQSW0Csq+LRcWFKIx4h82DvzyfzR6TI6NA4C4HlAohBe52t37N6kTwQ390oC5iGsUZHT
PJZWsnUDq3ysksE/+7BsrIdejNSimANPlPrJKfd42NUeQENhzv4R5YbGn4UpmRI9/oHoy2aLmmd3
BqBiL6ZObKzWCDD3rKIqc7d27n/zuxbaYLjcWTlsObuDxYqMINr0bjUSY2sZL0OSf6HS7Xaof32E
SdWh4JJcpVgeN1UZTY8im2tYS6SY9lgoTgmzh4Dt2R2IGTkRcsnCQBqF6licPCA9j8My9DJGee1H
pu0wV4Jd1AXRS4CZ/5i3vBYjMsMXTumZJIvgHdJM5D6bles+hxVYV0Pk6rAEGEJKaK0dj/H4iSzv
VYQ17WQWKZ1Kzdk4xaQyCGImZ0kUt+Mw+Vd9sTOizLp1nv/c07FvpaMxUIWdAZakMA7ILg4fvzSy
mG0RIAefausi4QVePq6VVgg4ftnTQC18K8t0fvgYQpasRk8zo4y17VvvvuqB4ggvxQrWP87+ZoJe
jl2RYcmcNLDkxvohwmtFvezGa4aBlMENK7/q0+zW87lmGnCpDXX3Xaq0CtGSXRgm6wttn6tL2/6M
5xAPwMCxxAKlZbhn8eCts3hXU3oB5YvcU+H49WrSh87RwYU1IuKnLDmTRTyuEg/tyghGkdVfC4os
4FcSEQZdXfBJNV7zklNQ7BExt/umnq/KbdoVns7hks2dTxJNFV2NZm6IfJLDRZpxuTaJz1nn85DZ
D1GEVaf371jJvXNi26SGcKDztF28fLP4mWe6JLg2xWoV0SalaLR3PnKPPNY418aW6FhrCh+gILsg
ivliF1a7m4fh2ekt99QvGnG8w93+owDB1nmcgxpMcjOKoxQoI+ZZHAqMZ0COTBKU2OPvqFJkFgv8
psPPUuf30a1OA4hmxCzFG2HOJNwzG99YPKFAjXkIw4J9w9CD7ZD0DoRiZHszHsEiz320tSXwKj++
dk3SfNbQ9erSvHSAZj/l2cVSYQ+CIQ6uWS7ExTGirYlkcs8jg1BwyF0IVxvvhpYzpt71njpXz2vt
zslZz2hCvEieqrp8rEOnOI1V81WWbE89PYDvQ+bjj4F9QCt2tJ3ixc8Qfy2NZNFk9I1d9rX1GOh8
RKEYWbH37DYHO8Kv3yyo8UIVb8Sr/ixCr97q5ovBXm9Wyj1IGV38wIRc6VHuZOlIlGqs5t1coHeb
0g4XWXEEKKA3fMiQqUlxLqF5ngujfwJdGF2cIP8aRsZA5akBZ9LiZaTULaX0mPcO7zH2ZaYatfLX
SD/nY35qnIGZQkyvblcW8yafizZb1Hc24+yOVc2Wg6ZB2mZxe9ltcLIj1LTgYKsdfZy19UjWWqO2
2nRUyp9iMmdjocgdKKSJjwklfVPmDRMasPYfnz+l27T2DVxCyi6/GKS57jxrphVK+3grVE3dLD+D
f20fpyy99kxBzxoGFiIB6zynrBdYqdqbMm3kZcq9LaYsAI06t2kqGGTWCdzMRjTlGZ3NKuFZ+RhO
myFBqcD7iMy9Nsdbk3OjG3VJNrVq16zMfw2Wqi4NJ1PTedAkmHQStmoE69AcnGNG5i5g0HjPLAmd
88BBWEOYoyTAwVeTlms4JM1BA1KgjRhUlpF8IYCBmDwCctaxgfwt6EBjBh6QJ4sw+cW3V9UZk7ok
rvfRxIubiMBBOHZs/Jx3IWCKSaUTHbFxwsMYevnVS8z5ilX1jvmsZp4XfHZCBCQp6o8HaTDdawvU
lHbjvydxD86PYVFpErCL45eUSKcaAXYy5oI6nCLyil2eu4rxEgzH7JebiwqacrAEPw9bhYXnr2EK
AKivrD3u5Zj0m7lP+30GyC4mRmQ1qTw+Zp9VyDQc6d/wIGtKK1sV77KOjtNk9Uir6S5yA42yU7XI
EcNyr2eTbsDNTcIY/JgSS9wmaDVrlWH8p5rZpSOQKlcxtlE28x3m790mqwBGYITLN4Z6TQbswk3B
uTOQKfGEhGoblM6Rysve4oftMe9kA8GOjIJikqI22IVRu72FbT+86tZ5KTg5ZghiT7F/QViQPxHq
s8b3iBsM/x5tpii/edZAapnOB/iqIlr3PdLYyHppS6EPgd1Gp7FrwBsPMG25Tr+OjLMipqAfk3vJ
de3aVXUlSPreKBptPWe3oqXN1YUFjD7y9WcsO9c6mekd/JIDtB6MU1egoviYSHSSMxy/somrcEY0
koKqGNh/sVyPo0btXTNeKL0jE++5nMkV0tG+tyXm7Z7Cj+OLGZcKnzHBoUOugJIGPhJaJbvwuZmQ
Tg0DfjFHlJiUli9O5F5IQWl3H0VLaI1PeMCMrSZz/mRx6SDKmXumRm1GPE8T87q96hSX0WaZCRRI
mlRycPivhrayM4EmGYJA47MqgOq3dQiHSQ/mtaj0FqJttW9b8ZQI3EON/OUZrYQ417/KoPaYZth0
T5U7b4YWPE3aBO6JMenNH+z8OOJJPzcWyJCpDI5zrF5NI6h2RVHGTA9G/6kZoi88/78T5aGfUR1g
W2grd21TURLhhAeVqU36QngQLqEYWkCcL+Mjbe1K9qa4a3ihtdvLL+Hc/kiAyhKJh5vXilVAgkw2
7sakG/CH5eBVO9xrrWh4jqtsY9ckFMQj4cezmR0ry8sOrbE4MceO/a/PihWdpPOJEmjfI5rYDH2P
bio1/Uvc1cxnrAjKFYj9TnvzS7PYzmLN2kC7PW5s17u1cfZaw0UNPdN6qez3xjPV2g1c8zbH1VkP
UbqtrCjbJtCJVvbAFEzO7Sfl5P5W1iXDDjHIk7CKT6bH5azlzEazQ5YSjPPXFKXNRjpfJbmOPFKH
knVthkRwAOWaTRQous92GcvAowmPP2auKS1zrYqWdSRb2vOs7VugeKuxkI5fhsr/RaoE7SBTt7PX
A0/jKP2al9Y9iJndJHmJhW7gwcJHZOyiMmpu6DMpUZwzd4e4xJFBfqTfItfJqWrnCN1Jik0jQA15
HwO9ZDmawRatNY6FccL2GYdfjXYKdm5fBWuRpjBTGxIu+tQFub6ckrqlwlQ5yqrRr8pvJRlUJ+2T
S/Pxv/LMZC9qrhhj5mdlFCiUWD6uypl+wl7c7HJ67DKatLgrdpUz3fwOZlJghNalJ9E0VtNw4z6E
D8u+g7WYubI9p/vkh294/FpERL598D2GJvRE9ZoVVnmxnYk5taaWh1OLSMxv4i9O8T6FQcyurWAI
jumUM6IKTwHxsDz7s/E0ovsqjMp7on1jCMsKcK6nbqOy2b7kqoXv5sdQcmPST0lXc9djjbYfFTUr
m4mDa44pSKq6eRyyTJ5N8Qs7619r7SSmwtdJ9+K3Uf3sDV9MZd1UF7Ha5BjB6eD96NOW6XeEWTms
Zfs8Kky/DHNuxjS/D13e3gPiI1oS6B27Ap48f+A44l8jB9W6ruRbbpkvKlAaKZFOtuvRhvM6aQNl
c0DuejvKR7uJCPkLzV0UB4+x0z3bFiIgmo9N3+FP0VzmShnvftDY69AQCSthWonKoSc3mktLb8t7
2WyFsTdNAkzGhtsnNMWJ/gbPmQF/s8CM5+VZs4NwXvv9k5vELRIAcEhTn70LUwTsHlbLKkWJGeZx
7o1rkZmvrUFpzvLdW43xxE0f9awPjDRjJt4Re7QtIgJ+jTICYMKOfGvDxisd/aCG6mxmiX8JQ6Uv
H3+Cl3ZOEDMdWjXC4JOp7PfoO74OATp1PIDA4ReFaBUGrPb58vGnjy8GSSXH3jL2+VgH1yDPQoTm
4XslZYIwMq3CK1msB0CqEwKV5e+65e+GBq1qS079A9vWGAeYEhsMcjjbFyXt9eOLaSFL69Dj/PV3
/jyJbd2yIXHtMb6agRdfKf3nQxBkt2TM4+v///uPP5Fpo6gJajTE7taMDMYp5NbER+KRzpiU6dBI
U+BBzhFbudNSQyarFhYGuX0kvfHvu6ug79K9ZCC8rgjpYMaSmEet7VfyZbh7BEgo00z3vZEsaA4S
Va25qjdCU/xi1Jw3hleIDdzM4TlhNHkGsQFzUt+VmgP011G8tzgR/JZ5H7P4W8Y7uzI4BBsvvUY5
EzLpq9eBzguCXvSpMMtf+RB9lkO4p/M/Mk9uWUpMNM8Vo5x2krtaRozfa/skRlYrmQSRXbRHt8hY
Tw/vef5Nqf5NsPzrglrsB4JqBdGrqfslFQ5rNZIm60Cd9cSwmN6Oqk11gJXy4N6wR00cVP6BhvU+
Mzl7QM7euKSYFQqdhqH7h5BU4CIx3/JRY7J57cR3l30RnZR9LIYR+ESFb1P0QbbRcYKqD4eL3SsI
cF0KMDR2MnQmFnGmZPvaxfho17ibbfVtFilp7V5GckCGpMJzn4j6YsVb1ldnJlcCeDuxYrXJbM32
M9bRQAJ8vwwpVplEh0735DMSx7VKPk+YdlcDY/YYfpFO6aJboT6IKRqN1maO16ZnjGj1omH4liNP
Jly04dgF8z8TFBuRxes1/JtmunSFzT4x8Nrlxfe0d0ABOLJY9zOWJ8NXq9jd8DqctRQJlPXpNurv
0BozOM3EnU4FZjAtlFgNOmFss2VrRT2coTu1OlBF7PNocuT7PICIGuyFTOQ869JdR3P0jrdZuct9
UZshBFbCC+zS/TFHlQ1RIkl3oTfc0zK5AkJ6YndM2FCLV8dMxmqrav9kSZe7IKA5s71phfxm2lSV
8+KxJtJuy4gnJBfFDZ2fOnlPOpetaYN7MmpkDnyijCB4qD1h8NNa+vkOt3K7moam2ADRP/Ldz0Nf
NZA1qpMVQ2do8qam77KfQwtMAE5qc1OiW+cZvaQC1l+sItmNzhBBRKp+Oq4JdNPaWgnGZbJEDpzw
DOPDrZXnfALAVzbZXN2tGqZ0NjtbD5LwThruk3YHNgqBWzL/XUw4UAfpM9/FKG9dzfQRdOda5mG7
MZ0W4VX008XU5DVRt2ZZCVFzjMlZbYJ168Pn9N16Zzn5Y8OAR6pRsaXPvG2bmK8sJb/xvkbloxwN
LnDFRVW0HuV8y4K+MzZsrXnGFIxRygbXR0CcZ2Hw+fhIIsjHQa8LRvAQts2enhNWU+CwhCkZ2oM+
Ax4Dqsko0u0wxbdmCUvGCiRwSWm9ZoLGA8cqBmJFm/pZWZTNTb8lHrHd9BHhPabdrHMk0Os5Q5iU
8jgcgpoFPRrwcuRREbjVOagjUr6xKycWwyYzXWWVEms0dZsIedMm9kDiGclT4cU2YajpvJoNUlYj
1jpTZ9gchDjWVc58Swt5ZR2Kj13MWPAVPOdBm9/bFN4IoBjIMTWgN9+EfVu+T3EhV1nJ0H4GO48C
9lMBQyTNmKXUog5AYsbPnagIrtjiX/yRBSnblekNZdNbwon24MJleggR1KRNrbaDb75WEyMfJhi4
4eTnboCC7b5knWi3c74lNx4UoNteioxVra8YxNkTqU04l4lMZlI0OO0hUj1GN4p40yMaGuZ2jeRl
NbShx9vTPMOIxqmSo6SEvXd0Ij5UZaqt3SQHGrsvcZx8F+FQPDgcxnk9bXQ0hDs4fi/TeMKq+c3i
JFq3rKO23mjfTcb1ocdw2fbofKPkKxiVcBOUoGGL4HPHXUf8EhJxAgWgys+vZPv8dPumBLtw8skl
Csr6W6ZAI82yZ9Uwn4taMjoNLYYRNfjprAXXbPQ30UCOiA0/uph8Fpkft+sUEw/NR3FmXvqOOuA1
KPrhoFrvVz/rn2QEkrqRGgiRPfPhn+Vpi9L17/pU23Ul/xHahbitPe/v4rSqyCRC6hI3HdkX0eR9
KVXZrtCMwr0cUDpbEm07RkPcE52/SdIRRpBxSWj01x2uhI2dICsHMxTuAqqjf3lx7n95cY6Drlch
8nVt/Rsd1vbn0A3ZJRzjxpOHukHboXSEPTa0N4zomeen+qIlPAwmWlDtoIsAmFqBLp3XhqAuG2af
FiUTZ2T05s6a7v/yAn8jcloe7x70WsXcyuIoNH+T9vVhobpGB/7Rps0jd6CmmiAwMZkjY1fxwnEz
DOMD1BlEfikgYzhJ0E2L6z+/jD80xrwK1zQFn6OQnrZ/+wyFjfM7QHp4RE3DkmJOCMrCFZk5r4Wi
6EyXD7MMEZMUxDn9849e/ukiJeAxP7z/7/84vAEevh8+GU+aArH0b2rLKtBuiTpYHeWykm5YF8ZR
5G2cARX/vPzGAbYBFDIEef/zD7aWz/63nywczk+uXFPZjmf+/cIVZL0WGBUcVlBR9Yjs69gOBhQw
khTaINpNA+Ak0Ywv+ez9Ike2hjBymz6qvSUJdWHdZmOKFU/3zN/yESf73J3SuO4vjlO8ZYoiHq3D
v8lTpfPny5amZ3quJW0umd/lqVPGyEdTGR9lVzNfMebjsCgICpYO60Ta/U2KFZuCeo9Az55lBXJ8
Ts8IcMm9rnqMDg29M0T8IGHnbpBaUXfNtE+s+qlsy/bUmeWmq9HvudLYsTdGRD6/Z4PX7YYmZuHA
auIhQ3BxLq0QrZyrVoyiY9QT2OFZTWMatMTLP39Sf16dHv43rhLTdS2WjL99UEVuVybvNKGSzI0h
s8AuMmW1qfruayOpBKOaAbBw4y+1SsztP//sP083frYrgAUrdp9/0FlT3xpQvzfqKEyc8fPYbBFp
klxCCqe7jE3/+af9eVzB5dXCcxylNcfWb/ehaqVVoZZUx8gyfg5F+QmMCykhTPcTkf0aS//nP/88
azlefrsHHG1LU3pIi7Es/PbWJlVWMfkonCXBxoWiFK8oiXeiITmiwK3214ogwsu9Cox7WdY5Mi/J
07bwGAIu69Gqdm1iNcr7h2g0K8nQyyVd1eATKOnguOHAmtvAeQwaAOoGk9x/+Q3+PEA95SyHKJ2Y
5E+/vWV51PsTxl2bBFSyKZlZ5Lu4qW+i84Lj6OpxL4TxVbIIU5qXi6CqA1kyMmNb5IiDh0KkzHeN
DwwwtSfNOkNdQDR9tqIyeJnzT75Tzf+CLP8vl7O2NKtd3nae97+/5yRqRBhYHevIqIEBP7nK7Haw
eqEAPAi/wMq/GB0YhQeZefrnd+uDhv7b582V7CrJANq1SU35+5nnMrzlZ2fW8YMLV+Xz9CA8lDt9
nZyEZJtPjMl0Ea2HZz1u2XUtmlrAFeMDGr/+X652sVxdf7waHgDCNh2lHPnbqyHZOJehVuIIJoHz
alEPzYvm58b1F+7m8hNdOTcc9aHhGsW/3Nm/g5d58mhcOg6COpeFzZ/HCrsuz8xD81ia5jdmgoAJ
Qjl9dbxdJtP7HLGClg42rgxTIObVGApPGrAkCdWrG1l7PzXE91q4+7krnMdeHpncryJRl+t6Rs0Q
qJhcERaXj6MtbvOC3CK+9hjoTpySvuqPjjOTFdKbu9bJ1UMbsnIr0dRegyjAhjc3DxhGnC0J4Tz9
JqU3UZHqdWxn9162+67S+YmlxHI0OBOUH58TDKATqlkxBSEgDwvpV0OZrmvBs0zkr7EZ3K3Za7ax
ZlFIKP0+aFceF8o6cgNiWmNL7YYR52JQGmch++l1HOTeiFElGVlyJ0RqwOyKF7sfZvZimmVnQ0cV
dyZ+e6/3YC+lz22Q3LomFHRnufiXy+W/PLC1iRHK0jz2aCA+DrP/cELlEd3jRHLvMRhs7zQnDmi1
7HscNt4TSVUnSN+nOpnQDMSCRqZxiIqI8xcyCZyDOdcslxnBBhW6YqtLd0SCMidAy8iyZIENVc4n
By/zAw4F619euPPnHa9Nl1OW8liTUfBxJf7HCydoCtkKNeDxQybqoDGZjelXFwTO9yyrXz1jOoIL
ci/JTJwv2ZXspPPuRoIzXJ6SxykSmoz6izMrMs9+Gq2YPkvUg/W4YtkpD0lA7JWKPwdsqzY9W76d
7ddYjkp2DQ1rLaG/SiKciD40sv9j70x23MbWLf0qhZrzgH0zqIlEqqHaaBx2eEKE7TT7ZrPbJJ/+
fpQPTuZ1Fipx54UECCkiHaIkcjf/v9a3zJNR0Mm3kamHcFnvj5VVz77/DMajIsWw8SY9KPSUGjK9
5ZNZGk8TdGa/aL+3EaJn4tJTOoUMmQdBBa+Vs7dTvrpGgymlxGj74DstrO4NPuFbGU3lpsUNdqh7
dF6WLt//YUj7u12HKFsLdxwDKjex/tsUpoouWUaXKaxwDx7Fnmvn9CJAzoa/yCuMTdyXM4U4WoJ5
bdZhIQBSTAmiiNxr4n2b/8Porv1tSrUNPn1Tw0Jku4DlfjsfkXY0Ltt5Cfl65dEhTtR1nGCq1faa
mlQS+qe8J77WadA9TmqzSxaU6pVD4y1N6u48pFryDyvdv4/6nJKLdRAjuMds+fsCyl10NNkUD0M9
SQ1kpvaGGj0NQ/oNeaJRnoGDTJdTncnlMmeAvv22VEf9ZGiO8Q8JDNrf1vvruaA11lRjXbxav435
Je6cpgOyEVqxhi8Qd8Kx68U+pQ0I2YMvLdJ1pK/0Pf3eVjTfGTg3RTa3OC+qzSzKO339iH8zmL5g
t8tmMs1OhHx8/Yfr6u+zk82CYt2UYG5ig/D71qwwknSyG0eGSgugHO+keixj9Yw6Foc9bccDBVjJ
ENNFtyjyDoq3FzW3tpeWyVlJn40Feox0rE9J3LZHkhUGEEZueYb1f0l2E0Lf50ZM5Zbh7tp7PSBi
3S5Ja9YxHEnyWwaG4TrvGn828zZYau89qkDmLMg/69mIdoral+ismsrzkwpBuJWZFBdXYXUionI3
uhbKQrvbGyj1zc6xjpYwyJmcydXudQH8CbPQyUoobaNM25mD6+yHjiTUUXMq7PoMKwOr1N1SV6k/
ELdw456uqErKkNpohLwR53RtWtVpMmgLPw5NP/c7GMHm/rEBqWnooX41+vOCWxJ3SGXfFiis/hiU
g6N/0maW81kefyr15p2wXTr3aREoZq8dcXD+bFX0IKOxwEaq2kucWP3WHgbv9hhEM4qGJ9UdX2Yx
vJNnhzdCCSRKq3OqKc+dDnw7BkRcOmZ8iZvPNPwzPAcgbux2Pjx20mnU/pwqFOyZN/JpMBNsiWSF
KVykzHFldOhMa/qHNcffL35LY6eP39izDNBF627jLxNBWuGQQc3VhWkORjxvt481dCNh5BvGThE0
EOT8P7/7LY3b3nRMmhSO8ft6s49VvR8n2KQEu/c72DaXYhi9E5StAqCETTyha+z7nujmVZVVYub5
pVewBts9/79vKv23DY7JMt1xdWZCzGCW+rd7qsL6oYnWMmlNK6/CgdjITcQUbFGwRfa7x75hHu0k
uoDnm6GMZZvF4Uq0asd7y3Jll7SSVpkrLyRNf2MhQuFYJyseoeNE6u419mjlL8mTQfsP3nxKYl/d
7qycLLtp0v9ppCeo4L8vYE3ei23YtsF70SE3WOvc9Jfv0yzoVJqItsNkEkSQKYkWLqWlhmWXUdd+
PMeyCB58PeRVsUaQpkcJJDLMepzQm8dDN0LyBJSuLHazobxNU76Ej0PKKh6JO2HeRWv5jx/B/Kd4
SOkCwkO/hDoYEiFgpRsI4WiCCAM2FAaK2zAfW7HQTMnIxk6tTCk3STP956GKMgWSGV0PaJ9hlrhz
YNndz9KblTCtl4n5nbjDtuzILQKoDmU+GpEtFUYJFjQ/ZGBXwjEzo7BArh25DW97cglJWB/OmIVo
SITVeng88rqUDaVaqRxxJ7NYNdSnyuoxy7TZSx+ZuKUjER/YixaHyTb3uqsis5mSFzEwaTGKoZgT
r2VfIjQGVUHLagEn+CkpY2vvCOxs9BLQiyt2utHbhARK1P+/7FfoBbHcxcPWmvADDTNtGVICxV1J
P7S+DSOjFNfFBA3Xt+m0M9a8arWr40NJvP12Qkui09x4zrRRe62Swe/QsgRTlNMqKGiwarPZnjw8
QVBSeDqXrnt2SsOn9hztGqKkH8uzWTZ3M4tB1MW5C3mvTw49RrHHWdIDv1T03o9DCjBcdUBm9bkO
jD7namD7QmceiZBvF0p/Vox6OGeIn9hcNEjudZPMt55aU1+N9ygS6msWq94e5iGSGy96wfO/BSnO
O1KEwbzUNYqfOA+1n3mJq7i4iQzBbJ2jwLKlbR8fdh2mLWUD0TqH+zEipuhJPZxn7PK4tYjqpEg5
VQniVUOp9snUsl/o2E57Vlzvuu473tlDb0jtlfxHAwR5TOZ5T0l+ri3Ia5W2qp2ss5WjPIvxUex7
RK57nFvaJu3ZP3mCzKQ8sl8RjAGXRF2zr0v8kPlQY7dMFfo/8Rs1ohtWK8pQQGzdItGOemkeYjb7
aNSBuIGqDeeUvPh0k1dC+1KV1ptZlV9cYFV+MiRrdG9pH/Wh3Skj8U9GrGHli+ujTXbnmjRLtsWo
f0Y4y9q5KsxAtoCGuySQvGg2tNOd09z0Nvb4XxVKNUd26LbPtUCljpHs+WFMnVdZ7iS8Vx19F00Y
apkWS79zNQ23WluGbaVkVeBK5FVjkX5GCSuA2nEZPdzFEQrbO5xrjC+pnX5vkw81Xuy9R6bAnji9
1e1VkPCdJTW2VrbruAy4Xhf9aUEZ8yrRiG/ytEgQJ/G0EMMFI4/GaKva6EaoLjiDRNSSGNOdwAma
IGPW7crUzQ6dUM+epVQHY8T3nBWYFycMf4EJpAYXdmQ8oxfg5Zf2Bbyp46uWGmQK7Cdz5ZxlzLxb
l8xFrz6as928QGaIt00rBponJvFQCx3Wqlj1R1hviaYhlgTLKQKC4mDGtYdoCNhvZ84xYlsVCWSb
nCmWJEczYxTqVG4IIEzKrjXyziesTPVHGlgXWwe5S/DJyZMuE75DhxqaFgo9nAUnuZ/zP5ocqSja
vuaspumqTMFwUiCsPHvVEzuV/kyptwgoQHpb4WTGzq0JiSiUOj66I9lQuR2LV9a129qtzCdWTFhW
vO5S9YN29QwlwxPxjHEH5FM7MMZ03VL4Y+9RUDEneeL9J6Fd6dtUdad7ZlXzHQVVwhWwbEbpiB08
b/euxJ12a7iZBNvZbYwYM0zxwa8FXBmOQjlnYCqjmCbZoH6pCUCM0Q+8kugVMVPOs9838Q0BsfuS
59+ZGOiwdoYb9iW7HnaSItaxbSLmNfc9JosxGhFC3b1J614py2s7VczkcydVEU5FfCKAac5Jqh9E
/1HMVbtPSSHexk0+EFc9Rqe6dp87dbL4SD+SIT56+GTC3EMENyN+36W0tUFEEkZqtWP5qcw/DZ2x
nXBbnVLU5IdxbEix4LtRLKa41rMgnVcNukbHZFlJhs/0rOQxmDj0H1pN4GGvOrupVdt9lGdPZkWp
r2+48eumMn1FxZM2oDA/pmWlHuO5/MSUz0CFRpVPW6XQ53UDhiT0bVvWxCQAJnDKCprB+3gA1RrD
9Fu7qVmDish0u1ODdDrdDCRIioa7WbWuXmb8zMmlno2EfqxOlyayJitIUU1VMf1uhLP1aS5ZLovI
tyvzKyl3OtRiS9/1rsW6uchvqO75GrJG9TtID3SAJc4vZR8XGAVwiy1XWpIU2tTF8zXcxLsE23KA
KwbO1SLwSnhafmrViz6oxpVtC1o1+DQ32RIHESFrRZukG4FLzX4/EbJTO7p7RkA3BLVVJ1AtS3XP
5wr3voDAKojctgyB53z90zSF06220lqQ7hC14kwvklEoIN4WRW7dvgg9JgkrHibEE3fTMqwXwVBZ
Ol11X+aacNexl9tlTQdrxxyLTzTAyoxULeCTzAJyXfFSzt1qGUnPfSpR5S1T9qF6b3Z+NdPBebfh
bXSWKPBrAVXLJjm+oFLbPrS/dZ7SZkmsj9KxURVmxE55Sg/HXDEvZWXO5Ga1d7aUQLbEwR295aip
vslSio3R9AM5B+7DsntyHJBYaq1ZB3NwrkUeX3Vq3De9m99ns4n8Ii7Oeqd6B70l6mgxkNrCDM+2
Qyy1PUu0YEgX+9BhngBmr6bU4th1JGRhku1CQls3Juya7WOZC82vhfnyaMsMvZEfbQhanHf11ViD
r/rRPveVOJmr2HqK0e0U+bnOzPao5wPt5CjGaD328P898oIMXgVKIhHYVb1P40Q7W6N9giL+Q/SZ
d42QBRkUePb90t7FBK4VWDpE/2gZwlSL/GQ5VYBnr+jLkBSbjXKk8wzkRW29gDB6NQXSQCkIgsCc
Pdeem1ws7BPg4d2zaG3fXQyAWZH8eDjLe/CeLrEFUDC7s3AB3VoeBBmv77ePZgiRTspmGGGDQWGG
Bt1nwZRSI6opRAf089G0qvKYZwR2uaX21FAdyYbvqrUTiBHMNvKOKZqSTRI1ZJOpGO7NCuu93WB9
l6uFEYcoPuHWoFGXfENaPB2a3rijaK38OWsbRABDFLLJQyePNXqrCbc9R9gz96lufaSRYVyspVuN
StlRV4sv0STNHf1Q6Msl5gUHr0+qVv0J8OaLVzTb3MyUMFo5XyRMr3Ga8oVYJPU0mDGMVnPe9rNZ
USzuDhq2X2Cl9TO1vddy1tVTsaBXkcRLFGlh0d4ex2B2jOSKnGQnF+zNAEqcszb0GE/kSGQwTp4A
U0YRUhYs2TBbZMulbwzjbSgpHt0WJmMDeevRcBMGkD4ntcDybpRO7BQBZUpHEIElbT/RjV+p/jVP
9tMDcBLnznR/rEMRTe8Kz0jOrPcNhnEk3aTxtYHCnQ8EbwGp78RoCgcuzsX0TbMfjog8Oj823PFJ
8eRRxdd8AcXeoYS3oAwBs9tXiXPLVLPdKyWp3NGC8A5mAUKVLv3mjPlynIiPRvlQPrdazoRGqKAa
m80eOrPHcJ8hPrEkZvA0OnqTaJ6rBVCCptjrzBmT6sprTWP+eTS6F1FOb7Ymo2eqReihmly/jZis
KQ8BmJkzElay3C0PXc6uBW8T1rxxOQESXW4rUG7TllL5OhvFDSfSYCvOzyjJeLet+sF+mAR1vSc7
he6oWKiC9rl2bPOK9Y3JtVGspiocYF2D6Qigpjwb+EMPtnC/QQfQcY6dRE+XbInmMsxriLCm5RkY
N6A7/RIBd8AJEI/STsVctLHFLEM4Pp+EpQeJ11RPqLHrY5q4BEwnw5NrlM6H5AbzFmxBQ9FVBEmZ
6nMD3LZlNDmmsYv9eBoyDOrksq4Gv2YiWTgzv9hCYT1YdUiSm67R/B7JWtg1Ij0m5XyPxVLvTHOJ
vtgJapuJqDjwovd4NLnnss64Oguzcov0e04T/R4Z5s2zJjwg0ijOM15qLy28V9fA44i87zII89TI
uX2yuqZ7GkcUkSNE1O26f3hctxJN+Fa2MFy6AeXv4BjT80Rs/DUbDO+N2ccLrBk9PEaf3dwQ1Tei
jyVbbmh9T87HRWGfxw77zfSkeVJKFYOlqld7vpnPU1sRtVgx2kaZum2gJh+hYMdPK1KmaRHHz/lk
AmgyppeyB1og8/FgFxi7KRu6L4X7Hi0WABTNe5HgV35xRbit2zX4m2l9bRcMOrYnrjbMi3VEG7EC
3NKZgLHXGBgKZ2iuqulYqmQ5uK0JomYcJ3AAY1APrAcKYQC4KPJl7xUSugG80DNTzQwfQkeA1FQ/
KWV4AV0Vfdu15bBV9Gk+qhquiAjs6S5DpHcxamOHmCc/lTSbjr3Tn/UpESF5Z75rtXf+HOLfbEbC
nOfNvveQakxqr+zbmeCxOlJfyNzNTjMF6Ud5a+mS79VID9fD+bophyg7Y7FmaAbgSQv+VVbztVVw
dZms4Oaqy3A8WhhFu6Q9EAb72dP2SqF2235lGXWZ9ZameHBEV3RBtLqasOp3t0aM3R4sLz4rzT0x
kIx7/NXuTqf45adD9wF61ABJNi50E1DugIVdx7CKQBhItKQLsTOwCZMpXP1Ks2x6L6AgZ/OuLAqb
pe0U2JFE3h43FfutqrvKvs9DrY/Csi/qkysg/PZC2RfxhKPDpAtWG/TDHoikHv1sgGwrAbpNMBQl
qCtMnF1lde2TkbGQjLL225x4hDJE6LLcdISzTNpErtN3sdOp8AGk9Kcx7o2wTC0KZrU1hCyH07NV
EmW3xJdJJEQQjIRCtrRKkICDObFpsloJn2GFimpL3QK72SSPg9PahzSarjGCy8Ok6z+ddrYupeqe
H7jOzsSTIuZMHhJkmb6qGF9NFMeBzY6CTdO4bEc+v4PTvkmXoUE3mNYHKZ8fICjWRio3PtmUkNke
mAmk5to1ImJxFEl7UazhVaBa3HZ9WwaNCzk5F+kQjLFWXCghR7KeztKaQpc9RNiAABtQ1gUofnOo
WnZ7Isbrpkm3e2Z/zuW5GmTL9AqYPXRzz7zhyz3VA5xkyjHxnfq9P2aeCJw4Vv3eQVY5K4k4t6IZ
tkUrblozzJ+HHZryDdm/7a1DiG7iWnPGpbs6g3Uif5FvHjwEmNb6q2z5Hx/WQwKiiPoeqluOVcjX
YtSXBBnS73H7NzEYryM2ZGxGpFVYBJ9mEZgwGERbRv5vpZLgQSt0cZG85tGT1ptSe19Zq2yE6RZ7
bLUscylq7IlMwUBTZBdBOuJjl9lW869CadHYxrFytF2n0XpdLOYuda1aemNxFXrCgncoXiLjDw0Y
F/ZwMbOssg6qqPXPbvQBRfFbPOGZMR0ZBYlOmmKhse2fdMMNsFlqftT18Q5n2yHGHZMvRheYI+yY
xEsuOAd/mAMLOYfCwMbWBGmsPY4gBNO41fTX3KAkpmmD/WPZ2tVXZTGI24LMvpSu9uoV5BzF9rsx
WuNNT4tjqzrFKRPlc9yy8TINE+5LND3J2QS07ig56eC2C9m+cY9pr5+6IZ6DThrWx6ilVqDM1tHO
K+PGXvTMJV/b3XRED6D7j7DtxwquZnTVUroXKapj3pKHoA0IozNWaEr6eL+ozs9Eox6FKxOj94As
QM7cqx2K1cRh/1pLhh2vM750XOubJJ77o7GME84qpQo8dQ4YJtJd2suTPtMCHTVx/QWCXAVkwJ8m
PyOMDIMDVYkpMwsfaL+xi2auzXFAZ1zV2FlyipVl9uLZq72yQziI2nfvClPx0b81W0j9RAKmkY1h
JrvgGiP/IVoq0DtYhJZl+sOxgfMtauZRESStEK/gOqB3PxoC4w6wRLCej8s3ZQ+XB8ePd5X6IENb
6nI7GcnoP/BdUAVgJ03I9mO9b0KpU6x9iCZpFOehTfFyk1sAXayYQBCnpQrLts6tmm5vSpbdXsF2
iinIHtHzVhjLN/2YBzqyvHDs84+ht9MLS3mxaW1IuS7rpmNS90+y94yj0TlMKTMZGBRNqeStP1Pb
+awBG/YNqxp3sRzfpdn2O9kXZHXkNrVPx4Gj7Uo2etNqUeklQpukUw+PGX/oIUnU9bhr2W0JA18Y
1yQ2VKB2U1HKL3anH1MT17OjXjHRqtbUHKuJltkMcAjoyha46XRH4ulsnJZOqdoG06Abx4hBdnDt
7rSo6tPi5tqVVHnDH1oFx7aU3DtsRN11s1P00bdWQk1wySrcdALIhmt1sMY9mYVEGBJa49r7Ym0m
qnjz2EZBw9drsad/ssY6kNmwQMw4RAvGKi0SX/kd5hd9CPo01c6dFFddTvZRmTGAU0u/e2F920Js
sakWNVSncLocs1zt/E4jAwsu/UtT6N1z0WbmsTR7SolKeW+vtrTMJyuPz61bf1fdwg2a0RR7F3EC
hQp32FHx1V4FU9WxoutRt/UdlPgW2BxuvogJAYP5EUnz/JwW4C3y2V31G+kley6EaxGAWmg+w8ed
/AdwAVLEWz1jiF6S2T6zEh3nGzVk3yCWYpNBO31Cs0qTTtikJduy427M55uByw3jcAPWvBHGk7LG
E5t65x4IizW2zYCjkb2yRStivXIFVBisvsMe+CmALquKaYR35oqHh9HQyAQIv+7scm1gXlN0ytVe
ar/L+Yeb4M5Smogtpj4VV7UtPyKv+jpYFE3m4rUrdf2TPi64TdE/gvVoTro1/mDPn/iYpkp6Fkty
Y7byTVsnuxpQyc7Atb2hrA1TITafW8sKFgbOl5rBaE7c0GLRtEsm81sj5vQNvcEXl8wUML/tHxb1
zjj/5FaucR4GNbmYDMgamrKzPtA+cCm3HACO/yHTOsHaUNC5MkbzLYre2RG9llSMnmuioPw0yW89
AWB0MtJ5tyQJBlOZ5gcW9GdZUU5XwFG/tI3K7dPPFh5vQShHJC2Qd9SkEjvunvB4veksgS5GQ9hh
qu6JPqyGcE7ygW6QeMutofNF3op3d7UiRLKZbkLU6pPUqi/46Zr7XHc/qwEamS6zYp9Lxfm8kHFB
GXhRrvWM9yOXi7nT2XodusHLWEAp3TWe7gMUpHrvFJFvOBmiYEpsWwgkjFX2CiqwAGCTwNktYZQu
FADXVGYsMvh5kMkeUXJS6PIKdZPo1YvMps9RTTxbAkL3THLMyVhLI/ZMFueI59cv63a+oqObrzpD
ma9ME1XdYf6UD7F5H2f+8Mbk1ISQrHZJC1zh6eNLgmXzYI8qN8f6dG6i4UX1SLwv1FtRJ/vaqbVP
cSIDR1fL95buyr4AU7Fra63/5IhyTVP1Rxu3+yaI8CpzPUKoARVJVEgzv0ugJ2+Jhw3c9Vyy0Mmd
78kkWJCReaV1dHroU+ziXbs/1QkRDx6vjQMk36wt6Qy/A/i6wQ72z/z3xx/3cTNu8L/zH/N1AO5w
D7fqZF31u/tafLZ/UA3WSVCUG2lg8IfkQtvI71lBpH66NbHokN+0k9AB5gN44/Ys3VsqX9Cxk4qS
tT6q2b3pB8E1uL5fcZZtPgjv3EabKZgCfWeF4pje0/v45n4xfoK9YdULkh5X8gpVZQPGGPAs+mCw
aH0QerVzv020qw7qsTjNd3nXX7t3IoppRuZ4ooDXt1sK11FHYn2g9LtB7qnl415FCYKDRL0mM1E1
VpO8JkOz6wCi4ZaiUTk0bnMAhDjuo2wwseK33jYzZuXoyuqK7a6+ukPyLuty4ka1A/rWxrechcCG
5awCGjR3DnFVn4t8lB91AwxgmJT6sqZc3gepvq2ZzJ0kspUH2X4Z65g1Zlp8ppK8tVokCLmVCLzl
pvnZGG0qZhnLzaw6GRg+Kk7i5XMb2Bs8NvPuTiIIjszwngOuil7uzhO+StFI27e6WYSPgzAbEQpw
n7+eOklGHbHB9ZPpWRs6UNvCSHSE7K5PH4/yjktjIAFLo50W0vkiff1cUrndCX2qQ6+xa/rlPPrt
aUt35LBYo5+5RhXWpQPJI4kFR41+2W4q3OfHb5aI5MfUaqkQa2UVRplxdmgQ7h6/jOqxCsUY1+F6
BlLqyl9+3lQORTg8OJXUyvBxiDMi0aOUw58/ezwCa7MO+8zZBa5lbX3NrmK+jpZILNvHqVtpw76S
nu421hpsOEMTRl1c7+e+aLuT2ujDnthX3hIZQo+/2XVp9evRbz/LBAAnrS3aLX3ST0slkl3r6BiZ
uiTtfSY0iFCKqEJ2PlXYYessqmzZo2PUGXr0BIcQjWq9UP96ePwsdtqCkl59UtZP/XGgH0vtNPVy
jpM9gbshDnhrqIz6o5VC2SJcJczXF5K0939pB/8/2f91bv74P//740eZ0vxgg5l+7/8bpN/Ek/QX
cYn/0X/8rz8qKszz9aPkX97aP1is/l/+yb+5/ppm/8tE76YaNpI3vBLo9P7N9Uc5+i/EGuj6Vc22
VUwgf3L97X/pNr/zGJJ0lv4e5/An199DY+6goFm1NLbq/Y+4/t6D2v0X9TOQeyQjjoWhAe2I+zfh
Yt4NCyIwL71X0VcXGWNYUWsNyc+etp2cD3MR76J6eEsMQdiw55J63LL+mNIfsZp0WxdJBfY87uc/
D+56L6+392Rbml9MBnmdOXye9UDD9NTDbdtnDgpTQiyjOpz6xqFFrVyKeNABnXKoiTveLFAW4Lew
nh9bcbQ1rQ76hF0OzWB7T+YHDpAYo1THgBs0XUm0GGgtKoXfs0KJ7mIo+l1Pca/CF7ZZWLjYkXMH
H9bGcr4P+F+fqNIeo968ahOCCb0rL9aQt0fKUt9SOwkpoiin2ESmKBQoDwIpe87fYVBo13v68WhY
RwZbn94aOcagx+2bgWlxbxUWBSM1Pykk6m7HrvsRTdF3FeIgXU1ELnVT41wsbRmaLuZaKu/2to0o
OmjSOjXrwRtRycBflWUMAJN2qd+aLawk3o2Cm3wdwYz10K1D5uPp45FWVa907HO+Mr6DKraVQ++A
NhVE3CPC7X1wrhRlR9T961D6eA8o9e3DvJhUoogW3D7enMqrIbxYqaayT8mvLF6lkVGxV5lyZ31A
SEEwsd7mTsikCA5S1W+p2foQCVlBt1OoKfQd1VgH6NklsP1GFXWbRsnal0x1AyCaMO3tI0lXVOgs
9G8bra8bH7GXvpmk056iBWmak7NoL2MqdmXs7FVn1I6G99eP/rdv4s9vp05zM1Da4adBb0Rt5ohF
Mm1PzSVoq+1ZpT4O02RCJGfZrTo1vmqCDkIE8+2eNkgb2uvN8Hj052FSko4Bu4725mzBElFE+Dg8
3tBvT1NcNGG7RCZFTc3bJIziy0oEFeGvh8uk3yX2adT6+rvppaiX1on38ejPp4/JmI4KEhOQVY9v
ul4n4cejPw+Pi+HxdJkn4WtWxyJ1vS0fN6OzVBSQaLf8+zZ9XB0yA3JSpkbwmN4eH92fhz9/ZiQO
eeRZKOeF6v96DxfLCuuCIvrvie3xG5IwIt+F9UwxTGci+s9h6piXHvd5ibZoZWzgT7ZIYQ300WwY
ELKSL9+hE/+X5wWRynP/ZHadXEhDZJpPzGFagrb4iHN1CCGYmH6q0KYoc/RnNM+W0FoPj6ePg+5l
VC5wEWxK6z3T2CVp0b4Zq/wQN73hu1PNQlN3F2bTOe9D9xHsKdjB7KuJ5puMPrv1FAykTgL6HJTQ
NYzXGaMOxQadBInHSZnrrrsI1fVme/xAWz/yx8H4z6PHU6+rNYJ62SM5fAnz+g/0qNMByaQXJgi/
EJV2RBtCqaQEVA1QNA4QWi28bw6qgjbfEzLdLeb0JS1bL0zhZ4XmglsgyrF5mMWIiozDyKYgBFPM
qJ1YX0BpxzQSzVc3I231cYpiHbKSEi/NZOsA7tcB7fGLMc1K8cVRPXGcJUbtqyazV6r3C3c09YJ8
eSKLEOaKpPEwjN01W6ZvPYhHClFYI9XxnMY0idaZbqvr0Y/U04rjIkAai7L3QVTS6lDTQ5wPb/Sy
DtRoiL2qvI+y0Syaj+WTtxu8lqTzUj1LFsa7SvB/iLQ/xEu9+INEStTNxaVxHdBo0/Q+ycXXpvw9
NmvvSLC94XeAtuHRL0T3rZfCNN0MemdbbVDfo1mLglorsb4PwzXVWX3XmZuHOBzsTTqmHaIED0BR
3JgBDOfYr/TxtuZtFWDcGSLG9Ix2CxkoV1NcXvDabFW9oa1nKf6Um+lx7vWLJqYXN+lgLFgwglVI
D+RvEXAwD8xvFj5x+CwnlFADVWx2K+2UEBqWz2+4oGA4ZgrezqT6gXsSE6c7fFdoUIZLozmBQQFm
M6Hm2YrxKULGGeje+CldRL5vsvmmZG6P3kTi9JnwuzRou7cIPm+GkRknBznQsaIIvclwIdBBBAJU
2oEV5XsIv2DpdLOHTMZSk5IVgE1BAt7UiX1HpAfp8lEfWOmg+7G81ZhzqF2LfmsgD5vaNNq6E05Z
lp9kySGH2hawThnD8d+3JvVMw4Cz65Y5MTILqg9vfh2KGcaxLV8LE7nIYii7vjZWW0Jv7NR52cy2
Ovp4bkAnZlGzoyYP87Ir1sBFYBBONZ30Kleu0ww0yYh/JCTbXt1CgaEYUdmpovLT1ACazp1M22m1
+bXOmphGtxJCHaajb/fxfS4adviuulvaeKsorXKFZUxuGQ2E7VCO0LutHN1J1nbIoVD/xiXoMnfQ
Lm5jNZhYAGNprJO+FSswYdE4r9QYip2eSJ2Wm/FZuttkONWe2gBY0I81lVRVTX/kMNs2siRNN3GU
y7DC5GckLyPz+aGfuIHGKnnvSjIY1EUShtMI+saVnBlnvQDtqXLhZH44JhkPo64pgQYG01x+kI9w
d8BuVJBF8oLP1Fbrr73XvbuAh6LJgzdD0hn1BBgMosWdGF8l2iEgMM6BxaW2JR6o95MkcTZWNJyx
mFsAPsnVm2ugfFasHO2q+bRKFQZLCREdajvbhEhFrWKnZ5nwZSK39WAmb6grvhd6xnSixvQEVUu5
LuzZyzrbO7PNPQmBFSu+WgRWMm3VYR7u3qIrwUjqFSsD+T2mRbbJodUdlsKCinNMbO2z7FTdbxTz
fbLZ2DievrGnT31a0LFTzJ9561hPVfvazsm58Uj/cWIgHm1uzz7rUh3t78jpZij5IEii983X/tIB
VvJ013MPAYB2T1NUuZ0ixSUzkm06x8eutP/IZuPL0sQ69CH1bKiRG5goPiDGNlTOzOugsbYcbfwY
fUkZF6GOcikjUgbcIj1hCv7Z1EwR7agmu7qwFdCPyIUNOIpLqYugbZ1vkxXdMsUTu0kVlzQinKge
E0zM+Wrxn67G3KX0h/Mn3cmfWxViD+yiVxM3U5dA4f4v9s5juXGs29Lv0nP8AXdgBj0BQe8kpVxq
glA6eA8cmKfvD6jqyqqKjttx53dQKFIpURQJHuyz91rfipsz8lCvsQkDCUU5Hpkp00DQ8F3paUyS
k0NeOEs/VnmHuJ26aqjAxvYNhkbvV/e4BA9lWQURVeakHaw22xtpr1wdYXwK8WFMcXBuAggZImL6
ofKp72ocanmaPgw2pYxq4tnTqLyL9pvs02xnz8on+MBd1IPZDGkj9jNNoSyiYWW7b5FTg3GMW/YP
ZuBX0dAf+kqFS5zavmu69jZV6h/F7MLJCIDeKMm9wjTngqJ8mOmfMoaJaAFfidTcWLD9dlhtbE9J
YTcyGYQKk4UQA0Y010blkNlX6udJG7YsT/2Naymyz/6hceqeZkCs+Dryx74AYDRYS3KyGpcHGyjS
lKlym47lLkiYakeDQSqAWOqT9f56K4Sh/8fdAXpUOymUZMv2ZT1Qm0JL/+sul8QCM3rxOpoV5Xde
JPToCuGpQwL6cimi1sOw1Eb/ukv2ljiGBGTp1HsGVxO/nifCiBvVk0kFtWRo47Pd246PloL0s6WU
qGSYsUtiYNRCT9pHZvgyFtmLUarTTnFhf6ENh26uYfbqs+h7qJE2FC+HWen/PCTjSAWMfJjZMO9S
XuftiSioxNfbGI1zpHesoUF3ypaDJmS6hwN0aZYuUzHJzzRUpq2h54t0Su7XL+P43IQ2mevI0Tyj
rKeTFc7TiT3GdIrh4vjCyJfTy21ICNB/TNncblG19lSDcSWOUj312tD87dAtVbkeAoVmWwdtlu3P
eqiWejivYDsxKhM4EmiZGEs93QGWU7frfTcLoG3l9h2bVUWVyI6GwQs3jaX7kixV+XpXW/tKO3Op
7Ie0i9WNvtxk7YrUjUphSDcxG8v5NqHACnBGfIHB9BrQ9GPIwYhCjirCX1lfZzM3n82Q9A4DSW1e
cnKXmnKHMPqjh0gPVaO0zxMAHUixxG8EXTLenOUQRN3PGdwUMzV7OilDrm41Ei4YjfQuWawSFnEE
kwbPMjQw63scTqh8gPoACiWzTCynSBQzMAIcYd01GrJBQb1QRNZnj0/qUkvcEoQV3grkPhuZG4hG
FSxtFmOVXdvonyNbLhu+0tOFS0P1BTfQJleaN60jkcty0Hd2VSx8duPEN4hCvMjAYhBI014z5a+J
ptu10zodogm04nTZL6qGbqJDknykba25I9Nt7oMlqD9VeN1NIs6ceQ7rKkumFWtMxPJytvyYrGqy
v6LxqrvT45i1V1phN94I91BmInkwtZ+QidBt1oRjku1HArcFcwmA9cAlnsAFK9/l2Ep3rTvV3soA
h0lN29QKNpIpDxmy4/hIdiA5m2N9lXAAr4ITxhOD0m2qmpzx3h63qkqqlRLmYOShyQaF2dyIV2pv
+CHaXRVLrudjnFxbK2JeODCgIUMGJWOwRxpcz921aw1S0CeSBmOnPBsZFhtSgOYtMZ03UyBmNl2W
4NDlXKa+R6WlzmdWBWIPHPV5QgXlCfTCR6tsf9QQNHaJnpYHZcB4R/LAluEfueyx5FOu0Qp37Xfy
IB8i0qeO0zwuijTxmIAi2znp+Nm44YdSTMYD8TnyVpjVhsxv5SpUI9i7vfkD60O2L3FLoVhS+0dD
HbkeitHPqVr2lA83qRXZuRCSeg43nNqViAkBXwwGUwEtZaVK+ERterxV93wTWnZ8p5F2EVNvMjpT
zmqfEvIx5t87w8DM4TKcipwEoJ6TkcSKQuMRo0ZxkFykBw7smqeLPeonlYpiK4uFm93AAW+y98lB
QKKRR+IxdGQ43qN56hfySNQSgdfxFzFLbm1Orkruo8hxwVnxbGIq+IJlBn8XInM1DfhLG7CvKRtW
naYDfvbkrbTYyM4pSTS48dLg0QzVp5ouzYGHLbZ12JNQnBWcmY29L8oUVWY9bEGupWgXYL/FQXBx
gtHYTohVkPo+Iv4eALPYA3kc3GKLQi6IgmPAspoCbRCu/oIylX1PuMlwMeOhmq9KhEdkyp5kksDw
DNTkLF16QEqZhORTm9oJ2P/OLOP+ipgvAnNmD7tk2gbJABusdjsCx12kU7WFCL+Pngi08d5qnOpu
V37PnEwlrIk9jhIm9x4yQDeoV1WTL9EYqE9q8bXv+HyRp7erZa7epAVDn9U13RTNNyR+i8WCmXuB
2Tza6Pl8HFqsqLrsqckGLbtjPM7vThWlt6z9NqghQrDOaICQ2eFzNYcnhQnwsW54iCwpfwzaJZOO
tfBM7U3edHKXhU15U02xxIugiW3q7lx23aedacbFxQJKBGZj+gmwFEjgAXNR0fYHUSo/+gqiYm/C
IlAL6zXFIHAQZvKlh1Nz06CVH3tTA+rJGgsZ/gl1l0q2hxhuWpKzvZ/gwi2OuK5oNmqZTydTZbw4
99Hsd472YMYDMkN09AYs84fIUG9cjb62gdacIGM+2o6rXWNEp1EX9F6PVcQTXT5sJ5MuRGOnijdl
Y7WzbfeFhSY7apN+ZAv8vRJNRqCaO6I0s8ddAE1+f5xd6HOJzXy+HPSTTvDRLnMIC0ePZfPOxqSV
lO+pyWa3kd01bnXiG1IUcUkqMb7jfvTKXNF2CiAc340GYtb05j7OWH2Xbup4yPrE/k6EwZ48uy2f
qfYQW3VGNRUv53C5D4tv5kD+HIPLA/RA7TRq3ygxhkNaTOVBFQItUlQcZ4vxXwH0eVcApRyhPe+L
ujzASP6ZULaD94V+XrOLjBTFumriFFV5fZiK6TOxM6DrFh8lS07I8duazL1KD17SK/nWxyS2QJyn
pXikvAYU24C6jIcuQHM5Epihu78ANIUelFeIpaSubGxLwM1UlgT6kgK71wqkCaE3zRNhhNGQsqPV
IerlFritGM1Vq1PAzhbVvLXUADXmBaBk+m0txdQOWDS2QIyMZfvaZQ7DOKayJ7y0LzXrNHrkAiZh
z6CRVBGv7sPU51J2IVM+vIhhPKckip0CivWuo28tAoeImVlcZ13ATg4UPyUQCMdH9n1sJtfPJ/lk
d/prZund2VDMs5sANowQg3lEVni2nVVHRyTBc6/2I5j1T3OYo/MAptirJnK21TTO73KG8hm65tXN
J4p6nYT7PGp8VcPDabvnQi2bq9beKlnC0bCImhKOnL6Ehr1PW1R9tKJMdKQ2gtGWhIwIx9YtE9Te
tjmnO5ftax3DWNAiBcVdjiV6oZCAZfgUDcidtFoMkSQSxRaKJGcMnucpNWhrKkxkzSS6unBztsJV
oQoQNIEoLTrOlD+bOHbZtepf2EkBiFPHCykObDNKskLKUv/ldjptE+Q1COu26qQwwEzRTEcL4NTo
aHT0ujC2lRmPZ9Lrd27DENjQnOKlUdXx3hvBndyiLkn6N7NHXlDOWYN7r/3upJj1PFbJm9JFdKIK
Ic7olHeGasrHulGnzUquB5Qe7EVKHCEyNtqfrfZUcKEL69y9oAF8mzKXGrEWsAgVDnZQ1udcRSS2
RkhynVGvbI64Ho5ZiaAOmTMqRIXcRlV6ids2h1wbDpVm0ulaTlijwYptjtvCqsar6bYK4uLqXV3M
A+WQRGebZ09MQ7nprVz3JW2zQzYHn6T9Vi/TMoeXDovsEoel1CQHV0r4JQmKw9AKzrGC+YeWAC6c
W6fcw/lhkNj1/pAP5gLtwwmvhmRRcqHZQl4aGVlgxksHaRyIh5LnqCHYlcs8yYydoV/X0K2Wzq1X
EPjIakkx7xhIVXP8vKswyMAi4ltjO2wchjVsH2p8IDg7oDluC37pBjebjpiUCnUdrIe3EW8x3JQm
QLqbZccuzR41JR527sAbYMOo94dQYQvUE9zCtI2Y9Enpj7FubqIwyq40JvaD6SoHWevt2RgKWAIt
vlEZjQmjIFs7dlb5XRcURZp0CJ9SRHCzXFoSWa2FB6qinTGEvCJzG28BO9M61mWF49thv1Y2DVqC
Wfr2oBi4eRbL6fJCa1G6WYUhSh2Akg/UM0Fz7F7OtuRKNBewaZIaI6qV4/+wm0cNGO1QVSy3g6DV
9aGQ0LQpnPJZzYjBEiGU7gTyKalaK07yq8zICZmtkNbFmjpG/pO+o1amQdqm72Y9znuRzwb2qhzq
w5R/6xCLe+rk2geg4Bn9yILJiVFcYoviIqC96ptjkwBpI8wB7zStbyaWx9Su1KNQGTqVyZ1rcngG
XIuZMcf7o6TlrVO7nbFE6FVjzMZQhE8Bvc1rofJKDe+EYg4XB4mVZwXg0Eyns06kbLBJK5Un4pft
83pwGpnwcE2yUQ0zv4uqSmFj5iznISXkkkkFfMO2r3psFVf+bKePlbuZWF+F6N0jYCzl3tnJ15Hz
4cymXtLAZy0YDOsttxXE071a3hJDf6rCsTknMdl22LO7rZ2O0G6n4alYDqiwtlnRP7mSnWoxJs29
Nl8r2+3PpiDPks2DflFs8jLmuhT0ohIcKDFCttIlOpbUgwc9UsYvKio1hIlz4sfjbOw1E+V4xhu3
idrKPip94mCwNHeVYGApl7So2KF2xUptbmqE7hgu5vuIJeJQluM3U9bxQedNvRUhGP58iq/4oMAU
R5rGo/bfh1GYjwmnIYkB6hcZVISAqjclBInHnveIVJVNHcpHU84U5xnGKtHeXYJ9dk1lQzpu+zsN
QsJkwniiv00ik1VQNoo1Ec3trwhsasXgYsDW1IPi6xepaI5VziKcY/e+upBzEjpOD07HSWSA6KLM
vBDwUV9tWofQkHQ/q4znQeiLwdTZK0kYH0MnyD297hieoF2+pxMZQ3YoTxntwDZ1Eeq5CBHzvKBP
IydvMLHVJsxXW7zsHgNMFwp5T5M5X5woehJvNTR9WyjakvXD5XMtrV9x0vxUE6veu4XzLZpshA8y
v5VdBiI2gRtQB9h9BelAjVEiiHYNGPI0p72K+fB+Gsdub2Zc6hO2TbthSSDFcYRnVKkQ2doLpzbs
X3PRXHoFYbVhM28GG1LtpxyEOj7q6Izm6klFMY9OrOO5jpTpldM/E/noXGjgPoca1xIC3pj1xgSP
WL19JLmybOvqaE2E5bHn5uTo2b1Not/ngt4ufFuMNjp8rw60fTfSnhpEGnmKAp4HmBRVT09Hqdba
n0Y4lueitrehKspDjIkbMQgM3759KyySQacStPBE0mZPZeuMyXb9O3qnFnsCD95wb3MCx9BvB61/
iQChbiNcLYzdSIN6tWDS76RSzyyBhMGAR2sZg+XNqexMQq/OsNTGd2iWsT8gmdqh4f9jxrdO+9bh
3++53++vhUH/TJBjsaObS7M3X3pJ1TKN7eE59wFNmDIyUcDiYWT4hBvM7TNWAkKOFJnSFypUUDP2
okFY7ydtS0p0Hh5pHqqnyR1oslpd4EN8onw3zRG8BTlpsYl7wlHDx7B3Q3xNKKHWuf0qzaGGGg5a
g6e8j5EmqPknINmetqxycJs7dtpsHzI6Pg1Lp0zN4EOTG+JuWgxgp1Avch8AL8rUpBtO6yHKksUN
GWNPIaSznUy5NRdyRc4U6xykqIYpaR75sBCHZdWvYh509iwxQjn2MuU5way8Yeif+7hgaGNYWlWd
Jz4hdpROx8zosVsbc7n5reJyZ668JAXNYOHcFw0mBtl9eeu5Bpe/VdgVRyGGgxSd4vqXrAd3EYBl
S5Pv99cUQ8dAPpUv/5pDBwZVUspuRIzBcFr/8vUWrufxb3fXf7AxcPqNwSSJ7SFVcJMOp/WW89et
9W60vGClrj/PXX2L6nwhNo+A+UOZbScRBadhObhguL3MAGouzaY/rQfB1es4NziabMadM2RbvJnL
zSpj8rke1ruzTjGKX9SF9TFeJNTxcxvOZLlbvBjLc5uXnib9/EWGka4ihZTVma46Q2OmFRS8iYGx
KXaifVup79pkKNtoaZqSLNWe0rVfSg3SnlxbvCJORfvFZPmU62N3Wm+lyy2c7GLXdsl9/RKDxPEY
2a+g33HrxMmfh66SkY82kNSbpSO8KmVCyznl5VTQfcM7M1v1N1hKBNRZoYSGgaL190EaEJd1rdnL
KEU1AnyJfdXSEWY4qG1dI0kPirRoI9LJjEfzwUSh/gdS6H8EYv8/gdjC3PmvBGJsv5F0Y0ap4n+o
xP74uT9VYo7zH001NQ3OoU2vhjb1XyoxV/uPZdII1HQIvEXZdNH//l+G+A/GE4Ndk+C3Q/EECPSn
PMxQ/8NIxdYAdAEzRtfl/HfkYbr+b1AamCjhusszswzDBTHwL1BabMe1SCtI5Jks44M7dB+9ad3c
vIORUYzBydF038Xgus9HWGRJXDC7IOZQdJF6aHTdwAOUEB4/PbD0dXDF5rsb0N60lOqTPjoMGa3/
OeYBLDMWSEqjZaMRDr9kuWjlp+qe2QmUujCdmTYlJHWQSRdO+8luuFwp8mYk71zodinBpT5YXMdX
G3shk3B16YxfDVrM3SgIZxtyQokfcArBYK/aj7xm5z72tb2bEoL9MA5E/fcwYgLYOeYXqxjlpokx
gBphlPoMpXaDGsyHnPyQsa/SPb71yMNrpxysBQtB32WEXc91LSFz0lWC7JYqIn0Y6UxtzBkTYowB
3SPgaGKSEH5XGm3pznXGc9cZ8aGrg6+RkcQ3lxngzQ7C2O80nP32GEyXxJ6ZZUmpkrSSH8EgEntZ
tJW+bRJF2bYuwD5gNCrp4S1MjNjmydUwYoQRHRwSO7x4yrqrDhF5cilCRSqvzNPxUGLSzIN4eMii
+YtjUZboSZp+cdRvoyyPYDPlzwbowNwGOGx6LNkuekBFC7BP4B7268GvcVzuhpIodyyVuZ9a+msR
OKZP1/ZZq4oJRkzDA5X03pXJBgUgA/rD8uwMw/gw27yhlRFN+3JMWc6ZhItZyS6uVgO144ENRzFg
jTafBkXJ+t1TF91EObvnMX7Kg+zsBGaNMlZxGKqB12BfgsOGtNYBTjI07KT0jEpxD1OTngJXb/Zw
hxWAzdoJzQC7aSdEGNDF32UkknO3HNRo+POAeheq2193139dv2/92v/r7voPgZmoZEuYl/WeYiE9
ziUNqybpF27QP3/H+njV+i/rzTlHCl2H1tPv37s+DRNtR+nN/VtttDnqnn880fUxBWc18yOYW//1
01t/dv0JmEjaFjFO5K0/8fsf1rthEmKbW2/+7fn98Z3K/CospkVhmE6UGX99499urt+4/pqZZC84
qRUeQvZ5tG3Uy3poNZ2ogJkyzhom9rJEbeNYxoQnFyGWcEWKQQbgeX7BZZn+7aBMZko+KJwKaxlL
hRmKQ3f5GgQFbccUw66Hr+vPrF/tHbjCBimKW4mQRgztG5P0clvrOip6I6nbwyQvkcL8fSwLTEec
SpqaK5cAAPtlvWVEubOdA+KYO67lZ1Atp8Ed5mOTAIfsYLgWaZl7KiP0ZRsOcNK4KMvBFbF+wfAW
MpL20X2/0WsGfbX8k97phNW18hLYynQuFMFLbenU2tVgXsLQMtk5cAtDW4DcaWKr6uEz5A1WOLFm
ImsuYaHITQBND/j7//2aTSCg0VPSjct3TE3wvXEjnIapQa9hsM5VXlhnIhqpoaMU4/3yus9jRHxM
UtFgigyCbxNm37RfqlYAEFiaDOt3rQcVhs4fd8E+JPtqSN8h0pUsnihUgzrfGzn6wsCd0GbaaHcc
V5xbnf8mtT7Q/PE6LcTeaBbfAXwjHayTfFeoWkUYTvpKFjhB3PWQ71pwwiTV5DrZLvguqXNpCdIW
v0ygIvZuXj7nxTReyuUwJjq4RA1LHerm8aI3D4OcjXPOSr/UjrfoIR5Mi2AcgsFUWYojWynyeAuw
E8tBohc7IUVkpgvxghLTd1qD0HKbB5Rxs0wi0/JqFB+gObPLHOzVgY5Yg5lxN4BLuihImi5qQDpG
m+TpcSZ4guTYP79OnluNSMIhFHr5tmQ589db32p4+a5TXqbsOCjkzMQh0ghj6fEV7tB3GNn0O3Zp
eaxoVm9UYlC1mM2QlE12CVyeSTgryUHqS3/6C+Wwl7JuXKaRhsmUDweTnHBEtG5qbAtwCCRgQqar
DPG6nliNgcvJWtS4cBWya22W+XVu0eXCuWp2611TadvdBLYXwe6UX5mclP5glz1aYFghbRB65JE9
MuB5aJBXb0ublKoyldJLQwJ4iWjMjgz5WoYBUDX6MtTutgAUClbrLcYwcyBD+k7+rIb+CPXoCBAQ
WeoihxgXdam5fHFiiLUJG8RsM2bobd0ZIOvWxvxvtcQfX/x9f/3BRC1RlK/f+a9vX+/qvD0714C0
s/wWW+9sj8QFYpP+qcb420P/cbPA2dEGOkqe389k/X3rr59z8mPQZAQVA8+YaLrfT+Jv398UiAJ1
WHebUNW6zFNqnDfrwVn2Yb/v4vFADfHPr63/2ksz2psmHjVnT/yAjlychJgitG9GX+N5zsYt+Ak+
cNY3kga/Qe+pfZXIdWu2P5AQy2vP7tRPSQDH/fUuyGkZeV2P2QjSW5jMaJZkEH9MzD34TkkgHNqc
arT4CZ2mQGdm23GOcUtl2XSk9fymuM3R0nG+k1BCFDy6m4iNq7CrJ2kVh6iYnjqNxBDgvvzNSBEV
5nR9ahLoZcTEj2vkfElclaRqbK0w1zawJBkBaXNyzDPAfHHQHTK0wjTVfY3RS9KCxhqc+ogz1qdN
b6Fu4uFLqCuWDeZEhPr7UCS486LE3sGWzdFkXW29BqPWtc/AhUmCeYtkz0zcsroDMbxwPemgErPl
3Gjw7tIUIVuUKx95lUvUSpARwtE51FGqw8nScp8kUtia8HMvPWhFlYXQU1WGqFrJECZhlNhguy5k
6+IvlLT7CJXZiDJA1AuqSx1EvA1q9n4xI389jojdwo8ASifRKSQNGvfs8U3mFlutbukRzczjnLaj
0wONBufKQFwaFViwmGxTw35UeB+auE0OxMYuyqyQ3apogZ1EES/CkH1Wsj2mk9j3IWyw1PgRL/St
XP1iaQzMAd9cJ8UgSSZv37FywgoLaFTEU0pfEzptkKF3qBpQCbGiuBuaLc+Vbo8b1J7Vrputj3CW
IbEbaCQHTk9qMeuBFhYhp2nzUbzafWb5c1btB6Wki6gSkLFGvo72t8HGM62T653ixdlX1ugZLtm2
WOwGXx8UioqR5EqVsToDzw9dTSLfvdrO8FDZVbClhb2OTjfzkB6AkVQoToEpON0byPKfCGQONt01
3w4YSsS9daQ3cuAVM65NwQRcPWuk9V47TscudlX4QC6bhgxvYxmWKAnQ3pdq8xKhY3NzGkXlL9ts
YMcFvXoGOjgMxWdJCoffquWhESS7TXl3cRProlZ9RDscmnvDK0iE1wZaJcx7EtYkKIyzEUtYD4Ax
as34GOdperQMpsJR2lzjgXMJ5MXBdpF9C7R/Hnqge6PIL3l/AnymwbS0KJ9nQR5iAGPPMpc12X1x
I6Xf1uYoiMMMSKI1sn2MosIw+EZVOKUXMdb2CxYdPw3HSzrYBuGcLpML/u+SEK2HL1ptv5pJw0cq
CA+yUY1DPzCW6a2YAD/o6oV9Daei9umuNYCGEFCXd7ySI9K4Q1vQjCRf2NzlYdLjvaGNRuaYEVBl
Z6bjG+pB4iF+dUX3grn/c7SWeQO8Mz+3dGNPKl5tmJandCwrIobSWWC0RhRBbDacT3urKu7L2Brw
drGtSPo627BZ9M5eaiW8tjNjeqqwvSgMcE85e0CcnOY5Se+WBlGmRvVBF76YN1WhbEYIlmyOaGm7
4XuA7RnNwvg+1GUN+LK7RfBXLkQefnW64i5Ivdl2WYd7G6X/wRpd5XOMGqZ0YMcQaupMbHneSQVJ
UNR5vM3dYcM8XN2JMH0Vma1s9aiMN3rFtBQ2j7nrp2k7GYkCfqcha12NaDo5ob4tgva6lDh4/DeW
yLI90QWdRygywStQCcpwkU6givZhcF/xsccBy36qyB1WGXimA3MYQOuwTSS53zbnowIWQ04CaYlm
lwABEZ5RyRejTXP60wkLVF6K4x4Ea4iS6DGFFLHcmkopX+g4PoPGPTrqLz2wg0Ns5zhNwxBSblov
E8oELVmXsQnnpdW1fdFm+Y5uOD1a3o1EDIwG4upHKC5J980xUNeZYGv9Ih4/2LGSRyg1IlkYiXlO
BNuC0i44zJWLeThASp8Y8trYCQwAwDyKafGorWpctT73NNeSx46EbG9Ih6dotr/CaMJHajrYv5YV
b/U9dXXyjnKs22YBpmfqpzms0auEZrSAvFEgoKWkK88EoSGXExjFj7Bf5JrBF8yhmRc+5FYRnIMp
dLwpNH9FtDA8HWDKAcABECnrxEo1RJ771Vgg6lnENl0hkZNx1okOGxvkiKW5/toUXJTMrvtVLari
nBcafJhEFLJsRyN9uEYKcvA5i58bu2NnkecPhlwsM2r+PdC4Arqo0bSm6L1aEKw+kJJbOg4wEfEY
EjFpYNw3yU4BYdD75ZLk2k+YwvIWABS98RtnwcVw8rsaO4yq0yvKpXDorypwC8S8aIqwD3fMiFhO
VPMr5qxXjAqH2dISz2W0l2Qh/Whp7QtrkHtZPFXsPGsRxFSbVekTTUwQD1Eb4MQgygfJdiqsDzPv
u81il020dkFtfNeTsvR7c+ig6MbnwK6Ljdq65IWXmxpVwNBbD22LRVdBDt0kCFqQIFe7BxwRUCMR
LBWO+pgWfPwwuAzkI7c/siI8gO8CGDqK7xZCzCdT+enk8tCTF/E0LhP4md2QNTLYqLVDJeR7k1BY
OCji9JDKPw8/i57TC82wZBZNe5ctTsnEUq8g75VMBya9yf25in8OtfnV6uibsIiMsN2ClERvvj0I
zllJXysLdd5EhQGrQz+dC2PhW5Jlt1r4xwyrNiVJwZsyib7aMbBicHKeMdLY0o3iOWLYlYQvVT7/
iOYq3abm1O96y3mf4Sgfykgh1Wi+lyXvaxTi6WHbgF96/OhAAZCwPQHFxU8cjU8xFgwtLL5bxew3
CdOqikdVDpNafHQwDH3RkXUYSBrJSQMHKYmh9MC4ylPT9mpzmm8yaBhhpeUHYZnwO9KnaYDKgxvk
EHeQ/uXU7LupEXTiwhcnwS2/llw6fknPbLhAawm702zZ+84CDXvsOie7DvdwwrFoi6vB9Hmf1WTl
uELuasuqd24Y79w0YP1Qm40LSnPbtPNbWcwVYxC2QCMsr6yr3PvkTGhHhXGWNjQKMKmgeN3Aqxt3
3o8ycP22CR7cbLxPwy9hdM1uzJWCKMXU3DkzkM88j956yAy+2Zhfil59naLG2DsRW/ikv8I+M86h
cRIGBMiPNJ0hI1gNL3MDIY80F30cSBLQBSHIZv3u2lxUc2H/VLryZ6izbJLv6HpVFOObaEu0Erle
7rLgVrrmcJ9yWh2KG0ALNdl9Rk58NJ2jWTnOwQnBwAYE10ObHrpL85i0s8rwLcEe65TzA3L5W1fj
H7BrZ/JLsrbPdRW9HAzMHJW1DefMOCpD8hCbIdm+uTuilFu27NjiS1od8NMWTmTL6CvlA63bZngf
DBjsldy0eWN9iXvzl06WhjfGoWBhI52GpVgSfqu2SCyJ0NW+RRRNPbjnbWU3YpfUtuNlbEp3XmyO
87UPDdC9qXOCmULfgT99Ssb90NtvaeBSXeu59Hu4sdvUuGjE0eWOEKdybtCz5EN8dDTjiqXtpShr
qEez03iNm0W+beVfFTF96WQbc6WtwZG4zVea4daRzIYEDUeqf+/pzPhCn+Mj2pPXYarPDRgPX2sM
ZyOAaTB/90gW4qrbL9opLopKeMXIdZOtBNtFCApC5dLcGlV90R1x6JOg9ELottNohYjeJoKvgIF6
sn6QevSkumbuO8zXNvgAn9XwYmmFPJktpOx20e3qGq++rghAnb26uIPYvIxLEB/cb1qlb23QbrUO
DWkq2OHA4LnZLZ3AoUruVq7adIHJYgnFgzDds8i7qxbxdCiqrrxOJiqiux6RoGF1zts0tuD20aBV
7vCUVuZrbTBrzjpX+oWSPmVajxagmsQ222oxSSrRB0NpCUwuk36a1HscOQGtDUbdA7logXOolOiq
Mts+z31i+V4FBP/UOmCpdRjvbQEGTh92KKh6z2rEsdZkcuv7AhknqLtltagq0slDIzAOLV3+aDdI
/R3WcrIJBmislaHfxgJf4TqFMsvQQe+h/6hAXJ7ZBJGUTPO/aqiSZ4GmvDo2Iw9nR9VZSRkd5AHM
D4B0r5Le9ZsVddVpNJwZloOH4Kb4YWRfEBNi9whDZ9856VOsV/F2amxni1vQ9KvwZ171wwWFLnEo
/aZPqtFX7Vxsncph8wUEbwt4puBdLPIdcSKHMeeiaCUMy5SlhdUdHPrkW3Y91ialJkbAL7zacjEx
jeUhYELoWSwdpBemGxnpktLlHtrmNU0cueNMFkdIrs86FMvGaR1G78TYZa7ybLth62PLYjPdHktY
Qu7cUx11xyHJD0hJzk4ZdZ4kSJpLq35B+4+7pTV7jG8NeI9BF5T5tEhBbdp7tpVHswt/BarMDjFc
UFZyeDmLixEhCMXH7J7qHt0g7Hd1L7kWbt0+HTeo3cj5KrtnZub6qY3Y9OCu1865bMAUk1Bhqgr7
QlsBIQzwY0qeNcvA2V93T6NNFFgosai1vUUvDgywtyS7wCz0W1xCyORPsm+LnR1PFMFLiHXGCaUZ
1YEAqZr4bgEPLTbzLQkEXAKrBEgkpG0IyVhxuFqi91I9gjp+2qoeg/EMv2LIcRYNSBeZCaYi8QFP
kfWD0GwtxUEX2/bnFFYZ4jJEloM9HHoQPS795s3/Ye9MmtvWsi39Vypqjiy0B0BF1RsQBDuJEtVY
jScI2bIP+h4Hza+vD/TN9M37MiLfm9fACFKWKIhEc/bea31LAjgN5gqVkU3sAO8YpY0lUIKOBzWJ
5xYzxNYYkAjXvQ55hkt/DX5HQr67iUrvRUbtwHtc0q3xtSawBopnHSNZNtQQ0Lr4oTYWEFmQPSdd
b5AJfbVoWRvdS5vD5yW/tDoviTbzEb1lMyoh2WrfWpoUhj5Zt53RAJ1fAhdPoocg/VHD58bZ4qA5
nmragHNEG8L+4S/yZe76YlvEhCxwDq3WppUp0xUrjPtlae7IiZNnXKPVBaJ3s1tYm4dl+1JadA2q
hUaOq+W73obonhMYKVdXKOI8DyuRHu2xOjxbSDHCqWdZaurla2fRA14I3Fqy5ZNScHFMPSwZGtVz
/hDzidHjTrnPX1D6h06PMYDxN2nnvniwm/QnfNN7VahncH1u6ApGHkaPC5ezMqXgUqH10ZG/tdca
rHAioSBdLNEG9pw851RmR7JqHlG2nUp3Qiplnls9SvfM/zBUIeRPE0BSmJcZTr7QFYWZb/ePyANF
QD9yO1MvAjqyTyNhqTeju8m+LQqM5DzaKPHGmTGdFfm7BJxhOmhIfGJ7P2nLwbPMYdNryPT8niPT
Z6S61xHRj6n9Mgq0kLODeFHEy89lhHTYazYnPsi15nsk1d6KxyePPPpBTp/OMkz7eNZOeMxgOcsh
hDKGFsxCpdRF/k8yhqZd3ThfFys3Dtw2MWnl3RwwPLnnsOjDYoZHhTWf8AR4FlBfuTsibrzoDGY3
PkbTbqWw1c+W0kEKRrDZh9qgFZ096Lr9POYTh1fXFfTs3dfGzBhC2uW8KYzQ1SU18PLNsBHMTg2e
wdYHK+hQKsrWNjcRfobcFuktjCL49hOVzljd1xwinNc+sQOjjOke52+tZdVhXGM55WYLxsGka0uP
RQua0vcPxQBbWydkRbrz0Wpdltb6NpX2p6O5z20+3OcacdMVBpTSw5xkzF4TCitw0747057EhdDl
B614Ut03vAwjidbWV0C5MNuZvRrJQOoLDpCjmD5ZY6ZPrmDa6AwK+DiKftXSBax9ivIxVHEaZsgF
D1YysHymC7YBOtytU9EfC0Ydl/jdO9NlRd50HZ2X8kJmAWAGIiVQeCMeQrAc1J7yiFKojIOT8ufn
uoV1dyh3UH4++4wROFJWQldB623nIWJwxfJy43LxRJxLNGXOBW2r9Rp9SVkSwVgVhCjLsy7m9ljB
BteM0dvXntxzAm2M1Qru50lyJCACdz7xHlkOJDRt5i9zTzYL83rCeFrv2CcNeECVbv0CVdNYec0+
HtjjylkwLJcG7nTt3BH1yPK6QDbZ3c4lzUOMB1DSaB2fLEX3pbNeKxBu4QTP/DgKkuBYvjrELNgD
Nv5eG8mjMdwDZwxdgz57wG3BPXNsW2CuqIW7Qts1qbEiOf1+Xxn+pc/1d4GeOTDI/1Cq8m8t8SVP
AHbl3Voepaj3Sn3Ycn3aF3r5QWV1RoJjLpp3PzY+Pm6A9/6kfe1remGKTsF+9tACWbi9NMDQwYS9
BT2QULsqxl3nlHeq/EwAw+HSOpod983Owp6tyIhVvv09EUOxjasnK7+MwwxNOIIWWkeyD2uN9DsN
Z2PQOGhqNLoMmvbooW/uiP1pjQ67J24JmkD0zfWLR7d0X2p+yQE1sqjPrXNii2fXbRFP97jW5hxX
hVpcAAXwDcmCo4K+FRHtTvid1daqjYfSm5G+AjCsAYsekxwjG/mq25o80K2TVLBFEfJpUOa6KQmt
pHxYMvOD2ZS5cY9mNU+7ooWFZmQJXegRAH2if2tjXz5ybf7pxojO6JzGYZqaWGYolMLWOCZooi5J
ASMcSSo0CVJeBnnqIq04GgscadNSFyb/HVMcrFBparBqAIuHpphGtWoyzsXSP+uTeo0b3rSlz3iD
swHAXD8JOunxCysRa2tyUJuQ7eImT45LR0t11r5GZKRiI1BvuL33mq7GS9KRtGKLHjO5Xs3BhEEi
iEBq7ysvJi5aQ5XGeGDYcxen/dlNHy5HAgOJQ6/HiuOjQ+9gYw0T5q1jjcZGIk0b1jnRVbh3lfA5
xcjg8ffz6yNkTn/+nuuPeFLDXnj9mevz3wLA319LmGLDzcXzeX0ZCBBgtYolzXeaZz796WV+/dZ/
+ZJebkFtnTtz++ubrq/O3ZAh9O9f9OsnV7gb6VspqzRA4XEUHdQVwPOX/fv1OmVv3OpA/Ai3XP/i
62u17XBDzQS0bUV6/Gn/rs9/feP1L+k85yOGyhlevyem9cQrrG/krx9cf/r3G3f9WlyUceCWRDhc
n/5+R3XHKPeJZdwkrfYlApXAtJFeZZLWX0nTIepCF9UWcQ12k0HFG5VrVC44gq3JNKkkM266JqEM
haIoZs38cEewmY6W2/SPqZXuhU4QrOzphMF4/5JzhUt7c2sb8jslP5z4Km3Ajw5jmIqZyzzkmNFn
fE/omBYN6XbCNr8RZfnFHzAaWehZHICj6pvKgZQ6S9EHzpDd6fo6MplRG8+aC1ZC3gKuvFFN+n0d
YbSztq4V6nNtLR9Zhw8c/M/taNp7Hy3JhiUGebhaqd1ZBSBIFPrcn1I5bjHog8LgfjIW0UXHyBOk
LgoBy1kjTEdSYJbahQvHAtC/F7AwmBWtuXBE16T+iWCeIkwsuw8SsR+YxeNTjM9Tsih8+og5yUq+
Gfvi29Ly9laMuKx61f0Cl/et7ktfoiaVGeMal4MWYsR05MZ20GpvTyMND52YPyx6efOovaHT0QJp
oohEWAMVgbrX01ewULuvs24M49jaOdBxkeVQOfQ7AE0SgVe6s6cuQu/fMjK365ciF5/VaE1b1cyf
I0JwCkSbC7dVYW6R3APJlChQv4MDMJ8rrG/M6jOagAqBefU6QPkgKzNG3hqapp4ErZY4hxH9ZVga
cF68lgF6miyYmn1v3+iAQAmdiaLE2AJnwYCIPR9QPldTlVNuYO/A34H9Y4Of/a0ZTZiMdvY8Rqwr
RJ0GDHvel5wcnLLAY6gDVt/KIf82c1MjmqnAGUYWgpGIESChCTnCeWpocTZTK0HFM5UvlvKOy1jo
E7nGjEbTgrTA4EeQI2nL0QNBog4zMmiTUydeRqsiYagUpCrlza6fd/wvYya/XaCGVvf94r90S30i
g+ujmJLLMjO1tGPSI6cBk5SR22h5XHd31TyJ2u1+kfy+T/9b/qguv8Bu/6McikuV4Ij9v//zr/HF
zHEFtijL9myLpRK6vn8OC4wje86TgeYU4d7WplCaf3IzJguJkV9yHXVHYkfPDkDdUCtKk/lMHO3I
NBb7YqiMQLOOmMT3zFDI7JFyuDEKzX+wp3kzxW5xD0wkrNzuiUuB/Dc7/tcg1OuOC53DgZR4S9D3
/+cdX5KyFTM9WrxjXnbUhINcg3beZiKaibDlntZg6jHTz+N7J42T02z51b/bh1Xt+CdY3roP9D/4
t0ohPVZ5/7wPSZOkYoqL5IhYY76HnHzMjDTG86GMwCcjEmv66EGsf/LIujsng34iazQu63+TNmyh
/fxP+2G7to+1RPcMIf4SN59V8wyGz5VAS+EaxF5rHwcwup3ORRA6xZta4FmCHnk2PNmckftOB9Am
gartYx112ln5fXPLgn5zTbGUCGa4X+Xc0Q2ItDaMJiZ7lnGOXHkT2c7J60fs91pnBrXLPJwQbswy
WP3DKjE+hKfUYYI4kPmVe3vdJOujPl/e/qSc/a8duwSfEWpMRpKH19VdP54/BV0Oeu/FvYolMECT
VFuySsIUgFJoSBe7DZG19gKCvBmpLQEyO2Z9LKaS+X6+sGyfbstCrjSK0T4YTqGOBD4SQSBjAhLq
SO1BI5mHwRyfhoisi+ue/3959L+XR68x0P/rP/7PrwvU9q/8zFUeXQ3tX7XR6w/9XRvt/033HYiX
KxFzFUH/gc/0nb/hliZajNPwH8poW/8b5AmDy4RLBY+ak9f5uzJaIJq2Td3lG3QPlZX931NGm2uC
9p+uBYTHuiY2F8fhIupajIX/+WBsDZE2QyPjEykigWdLekNlv796X/LVWjBnOdHwWbS/PrtuUD6F
mFPTgz5n9VEZn78Bfh6gfajpK9REp9oP9H65w9m75SCl4dXn4oCM7GuvRzEtlbK9NRgIx1bxQ3QI
Ibk0nnXCIBNFw35e5wMtmkV+PL2lI7GVE4ZRMRj3pEglxDPK5lYH/lO2IwgIirwQOBpEu2F5wnHP
iH1ZboaB6llkAuudptMG9YoRpcsWaXEDYwZiG/17dGQEQ91nWShG97ROaF71CXwo9DF0GqRG88Nl
9K2rhdjKKrpdALhRmu8EBrCNWBo0Ncz9A9Obyy0yciAxwzSeTCdiahrVKpw0HKa99K1DfFStEW3G
Br0WYKudqSU+XYEsACq0hkllrGIIIDBInJ1k/GGg3dsMLejNqdZ/WOYzcPUZPkJphp02ZyGwDmJz
HFLCFo9RX2U3MszXZmytvtAORAQeOXAhTWgC1U1tIfjG7/xTpO5jhngUb6rEbWuTQ2G56Kflxavn
Y2+ktJsFeYIYWgMbUQwUM7X3lrDz4L9Lus8J1mcIAWgVbsAp4T2fx+g8RqxnsJpFISOXi6u5mPv7
niZx1qECYYSekOq1Ic0OK/jC+5FFGWFD6bBJjFGdKFkwiRAMOywfnbmbmvHH5BNhVUQ6pSPGLTKR
8m2X6wwJqvzJGf1t7TV6UJUdueU9vRVfxvqGi/YUgv3Cvd2m0a7oW8zc2ohcScuhUj6QmR0f8hp1
QgZL0C9akNE9GW7KOxdtDSMMl6dLbPSNdKwfagHrM6C73I4GH6/maJdEsZtUDsxp9pPOX9fm9HLd
tiMNcXBpbWcKJZNNJresGQRCyJ6PDGaSMGuNh2UxGFinZvwMfSYE0NgFZmOhjMp1lmZ9r91D4tuK
LJOYWNX7NDgMCXSkEPnafTBEGRJmbeIN3LIkQrqs5dWeMJ/4VHb0EvKHOc599kAnWpz5DSoKmDYM
17c03k96OhZBZelyq2jYa6YRwC5pH4VMLT60hoxUzjMP+d+RYf/8WIs+GDz7M4+M4mvcHbvGIaYN
ANvMTMVAy2wbC+W99yyX8t3A9r2NkgTUONyrHcQdSSzzrrK7g2+VJL9oQMlNgTHfmvcsaIqdg71n
X7hbwBF8elhRN72OcciPYbXBW90ZTMBUEs2bJK/vKhKOSUEiYGjGS070h4JrusiLNYmd6YidsAeq
W3pDLIvXQYcZ63viyQ+1azIuqFhV1DrtaqJUADDIXZ0XtDaI+jUtSPJ5nJ1NA1zExC3YxshvjXfF
/KXvtGXvQBsLNBBzBRZ0i28/p15K0eW9u8o7diNRf4bm3laFfZkKDmTMy+qmNp1vOnO+ZKnqvQAs
FtwmtWLpzmNATdDrZfIlGZEYDFkb72TRPUQwfHqQqnKl6CMo6cF+EOCSD1q+j0CAIg+5sAxY7uHv
vkHLeU3tDE21Xc3h0jXVsY28HULELaP7b+gF6NEDXUL4TDzJMoeyFKheff1D0vBiFBAVGMJsCrmQ
zvzPGL/Z4NefUTZH8GsYI4+MhGghURa0kyuCel7irakjKY9QCwUNuXgbYj4UFtPAthm19Oiu8TKO
yNGSA2Zcd2fnxs2yQBBOoprZXV2H2dB9swvG6JXv/0ga+w0+DfGMJcJ9hl/3ONJgNUxLg1VVr/fW
iCnOtlPQlY4FFEgcY1reu3meP8C80XCtl0Ok3O6gF7hoUf+fLWnd0IGxuBOhqk5oojXl2MMKKk5m
i8IrT8xLi9PEig4pOVv7mqkqonSqIoJI7qjQ+uXFnShao07HULB4n+OMYgVyRYdT5DYem0vjyuaQ
VsREquR7Cor5JlJ0myuN+JZ4fnX7zIO36SGx8CYeECJnO8tHm7ScLy1tis5AslbTTtrUZuZsAMhC
IdHHnzP4Vqg79nkE70TQDgTVdGoCVS5aWE5gN7i1POj2U1NVzqc7vogkf+tdHC5jAiLMJ3JljfiF
uKOPP3q/UA9lqh4Z1npEKlLMlJZ/0y1UyrYBaqslzyA7o3mA9DptJyrpdiqQZUXGyRCSCFiMmnkk
/a1roN/xa96lXqnvhfMqCymf9LgkZKzjqlLczT7aN32ZDVqb+ovVPQxknIQCwi1EhqEOJxxKG/+b
AdvF8LHNSA8pzpxYTyBpsjszjrkwN9mhp6e4c41VZUWIY5IA+ZNV81UjXy20clMEhHZGO51qG/8x
wpoYaiLDjLfErmviwyinR2SCHB9f4ThbYaX37z3FIkwUSQa54Y5Bn6cESVU715pKTn7RbRyDZGwj
JndqThB7Iz96s1wzvXGE9klTFD2Lo3dhm1oogj1mDChDSD1iCoqMJErOI05cZ1RHD9/TpTLG4ihL
Pla3WXl8azc9dbOtwNgksk6dHBskoqsYlmS1Q+3JYiNv1iFoxwCLe+29Q5SxV7eklqK4PulmThFm
jdtJ+vUtCgYAF053aFpJLhBq1J1b6S90Hd6shMHW3METAfy2mTLo+VVmfY9ntWXmfad1NbMYkzjJ
2sgJVOR6TvjA0R20R8qcy8hhFDhkBLQdp3HSad998mjtUXv29fReWiQRAtm+07G39Et/8pNkhghF
iGE3L29ZzckLVcI/SJnSFS67N+46zq7ErrGdPG5mroProdUXbdMvdOgsAIVcNiXg1WTT1eSvEHR7
0loGPjo8mrLPx52ugV1UYh2md19JvaSVMrvJqXWMH0nPOoNAqEOqNeneceWOHECDqbIH7UEWS+gU
FUJJsqYCF2/iBbQTynQn/zIx4V37D0bgmnp0x2RkCXvfY1a/ZqsQdoG8g7VCEL9phvXGXs5B54MT
APgiXzqHvArX39vStfYDFmTRViVlox6HWeGkJ06vtZUNBg0z11HH5hIgxkHPXTCCHz3r1saWRmRy
wl2wlvBmkowVKYlJD1Vt0jWh46ULH5SfsSsWgqBaXyBYY0bfkajbKcugtjMIg03MG32K8i05Rp+t
51dQLqGfO6xYBueZ49MMie5IV+BstsUIcdJU4QXFOBhHbt4cGVa/JW24D4lXKVmaHZi+xTe+tRSI
baCpwhD9QY5OFxYGGjgmrdup7bZTmY3HRk5bWQKSTUd73tXYbbjnxPBKpRNaCBzDhPeT5Bumh+ul
E1YGEMTu3qrtr5PJsZLY7c3iF4S+Z87X0sNmMeMXeqYprm/Ngdvj9WnD1AcgJGcjPiTuIL5/ATVs
HmfHOfacHNshJaglzasnWO4lkvhkuQXGxfU794m2tgGjEWQGfm6sHhvLoS0LxzMjOfOlkN1pErUT
Ok0/szgmtpGO6TntWbA7Dsz/udk2zYOmj9ikSzfeOYTBbRLKlE40KXQJ92JQYwSR1jLX4CMvUq7c
RZ1A03GrF9UU4rxEyb1VLK+QXTtuwlCPjHErzW3jddXBG3FXucIhCzcFUhyhAvUxN+B+yr5N6RIF
eYzmVExjsc1988Y2ekEYZX3vxwrpjU+CtvBnZvc5I7WhARSJqq5rbuUkGsKGrT1tFeoPFx2tKbpX
BOCsqrGHzj4OoVavnqrJikIjJhG5Rw3WG5W4BZw6hV3W7m2XF2dqb3rmI6lb713iH83YfZ/BpYFi
itFQVQisK1MGKcKEYDLwEfgEuSvShhcridnTM8GWdKEN/hB44oEj4eR6XRcu8itynvnU9kEaUcFQ
OLy1ng0ww+S2avZqz6Xxe9IW9gMw3Zu2oE3Meulo9VMRtHUpTrZTH+Qpxjaxj6X67ried0bfOARr
xGyKr+dJS9Vn7oPsmhwSShLtUSEJfYkdUcDz/Oy0Sd+RdjfdLsSvMrclvg5o69RssuHdp2dCM+te
X/zkjNMO1SfxfKxdYZK2ZK01y5viU/uYU6RiU1b+lKGeqjOfObBZ3UBX0aD/6V3OaYiwAONMc5fj
KqE3uqOjz6FEbpE+osRvTXlsRXIApiFDPnCmVNL7bgpGiqNm0iBd0a2N6r7IGgcEVGZpcJLGZetv
zZnjaPEf3Xi4LSXhScToch9wvWNlG/Pe9rpHgLZV4E++/VGkTlilVZikWvkJZCQQyuDUrhuoXQTK
8eFwJlMDh3LMmFVO+POS+7Y382dy67hAO/z9taG1J2siy0szI+wplhO2K6aCdXgZmJzd24X2Naov
o9pnLoK1ubuvBU2mBKkW5b7c66DTo4yI0K7gtgq14x6y+btVF5dJN4dbhYB4l5jgyND5BnlVrgur
jqBCGwoZ92TGAOir425+MBWEE2wIL4Xb2jtBcT/hOti1zow4hBHkpGqxo7s97YdC4rsR5iv24wzi
0zgetdwcSQz43nnkTTpu8TNFVxK34OkNpe5Nim1WmWDsBnx3RxWpZz8zxE1r98s2BmfIBdPdStYF
t6U5shgrGuC1KMWO5Byd67r7gQxMhAidQhTy6BF5s1NLy8PMIyR9rukA+GXdnJs0DqaxfWldmYQ+
14HdZAsCjHUFfxvRYM/UkUTTCoMFqv7chVBk65ukS15b0SZ4sFFCE8z7FPf4Lzrlnpjw4Bwi/ydO
NZZYa9ynZN/42NSPLjG+dJO0jy7csFbe6BEp6n1NCQM0dtNpMbRVLia1P2CjMbNHe7ZvTHtudmPS
FSE9CAysEQoTYyqrGz2DlzsPKCFgZ25gvQLzyZg017BQhVN+Mavkx2LycoU1Ux6TfJtPjCC89MM0
ybDuo/5WMmSC7MfZhsTTQGlb23cASwwuRwcBaXNTsnhr3KvUiz+hlIzp60Z/FfQH4pqQajXXWBLa
e817TsbMCdH8oSIzhkspTPPU6JpJ8kDlAsFcny9w2k/XR9dNjVhxAMXiCaIjZu2haSvkBhr0v+um
cRqok+vm+pSLN1lk5phDk8/NU71u4ny0uR218R2JIunetGN0tLl/wfsTHa+/rVt34bqp0WCclBv8
3gm91+XKOu3CK4ZRrSzG66N/9bQbyeAstQ6eDjuoFw4Js+5HpROicH1y/fK0RvRmqv2htwZzd9Rl
6CwXFk7rzl4fWSq5J41T2w1TZEG7W/9XY+jLYS+PAPnMUyEHhEnrIyst7cAwDUhLEJ5OSBnUOn1z
09MQX3qAHhsofjB6NL1HjgYpdI3RqdbN9ZFPf+7Xo5aP6fodPQsAMzRbLEViRI/DarY/0TPpT1Yn
BxyY1bhlsoAU/JoZYK0/N00dBSgfE2pKAAuEzqzE/tOC8PPXZkI3B0flH19U3FE4ShiRUOtetBYe
S7TST66P/PXp76+VrNahP6eBWEEv/Yq4uW5yTWGQ85LnCcDfLneNR7kylun+VTjSmczXg0q25kR6
ye+NsYKVWWSDV/TJK4O/0yG2FcnRIGfB77WsPszcnk/5yl52WaNzQKObslsgJWWBTpOFF7LE9akG
WXnLSHdV2NEhTK/EFs7EoyHeGUKNJx01/B4U7u1kVeMJHMq45tePJ6/K0FtmicJR54HAq3qCVYN5
HhTQFkr4ZkXGwDjrsQEW70Z6Jk10AO3i5N2hXuksmuulqKJGEr0kbJffm3xlu2QClUY1lQ/Xr/P7
0xOpyqm+jOTj/QOvXZd6TBcPdOCM02EvKxdEC9a1tI7xiHQCZMw/NuX6S9e0ZeBI6xcv1gqYMRBj
/OJ1N+teDMDKWUOvv6DV5gH5m9sirKieK4fjLrV9jJXYOSSswN4dUYfqlEllCYXbAxm1i/sXHzUy
U9GMa7phf1VTAyknG+mLLORaN3Rn3RTqYqadI1yEXuvCn4pWzXjWw4TXMuDpVYPSxYnePbd6kDHk
GV05uyE1nhrLf52LcgyRiJJiStBhg259BpBhG01/jnsbmIQQn6n2BMCkCUmL9wPheC+zI2+tFBri
wGodI8no74qZ3K4pX9M+wkLRpUvN/C7XbOTpcqOv9hgcRhQNh9SG/QsvRzMLQPpW/iI9RuM2xOkM
m1I/+Kt4CW6O3eZPVe1ZyLb7nyzphuPgsCrVshfigoCRplwvUc3ms7OFbV0GYm2XM5HcYFdSO99z
h/u04mU9zYNKITGIT5gPimbMdmlbik0+qo3eC8gi1ueax4tWm3pCINhITe3d1jkuqlm4nFUktxEJ
tVUjenjhiw8tf+kKd9k6rdA2fk7BZXr1hmQKbVeN7rHzU6ZwKXrgjPiMs1u2RPKoF79UZ9VW86mp
KM+wGlgIr5rh0g3oCDVwpVg3qoHFcjFqrxUWFG2olj3TPKrMUu0N6AyQF3C1kaddvSuoLhuoM7v8
VJTta+Lk8JSEoLehmUdG7O+DxV3VFaYbVuVkHuX4kvZj+0wnayPMkfkfGnk/H9eyM3+YJPHpMFt2
jsv9rfEN0hmM4U05Hsu9hgZULz4Y2OTfhBrekX5ifHLjb/0Cha5eNPhvIx+GJgc0UmP5jTf81czT
0MtdFJtkUboWnFplfqI7fQLNi5AKUb+MLkvkzqRw0/f0DWff+zRAaEuQdTMl+xbtHxQ+4HqMN1jJ
VD5ZteK+HA+RjtfZUZG+tyoXhArhxUErW/R/k/yBCcXZWCzImS2s3TX1sDRISA0zQwA8UNnptbsx
qvwW2G9DQoP/hQph2sxYskmEp93SfaVX8HWcUnsrHdSxuJIolixuJZDaLyj1ErocZBRbHtOQOf6i
WgbvHTYMRGV1RX5hfFMYl/ZxMfnDM288swR/Xyyv3wnwZRSkikZogwGqGs+WBSzXMdGWtGdOLY4u
B/r2XAxo6513G4jMAQBiVeBGnazpRTcKeydV/zXShnyrOTqBXS6HWZfGdC5SFj6Vtovj8l3ywVCH
O9tKxvYuRT0drMkPnZceQQGi0Z+JbkDgzBCqWAGw7GmEC3VnuOB/DCc+c3Jt1lFGjqIitL05D1Th
HiED1MjXkLi4xZA+2pcaMf/WAviztrZiejHWSW+8j9UMdbvGVlGeO/e1WWOWTSNsZLT6ZgwfqGi+
zrannaLaqdGYblqZIEuKc+MBfPYbltGvNLbh7EtMS2N9rD1D3nBtRawLDJQ4mbjtRahNlHYxbqxt
jDZv4N67d5Bervaw55jBCqXJJ4ZoeJwxSA41IfPk7oUh2BI7Ymi+O3aBzFTpP9uRqOVlMl6qZFx2
sblyaeziWYyYCAGU0CmIsiF0bV/simjSSZym/4zYnmvWakmi0b0hlry+nzRMOPOpjsWXMevNi37o
mrCrOPIiJMXHquokMHHxUXbVl5K46Mztcfk3yKWl1xwah3A+cI5qm8wlmRxc2M1cpiHO0NCS3E5x
jZDNG6ud18+3puXcccEiITShuDHJ89nktCYpLu/i/MVR5IqItnkxlzQ6aRa+Ll+iDjSS5WVUII77
CEfrvDjH1hRk91q0aE0QP+18gKV2ayf+S1YnJLN6trk3EG7SDyn285ycVSaRM7P8tPM6dOP5m9S6
ZU/ie7bJlXhm4flKcp5GG2vauz73/ypuEST2iK8KeU6Stgt1/3WIZnJU+xy/9DS+xHDBaYSd9NGi
GKlhY7uz+wQlJlxmfW+bM7py5jEUfE5NqVx9VLl6bZgcrHwUNF7qI6lGIppb4xHTT0l3hBixJmqD
opLjrdKH+67If9AMtJXAB46UTtkryyKij9tVUXJM169d/+O6SVZJYrGCJ1KZv9DXxNawsEq5bpqG
xenARdcrYtpiM3bHRNh3EIfJoG4fi6IjwZZQl2Y85Qp/goDIeLpuINMMvx7NEfBe5BsJFrvIAN2A
l9LfJLXJaGXQ1M0c2XKP4i4gJO04JAD1E3qSjOnI+mD82WwiRn4kaYGLtrvpkEeQuHNuPL5f38cT
t3E/NTwjKEey/eocZqyuz6zwk+kEkRVNHo3bbV6xfuUmSWrezCIWCh9Qqa46Xr/eIMDaF2NLUe89
NLTvw2VgPJlkj2PUC/xHhX+ysDOfhIIX7ySn2gScjPSKqpRR1tH1WAiJrsFc0jsjibhVuUGDWoez
nhc31uLlNwt+4Rtbggek8gzknIC7GUXvY1zDY+yLVbJldin6FpadYt1cH1035E9TUl0fIpmtTsiZ
Y/IbSySGN9OKS8pT40c92PVp9ji3c5sF3Iw4PaRbRhIm1I5eE2TtVoA9rk8p9aA3av2hnQmjv35a
bpT88Wm5ahn3GO9vm8ltth5eE6IN0myL5GUFhia4Pij+gmT9VfZU0juX5Wbh7UBo+KAXiba3bFEc
0sjBPcAy8PfGKlkqdmZCK/f68Po/MwbMyKReAHJR3MQ9KY+qTO7KuH6/BsbO+kQ2bpa0ZxKniEC/
YliuX+tFd1ZQOThRqfzE0svdZCoGqhzd11Db6yPm0f1xKF/GVFhA3ifrVCjJmZBttFXPcA0zvG4g
kZByuNiwPMnH3vpWQW9mrSL+Ei7spJOJe4NAyG4k7cZU2j4t6VPjZ7U2Fv28k0ZsJKG9p8Rv6eVZ
k4vfvvH+IEESFUxetdtyjK1L/euGDD9/Z8JLgT5gnvrE+0F8RLzltn50Gc0PVswynCVcmXDsXMmM
ruxcypaJtsEaZsjALgFg0MFnHGrXDQwxi41Z4lL5vfGRUh4MSQlbQmrZ8L4WIX6gn/aaJKStyULX
DazIPx5Zje8ElssxCjDP203JcJddU3ZWAYmA7EJydn3YzvjedcDtunnohR2otUYkK4GzDa8kQDz6
uNcPQq4sm1/xjF3rCmyM9NmvqM1lYkleV5h2vLZEc4qCt2cERIOymLT94hACKFNCujjfD78EwrKu
1H6YbVzW6IOLOnqMfJ9Qo/WjJ8JAcm5d8T1dF9m7yBofem9hnOMOrNVRhlmO3bOzysZVh7FkLWNq
DawDWP+3q2Uf6SlSl8RZE1DwjPwlBfr61MbRv8drcCTJirIOj8w2snRIAAup9xtrrQX9uEm4cxB6
pDooTX3M4MlTNIWt4Zsw58eUGO2duVahoBLrE/gJ0ATX55NU9DzbhPdCVQN49SY51rQVrhKcqZxi
HAHrLlbr8dnikMIVpVD5cnGImzd8R+3xmleN4o+CyALZ7XZ8hAqED2OUa1h2vmU46+8kv4QkJiAv
4nB9yZl86j9e/fochP+v382oqsFrxsbsJnb093Ol/h9757EcOZBl2S9CGTQc29CCIcig3sAooTXc
Ib6+D1hVM2Vt1tY2+9nQGMxMZgjA3d97955rtcvCnu41mb5HobV1e5BYrRq5zMz56uIKMchXmzCR
k/Sw/bviGtsl25wpxOrvFdueRM389z4kWvs6YddeEfsEroO3J7orEOMcvEy6hw6ubtnDDvu7N/+e
ohprXKFjzZxuLsubXHwGyPH/wnrbegy35G5f/h4FY/ythlytvTkNK2B8CMs6aEkCU9wq81P9u1/+
Hv59meY/6GUkV8qn5/73zIdRqzeWZd75rXMO7Qx1CZ9u4v1lBo/RsrI2KSSqherlXuU5AUQWt3yO
mZAO+is7GJlrbp4haW5A5WyyurpZEreHn8qzURiUD2EA7Asl+kCvZQHn6qRi/coJgmYkK5eZddmq
UWiG4xq6HnJUua0NIqB67WCWvKtmpb4q+pqL0s8fRGW+Jp375kLxrivDX1FRIhev8HV5jnMH3H3a
QsFkO9e7AyiFY+tVb44k4LZ29Acgbu0iRysOsRyNQZu/h76J71WZ+Tojn7yIAiaudBaVJciNiu0n
OR5JYz6VCDZL0+lXsSnPSZ+9l23GYmufZI+zFevPF+349oEoHVNlmIGGaHzIAn3XcR5DForWfCz2
Xq11K0/g+WoylxQYeRVJgKPp3vAC0Ok2cJDBjS/DbFWMYTVDVcBKbVIYc0jloNL1gILKL+7ICUYd
hzIzJobD1LGptYnZLEWL/IFpQXEca8cF2F7sIcrIz1K/Ol5gfxE3MDKamEc8JWdUlYcr0evPoa1d
fBoX68RI0z2m+V/D51xfR+p+qCGvtKXmb/5uRprOcpckiP8L4lV7V2znMuHgNyZRMX/fpkNo7utx
jwwBRcHYGRcjm8iLiAr/MOSkwPx/redf4vn/ovW0LMNGifk/az0ff4aP9j8huP/6F/8SevrWPxBR
CqEjHyR2wJplnf+OStfdf7iWaXqInU0wiSZay3+zcN1/UCXZPnMCEEm6MUuy/6X4NJ1/CMtxbGEz
JSeAR3f/XxSfZH2Ruv6fik8DBq9tCt8zUX24lm1C6f1P+bGO8l8hKNH3HN0UA2V1YwjF6hHiiC49
9+T6FqGZQfWQ4yPG5j1iv/KRNDlrNfJXzKy6s5jRo4wQG0c0D5aTfzQtRztN93ZVSaGoM1exDRhS
PlZjR9x6bD9Nidoyonv5p5wpJvuJiq9cprrZ4otqPmaDnUb3qmYuO8Qm/COPMxLSlAT2KvrwXUMW
gCeZdFIK4lcs7mB5J6DBnfvaas9OMwj0gH2AaJMQRXTrV/YACmOKMGQvG2fojqbsUJFOczj4V+L7
4cZNTW/RN6ThonoyPRjAhAdRLhqcdzzAZGgKPYSLa5FOW2nIZ3IWF5ORwnT0i62mxY/t7BrqPRIc
ZEIqSd13ix4fz1YPR/IaiSoO2vdaGBvZ2HfSg2Y0mNHe9Xg/lhbl2YHYpVKRjxfDMCfPQuMJmMh5
SCkyT3k+ksRBCsPfI6aX5unvO6NxrX2m6yeB3uGMBmdO3or9LU1iUvBMu73D3TQcaZy5sCEmY2W6
vnYpnDK8BhbKubLWSPzqpzvSw5J1k3XDyndq/RpODiHV2CP++VCWQX0dYWLosb+x6OesYye2Hz0S
T8i1V/aCOWp0UmXwEuJGv+h+WG1kCI3D00Rw+fvSiFGjyVHelPWJmtfbBRPDBXLH3Omch5xWitzc
gm/gZ3oD/i/gU05iDeu7lVcufdoWC6JTWiFxcUZ0RMKC/IvLG2NbKu76wvOwOTkLFITV0VGDd+f3
ZbPK+D2YtlV0HRovPscMd/JRkjzcRZItXzeHLY6sq++Sduqmo7y1YxxtRxbglfSc7lY0jk3GyVn5
+8g2middK/mivwOsD25/D0zwmQgO1JWNnPN94j6hulgkhRa/6pmXHS1dUYe4GBimSgdEozvuOmmt
VyAY42Ngdc+KBf2TQy0V52Tb98pFglXWxcAMU+csK3V5pB4CzhRqP7jNuYAHOCC4eRYYhcq1rofs
DIV0HsGXnn036c6u3hNi1Zi3QSvHb1EjS+orCRIOwo2BB/WtZJtjirVtUhsonBjch6hPk3cjIACx
N0pxGxOnYgiLEKLtXbxLhZr2Gf78Xc3nfD8FQJziVDjvYgr3lUqDT2Ui+9CGiz90/RMJhZgTokHb
iNZqX1NcRBmUmQsqaAk2EHYNXSZMsmMfPoPJIFYkh2UiBj98zlMLZ6YT6pu/P2VcujUkycyJ7Ql4
/RJ5XWu8jKlWXlubOCwUKuleBJy4HQhM3/mHZnCqTye200HUxyxX/rkd8piYAER32RCLu8gwQXTB
m36MXLl1aH6vs5b04TqZ1KMIGkpyZT7BIj/ZVRZ+5BrNsia0p2tp6OMpSqNuaeYDkiputmNdWd5h
EFPDQuEPtxKB8a0w8Vw4foaZA0VgMv+cURbt7xiu1t/f8NrGZ9DV1gw5Gat7+XhP7O9wT33Rn4o4
Zor47x/xWaZbxuHH2HU5SA1F9aJXVr6dRKmt/x6OoznMXkueVR4eG5D7L46RXoIybe8x8qdPYznS
oOvf3VpMp76OikccgOe4aEMMqTwawj5cmVEW7lLuCTQB4pEViGNnPoZ3Y5zqLyQprUTjOI/j0Mtr
A9DEYXrlIS59wJWb3XclCfO4jpe2C7pFT7L8ZDdDdtJSpJOWTDYiNGmzU0WDpDAfbdAPJAVALSu9
wLlVttssSNmsfyJ/ixxUYXfxmH2QEQAAIC1ORd02Fz4/bREqFdH2IgNK98v5QNXetALdiGS7XCGy
Io2uqhBZuNYl1FX8LYRxIRpQ+xo2EgBP5oXji2YXDkJXDpp/D1eliuxVI2tz37S295pxVZGllb7Y
vu8fPQqk5Zjn4rWHxbHUubzoMFYWWp6wfJVrtvzmleEYKK24rpdG1f0qjfvJdI1L1efq2dUIBNdj
I983KnA2vt+S/EGs231hgEkGg1wuZ28cFM7avjao+JZK5xauiVCCRZHjBpQNo3I7qp69kg8l97oY
XHhxDkAEXPpJAoILvZD8UyN58hxUm1E2vpqBD2bXDuNbrpfyXkDtiW09utW9zVodUH87Jc19M+nu
0hoRIK0fxhMikS+No22SuCwOriZjYIWU02jY230FG/3JhFa4jnVe0d+fYjklgoMTAYGJYahLAqO8
Zro6rrw3wkke//mz+WGhkKRUuf4cVFNH6jhf/r7rC55Pr5xo3Q2pOg5E6x7/vksZUixTguIBhnBm
h1mPfq1geUKmSA8g/pMLI5FP0hz1mp/X14zMEy9tfw1dN7a+mqlCtoU6OQQHYrvZIS6CcGMI7LUT
bwLXj9hZkI6WXPjg5us36qF+n8bhjigiuc/LeIPMk429p/duMmW5q4I5raUj2/NACXbNtS6/11hl
0bwRPaG5P8bEgchmU9jmqGHhR7X1UaUgXdxYv4FwT4grC4zdZAUu1Unjb7Ct09ar30I/3xoMftaD
Svud0zefLMIEx9eafwlHKim3hJXupclJ2cOHDQDWlpVcztJKBhaQNKvxFqus2ZiK+E+r6/hvYUh4
UEUOlvflQb6ZQJ34sN56tAWLthnuDWdCD9LUvxhQIdY0+qp2kWu2nXHVOkQYlqm+rYF4FkSYVHJG
vAEAUSOdQzcoEs9eUuG9Iulb6Imkj6uDx4GSMutIKqhNzJQqv/oKW7pi3K3PWudMC+4aejsYJkLg
JPTOrdr8wmp56jyyn/RgWEr7jYzNbW+Ie1nSukyy/odU6GhR17lEEew+hbJ9TiGEwV51t7VMQd2M
P8yZXFQWaLC64cUJqi9V0nCFOHPkqOHhsl/po77qBlJ0o+ieSAbgWBvmlmoNv/+99NHPFN8ydrmY
cT3RpWy3IRiMJRKLLfKHDc3OaOlkDtPhOPwy0wZ0TO7ck2BCrNsX/TvaDg4ERLVF9io58xGNZmSH
uqf/PznGS9npt4DM81L6zH+Bv3n6b0/Z2I/PwUjYn5kCenIA5WkHplaXYIK7MqKxyivkc7j31XWA
vSQaBp9mhLrN0j7Svr3XQ30PyGCVaO5u9MpdykrMbGl4ZL4ULkuNQj6VdJQj2dIkhmACLjZV2QOx
rY80U2EDCoNmIeM97v5h4Qv3y+1jYnVR7PRNsq9Np11YiY54KZ+j4Nw7WIdgduun0kNG6LPXW4e4
qi91yLy1ido7zk/pllUNkgMVtjGczQJzTmb38EpAeQaOidA1APPhexdSHhAoWUvieoOjWfPdfOyO
dRaYPHx1ZACjy1dvXl4fy6n4KjrcABidHnXux1XXMMu0PWuXmyhAK5LqkAjNv9xYUoh5GMDGqzH2
c7QGVo9OBGja+HiaSN7GND/mOvM7mIzNcrSgtwQNoP0B0ZMULoLGUH/WS+uc6vjoB9+K17WTvE21
5SEz5XW3TKX9OFlPvjlwkFPMuK23dv49huG8hU0GvTrolyNy38UY/dSzdMHS6i9VQVgiyAolypOX
+++eMD4T8c0OcA0agtAtIqgXNZivVvyKfPy0QUSYHeo5vcgbhqrymrZOzz5JjLQ2ftA4eR4N+0e5
/c8Y13d29dO2sw6hzO/sIto7LR85npavyInvuz7FEuZUH+g+yzvmUWxfY7XQ2YtUXL27Cdcy+8BW
OAPMxujEgfkVK9ZLKJ2H1nXPovLvM3MkPxdF0ZgPb7qQJ+QSB7smGdrG/1M20XdkWCCOuQBzewSl
WCLilkmzmCr30qTuUc4OFBgyGko0L1uVor0SI8ZN2RRcJJMDPtvi0UxsMZJrgnTY0eNryP7rajj7
SpCTG9XKu7C1d7WyonULhUBPVkmTXxUZcjiB0F6FtAObPL+EMCs3HflFzZw0JsHw1n20qsS7PWuJ
6mn6kUwiFk1aH1v3rKGxiJIgWHJoIBJtctOd1cfE/prd1jXUVQDUK7PmPfDlvtQ8yAEKMVwGWL4Y
4pOs1bDuOsPYujHwbLvWdzSG8OUxg8Nys7e9AQecrjln6v2NHVYN543S5LREfWwI3gOSSKKTDfN4
hH9y9ZrgkZyQX6jz1kIqawJ/QNKALb7Ch+QmpHVz/SJ+TEvrJQjY2sO2Av4S0E52wGlxymr3MAdJ
cvDlsJvM4mLX3YtBfsxd35hII2Bib9J+PTTIwcdo52v9qa0TunbZY2zh0jCdighNi9gyqS5Ufoz4
R1aTUA3jqvZjrF+RvzFcAXhGMU7XBhGxdrvPUReXa0cUFy8dk43yZQupDFAen9pR45W2XbQfLRWu
Kz27aBohe7UDNKcX7S7U842bkNdg2CheK5yiDI6kt7S04d2Fr7KnTtw7URSsJyFyUNUpQLXSPDQ5
VXzR6t9G1zTc5JqAI804vLKQfJn5uMmMrn5t82bTNQLqztDd0hw4KgLcD9NCWxqWrH3vDhLcpYjs
adfhwWWxQ2JUW/q0KGPvPoJhRlmLGrgRDy5IQxBo1rNuumyXDe1UrXEXYScurVPcjwELvJfpp5YJ
5bpArXj0tWPP9ipyvztgaqdAr0YN/D6RrAqGbOPHr4CSiTZ0+lNf6L/RaM0giLjYVWkero3aprAO
6QzOk7rGpbGcZPMk5v8+/vuh5bsvqTl567+f0y2tGC3OrfT/9vf+HiZ6fKAaq7d//xSgFS+UZsR/
+6t/f6gHnAjtgUyT+Vf+/aiv1WqoiRmcBBttYIXFUfeY7CbE3CK+37aWs8e4hUSDRlLR/4CjICtm
1F9peJwAt2INWJhaty/b7mJ3DYBmci+ItwRx6L46sfpMq+nHS8afGiMRVBfYXT5phX3/M6UBK0EZ
PbKJHTG1IsMDTD6LXx0T0exkmz/juKSmjFZNZZywW+IR/J6mEgFQxi6gHOOurtyVHaOEKqWlL5lT
oSsSlcHKyfApnb/8Zbb8fTdlNH4RNDGKk4SASGTAf3/49yXC07qZeuepTgdtrcz4I48y96B32U71
9hwv5y2yQYKYNxmGoczpFzrJ6yujIKKu/hsFi3kC/Pe4mmeeldylXXZfOoa+bYn/oWFV9ouAbtLo
RxHavIxARIfTGarbl8yeIiwtVnGoJ2yoRZS8T2KmLlohPhFcI//8Yv6f71z6fxylQm7iIU+PjJTS
/dhXgLKTG+JmxPnWWfOcb9OlB6ffOjN8Bpd2bGFIdbFBvGbzFbXBkxcPuDt5wwfmjqs+ze8QJCAd
JuuCiYJKppPFmHPh2uZdqBGe6pDDBFU0ZvQWw1gA85yBaYFLTbgK3FyebFCSIjHnP+U2pb4X36vK
UodRrskPX3e+9k6cLTuDV5zjwf+uRrHHI82cvzjj3UBnAbvMz+6l4RwRkR26Gp2WPFVFfdbicIN1
GBskOK6gX82QjTSu1w5EF1RO78akn6ya8Ip2ChU9OoKc0RXSbICWVfh4EB+K1Ax2luzP/oDSRrM5
SGGobO0j+hKXCMRUq+5sPSEprMkXsmZwKcyLSSIIfHrywxOEzU3RI7/DX6PFKS/T4wou6uyxlDQu
y+zgzPzw7BH4BYWhGbwYmiLJN6G+GA6+ebG9BkdU1n0GAi0GTmaY6VV2NZO9pRMDY1vVb1qNSNTm
uHfRHjHuH2AOgNwvKH4GvzxXc3DYwKkF6RJGS5yAWaWqfevk60GQZtTJuzoPnsoKaJFupxc82+Wy
rC6jXYhtY7+NEMW1LEK82kaHMrlKJ0I80kL+iZwIOZcwkF13W/KYOV+2CflZ+UsAX2swLGeZ4aFZ
NlH8WNko9L0cIi1VAAeOhRAYX6vmNnHcXwj0b8vGBcjb2uNTRMQ9KpQmXGn1W0TbAcd5QMW0yJv2
y0Zr2tkpYfJx8pWUucAmzYk1xSQBjJwx/PsQSOwLLRdnETZru6+Y2UbRMq/sYFEG0fc4WvIc25we
rQq7HNtYJvwXDD0NanH5mMQz+hQjsV30r9DAlkmX/fS4agwbz3I6fXU+MhRJivDGMRmam0G/z6cb
qChS43SJv3Ig+UvXnoSX+mBwmK2OEt2NdI5wrbIsfmA+cwlxOhfdeK9CvOZG92pjkda6F4nRzYqq
dS9rjGT2Q0I6/VL3jHNvMAhkntsyCnZ+G806kVy2Roh6KWuyZvPglAUtJERrxKJWn9tM/dRT/BYm
V8uoX7LSrlZFleecJvEe9C4rmuN0G9VHd74KwjdZlV+Gm+6tVrsbbHkJwmfBjWgpTiGCZOpKBPcG
BpNVyFHENdpb3eovNsFdzlDcQjPHj9+zR6dHQj6WzOlv+WwM7MqPtB7ThR6Ddithuy06TDeR7cNg
nOzPgHkmzvERz7ZTPkZResun6jdioTCn+rfCoawH3X2ms+Z4xh2sJo8W5ucUD58Bi4Jh5L/CN06d
RMDiee8jvC45+dSYzaq1UVYgDYCFYoArRIBOWCj+Q7iy5ltjD8nOn6bHVhi3DNNjYK+5u55Kvb/P
hHgHkB4v21gpGvl4Fjy6Zqh1d/74JPNObEC2HQho4GKpit9O67Y4WgDXBdZTwxYgQ+Ni+xMJWOSj
GWOxKScC+WJKwQRmIlvfhm4bXickoM6XyRZWBXLJFfxmGWfJ6c0di3M59ftuCO8TNT24NoeyiU6x
pO3hIIjs06tdAq6NSY8euvzQOhAUGJDGgDcXseXd6sRF6Dnu4cshpMcQbvfGW6/7D1FEjKqIzbXH
2VAPzQn4BJAtL+PlltnEu50m9ENGTtBo5EIOPCQ53M9vscyrRz/zsdmyIqRutDG76EujLmOyPKcX
8xKit2Qi3Nlvi1U3olVsE//JHIxT7/KASPV1MzWsnjliOifLr4KUutYZT6TEohNxtNcszt6sWMyl
lb8SU/rchGgO+qcedTv/LL783UhdxqVf/XL4eMpjr1yH6APRbVKjiWvtojvuR7LUU800yUM1qD8a
bVasvHguL8oMZgMLWkQ6UmyT6YTdn7rITe8Yj/G7EN9ZXDHs6DXBRkEDjlL/DEi2MFLY573xSUwv
i7xfX0Oj476HLDaWDLMzkzewSehgz+V2OaKXJiXqzq2g6Rqpf+bT36uiiJcg05FRDHqEKo22UcoL
DIF3j+wdS9dzm1XgPDm1+z44Nd0d4ymIaHCo/pcz7rPMbo5U5SYe4XL3ENO4tsjCtUjEYuzEvhIL
DdRjFM7eKDJqbRaFNP11ENisa/hN6TDCYuD/z6SSG1RfbKim+ZkLBv8t/gPoxSdHyqc+AwXe6vUZ
lUe261pkk61+JHOSLF6XQtuHoZLLcWZAcC5taT7pYhEpg6EbEWtxjRY/QyfLjo6RzzTeJuMj75Pn
kREMkT5gUPx5hazbN21QHy7Tf3JyorWbK+NOZJxDM5GbCy6VZjGUDmw7fMdDwN6qhoK+u2lbVGfO
yP4DptIzloy9Nq4kXaBx8FWrTBprWtp4uhOIqlUXGVgAQxAkkUsSUDe3XuG9z7KkHssHqtDoqZHW
wIrVbJrOf5lQAFp99yVrYS8Gexq558KLl/n3rUmXtLNuXT28VJZ/hs3Ck621Vzq2jk66xRAx6881
WpRuFLPPsqFhlf6Mo3EXT3W6pMz7nVx0l4TGrxLmfEvEpPEC7yCMdR8VOG31fRB/0rb3uIUmmund
srDMt3buprBtfOOnXtsomWljwacBJIeNxntYYAKGO2CWz5Et12XHE0Dm5y1UQ1d58uXaQN95pzli
RVK0QtM9TzcVUVp1bm1rG4tDZ/hfHG+eQERITkLaKpSonkQ2/g5R9wWxc9PFHmdX/MeLwHApILHh
F1Z5Njr5jIQBVXF7QRXGx3v0QvpJY9lftDKyVoiNIQNLH41x+oTRmmbUisOStM+eWw9HBeSE9InS
uIsQhCIEDKJnvTJD2iChD/4C0YrfftiTWy9DRXJQoE7FYEMxFxNvXISKbWo3LM/jyump05lBHUSL
QlQbHvW0Onkha55fUqCl0bj3/OrDNmedbrjv8oEmlvoRlb5lrvIC8Mxc9Eb+NPQp5IVapwsfofLH
g16k+kRG0HjG3fxTaDWcxNba2PT5jerZ6JhLuzE2tj6OP6vj0ObqIICUk7ceOTMcP4VZOoof2Qr6
/8z1CtrVmjavADnGOyyiPLV8k9c56XQY84j0IvSqCtGem/4L+n7ODaEi6WNEn92tfQNUYWeRXcrE
ft223j0F7SNexw9yLDxkIGigC9FtO916a3Jv3Ab4sZZqaN7bbDb14VFcRQOUH0OCPB6Ni8Og0An0
iiRLVj5LS09aFW/UENk01SEPM01ZmwFbOkf2atd6uD6qxuUImkHexwY2SmcAfKm1G+wvva1TwXiY
HqRFoIJuuKsEcNVKtcl3zchsSZrZo5dRNpt0ApZNobGy0wTkfzaZCKwUYy4s5e27E0QxSn4OxjoC
bN8T8dJopudQwyybSxPFkugxtgKjXUl9+ALxDwkzN6/IvpOlGA4hk5cVjTF+Ojx0jpyQYAPoiMqj
8jFBNeSKB64gb8QgDygHmVSZxE/Scn8YW9KoyDcMV1WNAd8Ubo6eV59FBRwmnZfAswADkmEUxHQJ
BWIzwOpvsAyWvnyWuNMh9fqow1VgHK1maxRevbFNICTNo0fa2EqxwBzyKTuzPGCAPeXuOci4k5k8
WfBI0N5DkNWRHioL/x6bTOU2I/sP5AOKP8AobLS+s2lKdNa4QkkAJhBtnM2z/S7PpmxmX+/nbBFW
w2bPWfq+lAx7kj46aRbTBoi9+zj1mdGRFxUSv7abBMcQ1yY/HH3W4LfBFjXeykmseFO0HBHsZtgI
JXFsxB3pVC4F+dRqr2XjHeI6SDcVetYaq2hYDUs9pKFiNYL0oDExDypTpEulE2tR6RPB2I2fJuKJ
UwYpk+lZttLzhzgcpmWteSdyfQeGtNwYob4uyyS9I5bsFsiegweJCbRn6drZjkCdr+3iCHMS00mM
mfKBOnYjdd1fGwmTWkX20UEV5XaK0QwXV6dgsFBRZy80kT1AhvFfAhyJMYRtR/umOwcR2N1mylwa
I9uM7beXwBSKCCgVb/n/PiJVsWoqIK9ezjjersqNpYrPOcWtbJNwNUUea6xmzUgD3q4wOTvA9dlC
HyrP3SuvgDDQAaUa7LJEwMd5M3CRj/GvaLZ5X+h/ih2M1jnmLhFrgz3KLVtIDiZUNIeOT888MvSM
zwKm+FFW2qVOoZ573pMYdWbuQZZeQHw7hHlVvKRdiJdlT1ly1OzMZn5AOwRpxB7IF2pxUEeJnl9H
Od1ZHp4Uhjt4u9pr3qSMOuBPGaaH2k2hhPNUFzJcomKCfg5DP7pZorCWdVjIbRZX+r0IQkaJmvWE
dflBRQCkZR1RcirrKQ7A99tTu7AZOgLiwe/T+D2EIr/a6G1OyGsxXTPtbGtdseW6O1mpdkZUgPJj
aM7mpOhLUMMh3omRn0/aRx0lT+KVhj7+/We0n3urpNzrQ8cl04CtByBaryBHtdlzWoAzpRfExEF+
6BRfboVCCHnDPSzvCvMcn+SEgBPNZ+6ubVdjPGj1Lwr4AQpnawONs0bcMu2SsbpXY2iSW+QXKyCg
xPqVrqCPJM6Rb6sNkXnI9YsIXFjmnbXUO4aJgwjKSmmtybcY9dB2rAQEtTygUUHWQ/RGd5BKpEPb
7JrL1JTkfXUCMWkTrZl82OcMj1NPzkcrCNTNc3OZM1yGSe9ir4FmwRLuV0fFkG5ZterTLW1t4dgg
Yy31ytqOmLAwvo1WkNnpkQGSWzpBIj4xLFsRqFXfRLsAtgo1L+ffFJKbn5EWV3OMlTElFU352irA
6qVEoFHT+Us/taFGpKzYjqStrmh8Oy727ToIxjO8Wo89Oz8OlaE2qUTsidRkZ3vtb2gktLnSX7ts
xKriExHKtdZuHR8kkhj2gY0X2Z9j3F98B/GpkayDGV0sYvXUlckNxyRi+j45BFP/BFp/aWLmGuOP
zumqdYYOZR3pBJC5XrGxi4IIv1HnUlf9/DElD52VA9dB/2Mg/ETfvSr41Cj381tKQglGvCjbqtKD
cVSm33AuYFu75WMQDDtkE2+S8Tt8cBYiv24/piTacZLWvcnbZaFi3l2WvwyqnieiXHWqO5uuLQYs
+UzWwKkdRbDBsxMx0s71ZVHmoF6yD3e0TFZO8+ib+nfgFpxoOftzvhWPyt1GCqNVmfRX7Ahn38dp
iQJph7BGYjctKmypZrsVafudGlgyGQfjh9S9+l7W9jH2HH+dd+mm9rTgkBnmret2iqkKg0KdpJYo
eGEw1WxoVvDZzHk1pZkQ2VJh+mHztOloLOMhf4dHCeN23pZENLDu+4eEfXwpM3KRcwAkGjumM1BP
Yp1MFmXe/jCKK6k+EF6FBUMk+nTF6GeH0LAOpAvi72TYRUfTXrqKC45fzcqQtPa2OZJtSqfD9m9a
lOG8U+030i6KqAzHoOmO3Xa0kIUzvoq4j7VtiftHN4znSde+m3CwDwBSIZr46YO4E4/GEBXHNhS4
sBOXfmd4c60fN0vaa5lM96FEEFzGq2CIhvMAclLOFRfIE/R2SH9HdyIFrD4FU65ORBQ2W2FV5GaJ
EFCd2xXLui1fHKFjtWudh8ZyPksnfSXZNcDnQiwMq5ryHvAlWgj604TcmQgX+MSBsyw65+TmLJAp
zkzaTM1K9wiLCx2xH6qXtJ2GfTDL6XWn/ixbVeNFmJOq5LWrrI6FgSNmOcfIVI3WrJsOGkjobKMO
ieTYViE+fKAKWnYmjyfdG2ocL1gSyVzsYBjGjb53J/1C44BudjJtidacgSGknwMQ72xjZmv1xEHS
oV+2KTG5YQ/5iS/g0pLgO8oZsQ3kzyauv9XcAPAc86WVbmprWQ/9iuYIgfDBWdPwM/YWl4EgU2kc
3ZtRBtaDnZV7v2/s7RAat5hZ1G7Qi5CjaQBpwSVkMcdXxmD/YAj/pHlmsNIH48mgQ+jYatqkga4t
06I3DqYlPrCTF8uxwUBNEBnDQ0IwS2IXahyFa8PGa5Xm1Rx+RDfb1+NnY2qjVSC6jzazCQVlpSlc
LV+NDR2yIIJjag1o9jMbzVqaKZIX/HaPDkRnKXnPkFTASiq0DbP3ZlnFjIH4jpytWL+2dZ5SdQMt
kNmHcmrU1gRU9vlnoDvpM/mM93FmfTqZu+6qXKMZi3G3CdYpRgkZ9Q8ZlwKK2q5ZaX/Vr7YKPPe7
a7oXrZb+OnaLTeDh/shQviOG52BUNd9ECHMw9T3cUl116TuTnVIRk1ER/V4DSVY61VQRvfQJ6Zmp
hbQv94PtMFec3zGhn2c7jt+qkn0ZxsqRpOoCH3V6yLmoMeXaBx1l0t6qOVv35SBXzdqzZldoOL2T
B7kZ8Jy4VZKu9ZIpRty9BibkIz/t3lrgDoBamJpwQv7pmyrbQpSH4Np17crHFMjPOSDLHigpvutc
43qdetkium1ZuRqerFkAEMLkyPNPGEN4RzgWS6+0J7rD+ovO6X7lKUVOGR5/6EkkS5WgRSVJT3ns
d5uudUd6TgABnUiOC4/FSSVpcBidgpCWNnr6L8rOa0dy7srSr9LQdVNNc+gaLV1EMLxJb2+ItPT+
0D79fIySlL8Kmhk1UChkeEezz95rfQtYYLbUC4F2Vje6ZT0p+VoNOfKhJalWgTG+1fAOZTKUCKXs
66JWxcZyJ3OdMndYIlx5JKCC8+WUPxJIguneaLER2cW5Uyt6vDqhxU7Z36sdQObKyzRvTA2uqfzG
xD4NGIRIi4EPKsKDmw0ZezlWpMtf9FMQa/7/r9NZvRMI+487QsD649OUlEIY+UOZH4gtrJaXO17u
U1bWnNI7P5A+vjMuf17RT0puulyOxpCbLg/4w58/b/PXLQQGNbqz+7++i19v8tcrcr5rJjwZ89v+
dU0g/NizK9GmB6s22D7m93R59V9v5PJqemgV2fbnhUviLLPt5a5VYk31r+/v15Nfrv15lstfqj3U
7A9spDu3ew3gf+6dDHtmnuHllxouJ82Jyv3lLx/tw6+/fq5zpgnX0s/lGJEVXbV/3PPyVzAfqX+u
a3wibP1YbC/X/3qGy62/HvzzWj+P++1pTGWW9WhAUDSLPjpOPU2jbgiuft5IpStMIC7P9Yc/i4Zt
dfXzbDkZ0Gt9MB+SbE7Q6AC+rp1WvbpYcy///Xh2f7vu5+Llr1zaRzvJ3fVv118ef7nu4vn9uThR
hbL2ySXtFnzAPzf8eIN/rrvcJaWRRQd+vvdvz3W57renuVx0JYZurTHDJR2Qzc/z/fq4l8uXp8rb
EmPMb0/z607/6mkvj0kmd+82LWTW2Xrc5JRlmlA6Vl9cvNhaSYn9u7d1/utykXArOCa/3dyr63gi
RNadOy7/sC9fnujy32/XqUU3J6iSzvnzCv/qVf/d6zSXoGxUnX9/t+gLq329ny5XX55ElD0zwMuf
P0/6h9t/+zyXi7/frLgZdJu4Xf3Lr+DnaX/ex798mssdf7vP5boQBdmqt42vlmTPJTpfZIQaI7QF
+FZGH1pm1PI6kD1p05fDaW88KmaT+tMp1MuHy9GgoIW3D8nq3QkjsUPO4HQfcIoliUJLkSWbZSjz
SYxIb00j2pY8Aaa/9WFEhnSADFgf6NbVuLQqq1xhSDU3fOazTurdQnWye9Wv1a1LmkQydPdVG9Fy
VGhp2vhl8dCi/mstmMJ+dwVj9GROnDj8lpq5ycbrsew+hU9+ZoiewIglaw/msPQAq1muOxKXXqFI
g0y5yTT1k1yYe610k3VYIYrI8JVLCTgDonm0IpR0Wgc42YsKLG8EEpu82fBooYI6kX+3DAsDJtGY
nbMZSMAQ2/RcK0cQQCnMFL1ciUT6N2XV7gZ1JPeln9Qb4Vj6lgQKPIEsVwf7idKEpY2ElgmduKMN
1gTwaOdKjBl4l7HU5zv1CtYqrPSuhK5ZGMdHZYVZjlku/RhMLQj9pwdDpLu8LE+odEvA5uKl6qt9
UYzpmgIqWpmc26lQjmHARCoOabuxYi8grOxGWHd0JVhjxLQBFbVovCDWFqrBFMCXIlr3Fd+dKY2t
74ThfcAMcSp1Yq3IdvFKFuaNM14l3fANciQ7OZ37wkyd8WjnHoMxARSU8jx5rO61siShT1OPOjBM
RE8x65Y6fKq679ingFRVKoJhMnHgQcFQSvy/OuNvpXbIFAEg2wva6WXTixW18SO15LBuKrUg0bT5
tKPrLGBojy5wDmqjlbwxoNne6gpG47ZXqMxTkhP95LXp3BATIsKmEjw6QoSwJvlXw/IqAT6i0Vjp
gg9OkNW4TZybAYf41ml408OE5hOOiLJXc37ocm2EtkuICSkYTuCojA3Yl6TOyj5UvqUP4LceTvMW
pMeWPKXh9MUImzK5YTxQiVep2AT/6u1HlQHM1tn9lsgAidgdkcqFoV0uhQrwxcddw5ii92q8IaJp
Bi9FvmWIBNd1QvCOJYHE0ZBlhqPLJ6z/iPmtdIFmDQpbRuiVw2tZKMm8XJIG1A4dgMjWREenrGEP
+DejJhdT5byXKXbTQA3exk5ZS4eQml6jLtOME/2E8BDmWLnc8FOZla/4wOlrD9OzW40q6pOtpnzZ
LiE4emREO0ODX0g08M0kfWdpjKnnh939SLhzqLrH1qH6LhQ6r6DVFsRNfySV1q6nisKYxmNJWNZj
OFfQZpz5uKTy1hNdTi9EKY4Tu/Syx3juRZp2FQx0JzKmr636ZlaCsme0yaiq75qkekBMny4JvFpZ
bvmiye7MDC1bOgb8Mdk9FqR6LiGT0hn31YwmDfkrkzYAXyZoAPkU447YDremULDNVtqtFYtHIIWV
wLaWpqyRmqxSvTyGUAYIZoXtdasZCC7TdHwK3O7ND6qaqXHxGU/PYEd7ZGrhB8hsZvf6g1OFDx3u
A+gQUlv3B1dbq1bnvsmhdTzaVcOIGC8uKMgtX//OU/TUqvUS9+YZXeYTHKuj0LlbpkHrUdHfyUnE
K/ghC1k2Rx99CK2pcZOEsImjCfD++G4Rx+6n90nevmptzlxIjtfwRry+xTNo0UnEJMGxWzAIgwuL
SKqlwVpDwmSbWNZFizoufuv4kuCsIITBZrErByxY2LSqpWSNCFo2tW38Pk1xMMp1nZn+DWoUCR8J
wvE8QraGzDNwfmNZo+OQps89EUqe5qazMp52RNNkT6WpGTBYRi8dyHoKkn4CqqzSkBmYiKGyXzVg
rqxYv+mGuTn91FlMfasowUqJICLSPwslgfilfzQVZHMarstWNed4pwzHTEu5lvlEPmgIaZyUqVY4
Bs8aKgXM5jB9xuJOjatzRbRmlo/HsqXR2dCw0nvecKiv3QbrnSr1mlwJ0O5QOa+YW0FqtMTMG2Ld
Ggw76HAhv0gOdWGNXmROe4JkG2u7mqm63diYh9LinCU0tgx7V1XWWxOVq2IQ16GTZp4A/xBqNpm3
PhyelgCqteX0e8lkPbBymP2cdVetEc+h5rDLLIXZDeK+EX1DPsA2UD6cigGf3w0bIzKYDPRolGxr
w9T7nuiAjS0zsSkA6JhTf0rCHOaPuhZaihA9RB4yVulLZLKZKcWzqxbxnqDP0FkQ5nSLBvg+M9PH
ccLYLurmPqynj2KwnvQCXQ2t4QxGiBUMp8nxbDLCllqDlJXkoROxs0sHrAltI4Yylmh2iY9ChZyy
PlJwl6BUe2Fq/+oG6b1VtscBWFas9ghc0y0BgC+QTZdmLKEwtNQGRkfQLCKiEZ+bWtPUSkr9OlJq
z6jZP8EOmemWVTfqw5RZX9TDVeIdLtk3X0c5vAYNM0E7RRLqFLQJIia+WfLR29GDUQ0vXTV9xQxp
Qdpvpi7atSCXmK8ykVOL2xJXaRsBAe0SIK98H3diQpBSTFG3SjSj9TIMr8IN3hqHdOsWWw7dzVXu
QHTqpf3VkAAO44jBeSuRMOSC8ZOK3EIR/aLKVcgUs0dI5jdJAJxPQxixwhS1Ic5w95I1RJFUjDWL
gTG92iNtU0ayHcOIczOQ3SptWS/7CNqFrW9nHXVV+vmCrKWDND/UDOOR2j+3vKmdWj5FZQIhdEwf
3VqBTQP+rPZBxbU2X31w1uCEF6a+kXG/HQpoQNuGFjLRoCYHCaQSEZarRc+Y8DUcGQy2dnmOnFm9
IMEoNaPlDe4xKYq7tDVQM+gAPyL23t7xv9J02BdJby7h6z+hCjnqrrxunXRpt/1NKYNXM0NM0GKr
B32cvtgu8LEJsyeJtjS1DEFveGLbSAQgQg5iT1VNskIhIRUZ6pFdciPIJNzBNPbh5OMNQG2DGQjP
DLtL+2RJ2nKkM4AVCIorYP/NApcP36ZAz2lkwX1hpV/lbFzJ4KIjvW4fIhrx2zpkqoKgx8a1gMcA
3XkedAekWyHUSv8VG4zHIZfA9axa2013Mmr3JAtS6iofLX0a4flitG7AP2Ry/0SsBNavwFYWxkQa
QWfwJYNYhIyOgyBDZeW1OjzvBg87fRYmq9kdemrSaRLETGioF2ZTR7eyW0nfkvec4Kgkb9xPst/a
ozbKJXQZc+v48l6BM8sAo4Utjt9vBGSs9e1r3UAT6RymGtHIrUjmUpo0NVORtCiI5FIVdh6KsApN
YBUwPmPWhyA1S7bZ1Dk7Z0qfgN24JWfwtivRgVMbk9aDr5NI+RhKF36sLuiviF1lc6miW43Dj9e0
7Gu+nzAmhKIdFd92E9Ee1xiXJ8aD3zhnBCfv2oAqZaobSm9MQn7krBn3ntqgOlgUiwFNts4NzpQg
i7g2T3qUPFJrPzqWAbM20NBH68MHXSmGLU43nB2XU401eonTvgXwk2PbulECEBrAN5BuV+wdxDPX
9G7NLmPaZKUA4xxqMCuFThdE3+AahTyYhVYvmLsT7zf0D2bRrzSdlPQxUzi32qyDLZio/cCwV0mu
DXrjzFzfaYnlG8ZsV4BbmWJOYQcicmE0zLc1JydHIXhnpVwtzQRyV6gx8bfZaJRv3dfBhiU732I6
GIXyAL83K1WxdEPExGlGITqZAYK7xFm6mHLiyTzVrXufKe0Xox3DFcdoIAGxHL0Rp/QCq9FKdsF1
3AmBiKR6GWpgs/l0Oxk0Z7rytRIAywYX0RgZCA+lQDI6lP6D0yOgrdSAunMO0hQxBnAHLYcKQgBx
CuOVadtZpMTk5lvcZqR0QqgSgaWvhTHe6yrmpZg9MOQbTkQElNdUvmB1dIQa2AvWiKFmoQQZXqdh
z9znIbXZS7Osr2Dh8z2JXpyDITuNWJnnRRKxi2NzahLzSYExILCRIVftnvXmoGhrC8oUaRywQAux
7gTLMQ5SpJioDj7Q8dGZvbu9vyqThAObYhyMsHnpQuNdt5QRpFV3p47+apRaDASJiO+opiIkSyzG
0jW6KwqTgD2EKBhqfBkh6SPr4dtgXAE9vv1iqH05bsJ4MfXlqKs3Eer6RVjZXuIyu1dcthLb1N9I
APuKmC9hFYQtphMlP+oukwfttjJdpFMkdSxdA+tcUpjzA1ZRZEoPAdZ2gNgiTH1caogiba1zqAPi
cgmknv6uJZ9jrSKHRh4UBIpVgeivScuHOM1PoWrtu7ryJnjfXi9BDmIehlCazpa/2FsUzXSmFfBc
is8RSVJJTC0xBojJjKa9sfP+xW76jyiT24mhtqVrr+g7Ta80+mSZT9Dehhpb39QzEGDjKcVdl9g3
LcPQxRhnpw7HksKMclHE7ksMmWqJ/unel7etUBmEsnQnOwzYlmoTXBHmp9QUJBsx+UwITLAm2LO1
al+VrDo6wBIeVJtriJoPeqc8qC5Z2kE43uJw64h+tm8yIlO7LiZBibRQx7116LUjMsnsRc4ceSll
TIFNgWnZ+JJivfDG3twjG1vMKDxph+iHcD2nDxUO0L0a+1u2yWVdhsZqiDVWYh2CN/wG+UrRSR13
ZoYvIvcGn18QTUSc4j3N7VVfqc9Kmu6duiXdchg3xeCviy7F9AJxG0mV/Ahn+JFp7Kgv8IRTYPT2
wqSqZPXVX6nJjkraJJYS5UkXuShkOpCOjbWi3lfwfbjPOdCtpePEn6MdPocyXMEhJiipa41l7OqI
rsanQkTpytc3KRiSBWFGwARxtVgxoz3RPic5E3afaafnkx+iulaNFsbtcTtqWDhtAImbeBZfWcnD
MHD2NgsErWVPydGRY+I6TblgCJAjEnL3ovgsSXdcJGF5lkG4NhIzwvQ6HMpEfwcEsSUxoGXRhh65
kh9RPz4kqNjWCklEBG/NJxHQyEvYXDnezOacj2s3xa06RgFaT1kx+YKCphR+sKz8lUi7chFjsvPg
CpJoFn0WfnpUbTRNLMFMlvVmuZhI/AiHArgudfaiLvTP3sDUkT5ozK6hJmuvNmoWeyKIenSzXWKU
nwUzoLVNuFCcYvXtu35NitV5IgkX5F+SAE5lfq9OV3Xobu3rgbMpu+IZp/JbpPtr3ey+QbKcfRef
V8QxSrPrVdbZj6BqDyMZDaupYhVfGPVVVwt0ZUz/bKZXiatvlLkVHpbjEbisXKVR3q4jBIwWw+ZF
WfaP7KOoQbQSkUsvrFUdjBseB82wDbyEwFDg2A94UMm7Yvr3KHS0I33l38jw0x2eKsd4Qj9zDxGV
ahPqionOYtkQf7tA1IEiCS2lzWqBgpd9E80u2ZtVba2NF9XS8X8Yj0PWkm0X1bcFXx5NQQMIVjJ6
UhjPHdwPLejJ30WrxS/jBkcsBASSWVtt1r2JIGwohRdUAMAiWcNiUsTf1RoZfThcj51+7YbBTfnF
gdcPEPNVxnGAypQKVmpWraPb6SskBOpzWDc65NTibKb9/TCTneFbXcd2dzRcdGQOM1nBGNZjEXgE
w+sNo3GnvSGlfrNxLjcqG2ZiPtqhdadbuYc//xS60yaRWFDScd/U7C0B1mln2DaG+txK812xkYTw
uXaYqta4cWnGxJz/7SkyFqre7SroepV1ajgAuCIiM0NqL/68eHWU4DjVaDW04pjooHGVrvkoq2HW
CjymLXhbOqQ9wz8Kb9VELOKztVDFtHnhbicVN5XJBLnw5Xsuuhu43hN8AJM1TXtnp+KAyILMOgUT
S4DU3mFiyRtTFE9k8RcFgMZQRgd8FhcfYRZuYzPZ13iL1cT8JNmVPlVdlx7pYAF8wI0+lufESkh4
rNJd2Q34SYBgVoX5lmjwwHUmsa4ZreIE/20sjffQz2/qCE6khSIqvLKhITRTf8wV6DeJhXQjAn/R
G7e+VHBn+N9Trtzrs2cNx869kgAHX+fmpENiVslw7nW0nVnpGVL7sFu5093oDiJOsCvy5FP685cd
pq+j1j0lOVaV3MBp3BR85qg/j0l/KuLoDgvFGyXEmzrLnO2iW5vl+NqWQb9wVE7kSgazGS6qWE66
jby5vXQqh83AIdMzRlqzaqRD+p6zHMNXF0vQPFM9ZmlwQAV9mzk91DVVeZmC/qiS0By6+UnnEA4U
ZSOLYg750VHVSLKso+corcXyuzLLD9NI3/2y9Cngi5tMqRZI2Di4WLhjfMwfVnWYZqg5tleLjl6a
aOXBSLM7xJCL3EZDkqN+GXssTKHmP8Uxqlizhfwy9fYhmoTBmBoxvVIAyiNjbUnE/ETsjG1HyXoK
7AOxHm+WqF6Rjl91me+sIrZT9pAn3A72SmlJxyiIE3aCjV7HS7snF8WGPG7E01nx832edtOmMo2V
2UL64ZSnrMx06ZBfNKsou63ZoTCf9dSDg8Vu/lCl4d4ONs0bME2syqno2Irzk5E+QpDxwrS4rkP5
HHZoX+dNcBorHTSmgyPDYkOhl3/G7rehI/7s2/JM5/bKb3yVVYLec3TSVmZcHlKR3clQf8kGS7DQ
Cylr+3LjuNMqFMCWQZDeoV7gPKzSlKF5TCqCHO7kmD2XMv5g9XvfO1LubPwgRj75HgSBZ7M8Etb7
QnnQ7sKQEsWnUX9UHLGq0VEtEdsnoJj0ba2IOX5mNCgZquCYjcqxsEvlzFrzacjo7U6tva7LKPdQ
WsAClwhxMNTQGRdpsiVONS8UBgQ8AQwr5YN172Jsu3sB3G47TMq5ZFW+C7KEJqYT7LuoZ9Go1GuD
rMVlGSO6L0dzMzaZtldStMzVVAVMImwWak6objJfg6jqEjOjOMjxRxKZcIBlt8rYoKmBzLG5XPx1
nT+DXr8nxjeenYKGrfNS51wlTZbxWUG6rEPc1PDsCKJaMoN4VRtPVeWOu8LOEhwH9qtFH1nDQL2w
jVbZ8nnWk0ah2gqfTp+WLVnaPE5p3Ww6KvS65xzW1TQgI3lXDsVbK0FARRZnn0npd0Lr3I3tf9s2
mURjymioom88NVWHXBIVQYM3RWlHiYWJ0t7qtS/cwOw0VNiZ778bMRGbtIgcD6qSAAC7CFUkWLXF
Ycmp9jhH5ua5gmjT2dq+/RG6OuYXASGQg7Df+jtjio6qoGMFqfrJTc4tUgQ8wqdqfrlonsAYllYh
EH3tXefRERAxnHwL2BiZ+kiGlGrdwtUuYzAMKGvu8gCHO0amHbxdWpr2FR7GRW07n6Ss2ZwMIXmZ
6U08jw5cBYj6NNQHoQY9LgiDPcLNx1UL1LHt0D2CUR4WxYhkDaEbu7Wxyzvx5aomqzf4KejEqySk
E2r5hBvaZcOWZdgLHXzrCoTUVR13z0PWUA4NMbZGI/vuo6k5yUQCuidsxWSlbARkI7BRMh8w8AaG
6nM02ic3+EYFRUxXPXsRWHCWEXlIjRLfZf2jb2BL6RzWaGBD4Vph/SbBEJVwgTLDjVk728jyYMhs
4kjVnoiCxX4hgdQltFigQZkbLTqQFQpZpRNn1tj3lpo9NZmTrpQag0GngaAgVBWVnL6JZilcjCKT
HzFg0a5uBZ1DmlToNGl7YvyFEq/zG+sluR6TYp0hricblEE8Sj8YzMLWqmO9TRgSs55Wpd8xXOkC
HtXMjDc5sIZTDAhLeeosE8vSVv7U3WtpQaFqVDiLIf0sSF6AfPGZxNV17UL3T8fZXZTiGdHFTmay
RbrDYKqZaD7ZdvLW0uTjbFMomE3pmKVFuAvibi6g9RfTwv9KtzLYcO/6Ws3QLPU68rZ59OS/VnRY
MC4p1K7yiHEA0yCGyiCFpkcxcuODeQEyR7OzVRV30507ZUbQZG25cnOzpuZn7GF1vbNrKzp+0dQS
NgpGbe0aQQKDo/YQzwG/q5P2psoYAjVzcqVJxAJ9+VNgwlUgSuk4gPfUetqa1FLlLu6w0LCa2oSV
ADsA7fskGbvjKOUgZus2HpvolAv1yi0FaWhqW627sdhNVYxBIyFIi+SexRRwcggC0Rx6+u2Jg6Uh
ToZHK8cHqsoHpmb8/vkEbI6OrB818T4taKuzbs0wvpIMBSE+V4162ZN1fJTg1xdVTdO+JDLjULMV
wwADFiiRe7KAeAYtvMrNuf4spHmYup2ZcCRNo+IxtyZji+eMFAGiW/eimWdCtUoSlZbh27KTmro2
NRdFS1tNhGwWSi/0A/PGTLKjscyyzMcsxTZma4QNOmKZ61AizJ4IFMEu2pTOvEtepQMvkYzswkZa
m0shhIGKrjrir32SFt+tr0kLyl6Chobd3suGx9riE1cmL6knGMyGgPjQhpEMUZFPpmsCm8fw7dCU
PATFjUoLhS2KQTe/yipMGiiPIBFWPq+tlePaqDiEanOVZTPrWVkOSvA46LaChftCVTJlpbci3zAs
NkIzX7vIMEkD5fWqN9US8jbT/VUXj0/gGI5lZ3dQE8g5yzBfgtphRDQBEBiiiTvBo84UvgEzeC8N
q/VAq+8DZqg0Dl3drQFY0Da3yk+dDNAl7oTrbnbqOr7zmIads8Wn1K2CqiTkFA2qp1fVts0Pdc6W
bPq4ptiRILOUJzFKDjdDTnaIjrOTssJkmxOl9kk0yJuqf3fD9Eke7o1bklhhVtdTYxHjFGEsb/w3
tHs8WpBfpqb3PmQpbwC3u4Kle7aUvjv3zJgJYPfisFs1ofLi1sJBqlCrS453SAoEWdHp5HyEiWCm
w9hriTKWWmOiFhmpWFnXbvSCY2U2jInHaXsXG/64t7DiLCKWPiJvKWaDYlgrpbKBw3snlVRd1861
LhQKQ3V87AYAVY1KV3ioH2THRMTq8d0FhBcPvQteZ0gn3n1wChv5Qr5R0xjfehddO6z2WQRzVuy6
4UnoLAda/GqL0FWo2bd1YZIXXuBKILGFzsvk9Q163qJ7AR6Bpts/JS1JqKL97B0a+mVMC74LlHtJ
U6DQ5yxrPbdofhgPnc/yME5ltkIL8qawdK9De4QcFoldFsc3iiiB0JjQbeyJQA1Cr+lwdqz5oMbR
/C/zL9Xo32WnUrFYPcGaDRl2eQHrM33HUe7zWMwlisPKWLfrWz5RzFaFr6guzXQTkkLhTJVHOtw2
U2EL1b5xXZFksy/QJS+NCj4SXsCxdA9sR/lSg4W+CmXfn0usWaJGyDKAzgrbt3EsrjjDEkeWGwtM
JRFM1BwdSLke46I54iyj6+/G5bU6lZ9xgxZEhvGdrrr+MqxovYaFCaGvonGCga69yq1llCkf9Nr7
VyXYMn1Fxq6Ic9cwZgOU/mHb8EFtwdKobs7V7MyJCUfdBFDtrqL5P5PuW6a49v5yFT6Vj86k81Am
Fp+2ce4BFwzbDIH4gtCOGW+arB3FhSxYd6NXVhyH/VK7j9soZjtQn5oy7D1N14n7NbaOhWdMTO4T
ASZAZWp62kWT9avaZyGTgT5fxKCci2pXDc19R6jzRseAtOqAKQ2JIC4uZzoHC6TasPPgInawKEkH
76/GJI4SjmOshcqelVcCpb1u2nNXOrdpzheaT/hVS60+S1cSNBOBpOTxCOCVOWe76uOr2h9p8tNm
xFH4TlgqTFKbsXzcao+GVdmoO17LKid9csBgXYAuq+2rjImYh4V9RoDLlV8q644Rq5YqjQc7/SvG
tOVbHdbwYp/U7bDOMnKcI/8MlOwUWKxVWJahgy3hxRIatiQ6eI+zo6TIGb445AJjs51rzahvqjah
DWNB4hiZfwrOS0FK/oKCN9PvrqFaa+fINMjKybNgraTg3yrN+bbNDu+hfBwkSjNBptnSHlHYNiPH
Z2P6FIOzrQ3orPG3TfLnasrSD8LjkdfYktpPQfWfj8GhN8qHOkFMIdm49OZ+SJqDW6Pwwae5Qmf+
oCVwDWxXfIiOeB3b0EDLkQW99HX7qBPLmjJ/WXWBtYODTeBLPDxoExa+oFSYthd8Abb4hBuwaUNl
iVMkXQ8+qdnEVtxDiGBuauPkR0ZOGsh41RlMD0zhv4TXKFA4qiz9flq1uvSUrj4BHks3yDJ2Y+df
lTDr0eooXqKRmDXHnXH4H5+y3Pyqp+EkwBtQpXqhHx4wJBPFblkKgqBmnQh8WslcnTFHubLiEEt3
0mDY7MDGm3KnQUxqs+FOIVPv1KIF0kuT00C0hUthUrwbX3pitCQRNk9KIUkimRJOBnxvekWgFqKn
2gkPklkaPbc3XUh5RP/J0d4Z14qUrtfAUXZFyNYS3aQFXD4SQsOi3jRC21ldyqkcQPIq1crX1Iqw
1g3YlXTlKzDbt0Qk7xKiMlu/vukrfhcR9Ut8UMnamhpwtTQh4zhbKUrMBM3Az6df4rVwsdFhYGJr
8jV3aJYRPnGE3ccyfuD3v7Xfa/ySXkC/gDYtTf/GVfEdsqwyg6+hGW4b3f4qU/nkjM0dUwgopLFC
cpUtmTvjLqt8lgNCm9U7zFEVPNeWAG+khq6zaLOpYsmvMnW2feNQVtq75vdglnJ0YvM0K5cQ7Vmp
AQvLy103WIeu3o/GuLHZg3LUexkHbt9Sno02+q51nNiwrIdNAai593HP11+53TwRuUw3Oi+uKrHW
fM6cHNNT+HXbTHSnAaAE3tme4cmqdSIkdaoo1wGFalXahHvPNhcOPp+2/sVA01mFk3sakKR5uSY+
yOq5wSwc7mEI7QdzuhjKTyWAMAr37GgBCkzyKtvI0VRXyObmRGKIjbm10fohODayrNZBU93iA1up
ZsHun4g90YnQpCoS01rQA5lbEbwdYCSLv0KIa5gW5M4gKcbzwSkKiy4O5S2LMCtYKWOPBSJ0D3Q2
lkOTz+fBSCN6Mr8Py/raaA148s6StxF5PT5az6Fbvqzp+VkAcxcV4/JlNMLQs43kGFvVTQDrdqEP
JROrgSHGQH4zyqlNJRUAJeWVnFQNanO3xjUBXi2hKCubbUGGM96VwItyyDtygK4fTqcIfjWJvRUh
5aXcByRs+YGKUB3FkQaAcQW/5ilisZgO+F26hhJABnDgKPoBQHwGDPSqGLCCS/ytp4z6myWrK6HK
beam40pq1LupxB1CXa2QHVjA2u6vZWC8l+IQGBw1h6i3GYd9u2gcCmFCrOzcL3uUbzS/ROU8MkHZ
DHnArCQ5GCxKw4AyAsb+lR0PV2GPpLpvUXtouzIgfU+jPWBl1vWgY4ajPVVvyCzdw5UBbVbrT80A
76aiYWpmYFZkFy/d3Drnk3HnG/Gt4Jiydux2k9TTxi21vc+ZXJDJ2BYMyCyQSXFMNxILXIxFQq8G
w0NGySUnoNgp0cU08IxVme2iAlR1p61tKalKaDa6RHwsSiU9iqH+9IlFThpmFfFEyMBtWrUtO82I
FaZ4Rnf/GQ3mV9sVKx/SuaGm5UZVBuZlIyDDilW7Fb7TkmVgj4GM5plyZRTTfWjaj7E9bFXd2GHK
rDxF6seoV2a8LBqdlhOi2eC1PX6jpV5VaskJo6mXnSvWZsUZVu3fkaxfp8m7MGbAQbKjqXuDJUzn
9yueJt/1atAHWJ20B7cgjaRyX8IWaTuTzqMCJoH4akCBQTYczcy5w2tFgztzHtS6O7Z+cXVB+f/X
x/DfwVdxXaRjUOTNX/+Hyx9FOdZREMrfLv71vsj49z/zY/5xn39+xF9P0UeN8v5b/j/vtfkqzm/Z
V/P7nf7pmXn1v707702+/dOF1SWv4Kb9qsfbr6ZN5eVd8Dnme/67N/7H17+TeqAL3TUuX9Wvb2p+
hb89cv4If/nTVZK+oRl7+2Pwwd8e9PfgA/FnwfmewbChuYbBfPoPwQfGn1XVsmwTX76uEWXwE3xg
z7fYmm1hnaePZf0EHxjGny3NNE2kyNR4PNb53wQf6Jo6Bxv8+sV3n3/5k8kVhs3Sj8REW9cMXo7b
P95uozxo/vIn7T/rLnHygbYa4bhzr3oEADGSqDMzm1I4FH09LUu6ohyTB91rlTtSnQ2QcdpANjRq
ukz2pKur1jLHaI08kvSiSs40XCF2rq8gyBWg3YTY52QuGhQqu7DPo0NrbMq5M2RA6l32tXwfEDWw
jmV5mRHSC33RE6OGyhz1t5ijwyYjc/cwRzvqBLSgBLXY+5LVf2nSCGVUChNMVZirN4O9v/z1858i
IM+RZjaCVTBtV9lebtIDrQFCMj+o6mFpwRgkrp64UI6kkI1xPP/6L2hKHY6Mn3mJaf8f9s5jyW1t
27L/Un3cgjeN6iQ9mV5eHURKOgnvPb6+xtp891BXcV7Eq341hABAJEmRILD3WnOOaQlj0uTYAuHZ
2uEl//tg9YBaJHKIWlPPotaWsqPvRhSnMdPYKtr3uCN4VvMLDDAScqYWSFWJfgfJeHRSc+cupokz
g1Tl61pfbQvU/JtlhSYO8aQ/hVhjyJ/JLzAVqSQFgYYbNoEmHt6DBhHghEsuLDPLy22RGiPICBeZ
ypKFqZR3RodwHrnBOWYNXT25b0Ig7R1QO2dC2Wamh1K0JoIXNSf/Jz7yHN3tOu1cPf+aM2ZGBFB/
93E/3iHyfQmnFJdn7PoUM31MqZA/YXcA9va1b+iLaUiM+X5EW4xSYl6PlVvcW9yf76Z28La2BDpE
vWk8zNOCqAyNPh8bE4F92qZHPV6yk+YzvzG7CLnmYHAxXN6t0igfxiDPoKcWD8Dmj4NnX9rUGu5D
4Hlpb/6IJvTVyYxpt9R184GIT+oxbR9uJUnhoW4RpmtU6u4Avn6AZbSds2C5R0cS7FqnQ+CpOfGD
SRrrhKA3h5kDPmOyrSPT6OLRjgMcfEU7HqwpQodqZEwqid8ikZ5QiRmPJm1BKqZmQWuOWJx7hod3
1TR3F58h572eU1wA3vJZPRbUE58eaNgCBQyJBBzgpq5/MlvtYPBff1j8xXow5F33Xfx51MxlLw1F
9dgqB7hJ8YTEyNvG+vrJjdL20Ns9yq2sXO/bif/W5CZ8HkziA1P76UnsG+Mk4zxJFJyzDA/u0PKb
72zixtLU8vad2/3Hvqn91sbZYyJRc7mEzmkSP7fQITEloI76HzYiXhyjvKyqnbdFGdPzQq1KsxXh
ghPgSjNsXjntl4vaMmdy5DK9hJy8ekDtTDKaNApHTfuCwuoTZa6IKxRVQEp6c1S1Z2fmx9JY7nMe
GdzAB4JD4J/us2h8tLJgPg+02Amlbm3KWQm1fsS6xsmfn7MYTg4VFnM3+sV3qLfFeTKX8VgFLiZO
CB18Sfhorqu1BxvfyKqjHtaYFX4yGB/P9jBPZ1MWU/5mO3xzvqRclZIfrSKe27FHEZbPR7UraDG3
GIY97lrLaHdcEpAAaBCwk3qMtwDCKFxVMMHbBvil2O7bM4Fj7Tl3059YbcYdTp7mnMqCzKj/WlP7
Zn+EyJfDAzcYgnShD4bbcI9F75IBMNKUs2syFrwweEMCiUA+Yuyp3tJaRG9G0jI4Vp/kQH+18meN
mhMfbGnn28Sap+MSkGRoyrie21hLdRsZ18yJvWny2NzofZXTvIDj62kj1wYc3kjvJTyv1xv35IZ7
OyHVr9NL/dynVnG0EkiOTnRMyuaQoynFG+su+zHtP1nrwtXY9+e9WZUf3ZAPPRmb/q5gpgUDz8DX
suh0PyooDG5vBTBpXIaGixUwqacHG5X33djEeycBaWKNwYlcU0T1zlFDvIawsjyDreVWoVYHceB1
slBrU+PfWX4CB6OCS4TjCZumOgGUCVSt0e1+7fWh3ocG7u2EzLqz6yTcrgJJpQoHuXnlIVExYSqs
eMTySdpP1xB2u7QBO6N7Ry5pLWdzNH+anqfT1SViz1q7FzLLQ+5EnXUcKJx135zuLwrxAFKLaIE1
IyF7sNbwXJ/LgKb0bMR0g333PSE6eqeOBG7IzKam/q6OBpRD9SWsEGziVvOKtD76k5kcHXwWGDOa
UvihxeTBk0EP4yNE3WqrTRLz69TM4+mP/7vaHBMdI1pG8WahtnD9GJAfbzBsrUf1oaiFJh+HM7v3
sLJ/TKWBcCMlPdIerXLn1CbkhDXQzybkuru0iVFwc3ZkcoJmTrVdlxWJkAmwK2zW9C7WxuC8Ps6e
VR1dVIVdX+JtLdv7yamyQ26i9R0oxu4GQky35LbQKBT3K4IPL/H4jRiEmur6HktEcl4CRgH6GH8A
TavthwJHdpBO4JJnmLY6mjVEoXzgsqAXyAWsKnWJecvjXbCBylyf4hHkGj+Oc8FkIs2S8EgCuKCU
6m1t4rJ1JVXwtlD7unV4EQs3Fh0udmph/b2mNqG91GeSPxnQRx6TjApdGKfZUf36I93gaqBW1cIP
nIB2q+dQBerv0yj172odnbQ7A75Wi94YuoPZhddrELqkB5ei6V1ZojQE3/ak1S4hLLb+Xb2uut7e
3sZtcwVBcChdUIwO6YrYqYyw909X0/LYEIJELuuXjhjiu5EW1FktMIHY247kz7rSI/seuwSV+N55
Lxh/7eZYiy9U2LdrWc9Hs/yohS5gv1LOzJiWfkUBnfRSZQ1XHlnyULAF9TjulNVxChu8LTgQxtjY
m1P0LQeSn/KHid9M+84DzrdprOwyVF0GAIAsS1PSTotVKt5q1ZZt9cjtYaM4dsNgnW6PqUPVAWlo
1ydv/G6pkMkpdY7YPjZqy5cPJZU4x9vmdc0SfOjEpb1xI2On9pFCReKj+hxraTpe0qY62CUBDhb/
49Is57Od5vo9OLz13hmC01hr/iEi/GaXtCX6VGQGoJXQGkiSmBEELwsV7nMekV2q1lJZK0m8lBjZ
f++8HfNP+7xunpDSRhnudp7rtihKrz0y9aVx8u/9f/y9esCVCEi1NsyNttE0ivHqp1fXBUAbtYpy
rUQXOZsyYC8wG3FBH+Zq34SYaWYLeNftFnrbVGvjaqNkVw+rbXWbvW0WtBhogy5nGrdA4mB+QnyT
vFa5+VCJp06gtif5HTm2vx1JWkbWZwTtWS1wKKLH8PuBpleD/MvC3qIWM4lk4DxHrkukuyMAhutH
IRdJLGAgaMxIReDxVGF3TAh8IiKrgwdyhPQviCWheKnVOZBbYa4ZROT+8dBvRwFigUAyIz++HlXS
SsbCvyo3P/APqKbya1BrajEovIBapSEBF0CtMmuBFqBWVdqroWgCanWxZnSet2cxxURee/OY07eM
8a4qTgKNIa7r1yf/fc/tKcOE4ZF6RrVvFiACTji1+4+jYgVVUI9cV9WrX9+IOlRtJ4rKoLavr3h7
Kl1QDmaAlPuCEoULhHwQ6rX/eBfXt317+Pbs/4N9VXFJvYaCyZ6J0GkNl6VjPppE9sZ0twSx19Z6
1Kfl41zaM0BPIP2z0TzST8IqJDCMESpGKniMSjgZAsxwBJ1BUKV9MKBpdILVYCr8zhD9DS1zs1sF
vdEIhKMyOdwQMEdhguhIYHXMAu0YBN8BgYMkv2FBiQjaoxPIR65wH3A/LAGA1D524VWgIO44fsRl
Mm0HeCFQsNY7whdAloHggiiCA629S00gI5n8N200H6jYun0uKBLX2/eCJmkYn27mPiXNk7on2BAQ
JqPATGqoJiFabH6+KIdIL/xm9nOyc92vfopXwBMoygIdxYaSsszGd0vL0RbR/8ErajbgVFYBq3hE
zhb8XI70xM/KOpp39qUSHIsFlyUWQEsc/5qWHznUllTwLaOAXCJMRDQncZVb8clumJCWFUBDC8QQ
FBijjkg4jSgOd9HwCzYPSQmBczBDKhIpFJkI5SVmU7gy8GUcDX+uFDCKhXsrf3o3ZMtrhgbcwjbb
UtjuBFZjQ60hAulHBsUGXU/2eSx+6EiOBsHcEJX3VrSMdZs221po3psFJE4lcBzW2g3Zecw4bNA5
kft9FZSOLVCdSvA64KsjGtAgd5hlH+YWCE8hOB6aH5tWAD0BpB5dkD1zG33u8OdcMvz0uJ+GflsL
4qeE9aPZlHVn6D+zYIASAQIZQgbiTD+n3KkRNWBn1uOELifEXAEK1ab2sLoMQAtGq6VAh2boQ5Ng
iGIBEk2QifwJkbIFqyguGvs1sf0Pfp0/0uFm9i5a696InshqOYB7nbYr7KOAcga9BnBIiXCRJgBJ
EaSkUpBJKGvv+ddsWsEpdQJWigWxRN+m26yCXUoYW901gJgEyCS6WgeXTyCoJuwF7VmH3qQLxikQ
oFOBiriG8DR3nK+GEVYbu3YPI8Yco8q7nT0tnJzDahFb7vWY0yZo8BRTI7s5d33/A/1qffYho5ym
+otm+1xWQU/lFhCqFBqVI1gqaBfOgy+oKgSrJP8Kvso2AVk1EK1EgwneSssBXZUQrxrL+eF0DoVr
UFg1TKyaS9RmGTP9jmY9NM55bQ/mOo0P5FBi8l9QezGLtM2KgJ2RwC0CtsKwnR9pcNuY7DZTZry4
1dA9L+W7vqK2XTr3wpUV/B84L++jd98I4KuF9IWB1aaApf1aYYDRUNjncXwM6oCGb+p3mwLp5gFZ
MJYggYiV0MRCwYrBJ/rgCGisuQyCHbMFvtgAW4EBRgO+0nI6PkgFI6LgELQUDPP83aTV6V0xhmie
kHxP4fAXg9z0zp6BOIRcnKoCFBr6kasirICSVggurXLSxwYhzc6Nsu8VCJZNGMzbLs7BjAluzRPw
Wk/dxxQUGwSIL0VIS6ClxUkb9Ehz4UOt8G1w3GIPoFsP2Y30oeZFm4G9pYJ9Qz75C8dMdwi5Rm30
pRh2Sc8c156ZRfd4FeDHRSMguQELK1y5SQBzeNH6rQ9zLnHNi7OgSjKn5G3FO2oj2KRLG8XQNI1w
XyK8ge/02ULjh/QerN0y8kGbn8cxf6+TDjE5Te8jorHS0Th96zfKFPyfMJPS28u+BSgDVhh6hsD0
Oqh6g+D1KgHtpYLci23gewUUPhL1IHmA5cu9+04wfV2Vv46LAW7Qdu3dFPX5rq+TCteGta3TGtCf
sda7ZH4bouk7gY5iLvzUR/mZ+pUE1+cfApiBmsADCzPbzV18WUihLE33B/78XmCDtHLPwQh+sIFD
WHmTv52J34prHY7A+O4b5TGLR/RugYe4a+X0SwR41dXroyEfEIKHbJ9HaDrnAOOAABE1AzTiIJDE
2gKXGAg4cYagWE87PweomEJWnASxODRYByOmnj63KvrTwfCQC5LRCgD81okNcR1e41LSKk8TEgAA
OToVSMcKtuPQAXnUoT12gn1MYqOTnPat+X2kWbIJ68w7UoeCvr7pXHjKUZfsQj0iK2BZfBRxG7fH
jh8IbnKFO2k7DysUyllwlLGAKW0IlUBSABIv/r6dwHm7rkuMePzQCtYyEsBlBumSejNgG0xLTNGQ
gw4CxEwgYza5ceQu3OyCHm+ih7GbaOovVZzWNOpECO2asHAZNN5NyBeJTMxe3AQnWUeN3Ypxtgii
M+Ub6WB20reeGTOaf5kVeU+UoRDFTdvZXrgUfkYtfune6jj9hLf5DddYc5aAh40hmFCmq4/kyyGp
j+InazQe7NgoDwhPi9J4xrnZb8uA5Dv8wbs1QAAa9ZFxWgRNGsMoJVrpUy/Q0iHmvkwB4dWGZ+oJ
2DQTxGktsNO2TC3KPNqrXUGxL4BZj2NNL7uXhMwKye2M3tSMAx0xZfcsuXumoFVnGKsJrNW50ilW
85UVUFgXwbGGAmY1hNBagmqtBNpqQ28N6RIKzJWRH6QP+K6EDF7wFD97SdNdqtH+QawX3ThCgiG7
bZJ+MXdgqOCOg411BwCyoQFKNunDn0Y8fyQJwd3Q7EdNGbak76DvoC7ZFdugYQQ7mq+GY50daLUr
1FpT8LV6DMi27kDaGqgC4Fv8yKuJjIumnRCNA8cXX5gFEZfGYkIRlSEgiQ5PumBzZ/CFo+UdUh8Z
HeHCfzHnoIpvR0PwpdXKV3rwQHTtZBGnyDPhQ3R1D2T25mdTQXt1BJCZae3rYYIlS0GQMIh9izeq
FuTvJPDfmegcZLbLRyZ7H2BiZvcTze0px7milTNX8+AhlmnIWrw6zDq3GZRhsrXWh8WqXwxkwBdJ
cq9L7dKlGJ6NlgRF3TMzePJN/RKMLbVmyMVInCdSxKAZt2CNKYnHQjkuW485n/ZV86jAdcy9cJES
zFFl/p5qU/kcJUTaLckeFXLwnctRc2cxmN8Dpgh2+TAbjyN95VbXz0HAHTwxopk7LRG/Q57QgZl2
npjwKnN5re1lfvYsvdjpGnRqauD42ZPaphlQtUfbTUnIGo4m8uqoLKrL0mWIfZCgAk3ytvpQ/qxS
+xdOXojx3qDtwdBRNc71+WmaYY1PH0uGhGgEa3fn5sOpnvSYnGww0BaXBi6Igf6CHvk+Bhf8BBn6
5NrUdvMp2DFMQrRDrCT9ZELmnO4xs+OWudeM332kQBl4qO00vUsOY59s08RuT5PRpgcLYvSmR2t4
8Oatm9P17c0E4CmdG+4dPwa3wImRc1VGYeRvnS68T4nVYaAVvyfdQ1oa+4L7K8PI8OgU9avlfiAy
3fhIZh/836nbBz5+NgsdZtN860YK50NvivkMHzqs7gJmdw27mwLeiyEwb4KVe5JpkM3NgvrWYX5X
+F02c4F9SxceeIy0yECccJeSxpQDqUeBded4UODt+XUQqLhWYYL35rMnuHEb7nhPo3PTQyJ3BEk+
Cpw8H9ilhaidELB/9gVhvsIynwRqbgveHILH90GA5xjq+q1XEyZOIBjAkLuCFIcNNFXSw/v841KA
DPGS4pdVeoShFh6mMgPGkZGAgakak7LdX2Zc9PuGPK9tnw3nZAmOlUDaW8G1ZwJuNwThnnrA3HOo
7sxyENyRyktv8SF3eeWcbEDifYDDT9aTjj+GUVe2qxMMuJl4adJk+D5w7d8gtEGCnbnf2j4duOD5
wOhsjx/T8ObO/cdsCF5snDJzs1JjMIDVhwR/dLhVrWV+W0j45jYdfBkL4MS6R15X3cBNWBGLpoLB
N+DhU0i7eL6FjEFQ+R0FoMIPTlmryf/SvIug6hP158HYnzpg+yDdk+SHIwj+sUVq5Jifp3R6b1fu
Ss7sgP8Y/7IXlI2C8bfd+sR3xrTNxrQCpWdPVhzoG+4fSxF8yVbjUJMKgMTrk0lKQBXZB4b1b6HE
B2BSEG+E+6p3OJlJGMjQirq51p8BzB/Kylm25bp3Msg9jsQTwE/BR2DND1VE1nEYosjx3kyJNKgn
wg2AVUV3iQQeRBJ9QJ3MuB904hBct5kvvf1IayjauioyYS0+6ZgphxVQB1+ZtV3y5Ym5C5UgR7vA
uOi5CksMg94Pn1cJZmCWgv1yxA3AR1YvIdplUhwW0hzo275j5ZOHKDxGJqe2a3/iKvGroXm2r8mE
MCQcAvM9JncJjAjxtXB/ju5HAu3WIPK3KZ11JEq0FgJnxDTbfHYJW95vEX75r/x68ClkzFJCIA8k
VhQkV+hrDAGrcL6BPekk2qLMCLkIkh9ei4EBFeyukxiMWQIxkpFojHJF5mNQTOza6j2W+IyYHI0Y
O6pREqxB7OApDOUN6GN5NOJ2IGVrk5HGMUgsBzfXR8YIXyzyOlpyO9BLvfhG8oT/E417ChMpLaaf
Fs7LhsyPlol8MxACQqjwp8hDaVpXhNxLUEgskSEQbZghkyISmJVxwM3IuE8iRgYJGxmJaGYEblNh
5qq2GOZGJFZWjjDWkLCSQWJL+Cgo6ZFkMlUYl9F30jcV85m+VMNd4tvGfUaFIXFgheXe9GY13Tcf
dXqxujM9Mlzd+USCivEWm8a3CJHzXd9hLi4X7s69vUkkfAVjIggZGiWz+2DifrnUCXdlm0hm5BQr
7f4L1SeQxw1YlLwj3mUk58Um7yWR4Jd2Ouc+QTAjiTCIeNo74OADxmhKeRl35KX29kavo2EjUQZR
Oo1J5E6hB3yys+JoF2O6AxYwYeCWUJqiN6gkkmCba1W1H5zXudI+DdN7IHE2rvFpkngbCVrSHIKd
iL1xrbFgzOcdw5zZIn0ifFxcATyJy2nzNNnQ/DrFtffoSKQOvhXjvkQM5kncTkPuTiYBPLNE8Rhk
8mg6uQmF3z3HGk1BqOpcHlIMvkCUB/2HIcE+2O2JtDK48vGeY8uvdg09c4PhaBvoDzJHvQtpqxkS
GORKdBDS3y+DhAm5pAqlEi8EkJnht0QO1f5zIhFE2pRvhyCqd8YafMq69r0vqnfRlDhwlkgkMO6Y
qYR8x12TfI5xcm1N8o4yvGU2+UdWQhDS0BGJ5CU/bRKSHIlKaiQ0qWDcORLshRbMetA7QEESsDS7
yJtH/InG5wLu3yxBTKFEMhmSzTRGyb7JjjOze/IR64/cNB+sen3x8CJvip0l35ORpcFmGkn3gjSS
bMYGYNsacbboMRpPj6AoeBl3ApqxSJCqCLLfYyPfWu6pTomYismaiilA3/n2Q+YgMchxbSKxeqYe
N9055FR55FWZyCyabvroLunHZFxf5zl5iZLllPR4obti37aPDulXFf+FcIw2XvOzjplsTNpz56yc
XsSRJZglS1K0ZGK6kqrFD5cBLTlbVha9meRurQjzgNeAJUyb9zQmIcdmljBKWJdDDBvQvNrRH0YJ
82oTcHaVBHxJ0JK9ji8m35ZFAhjRGnpsf4Dn+rGRgDDjG00Fi2wnTkhoKOlY7PuCMwYGIm4ylMk9
WWOJ3n5fyR6DtEMJwXjQySQbuuC7NQw/yvLHJJFlwNLuCzLMaCO9NOCRC7d8N3mz5H68R2Se5U71
sRytFb8tUcFEhvwIOJ8PRDt/KyUybZXwtLRZ0G6Tp5an7altvQ8lXm/fzikUzCd7KbeELn1wyGNr
yWXzyGfDR7mPZ1rFFclt/ky6FzoOstyylyD6PCGBNkl6i/sUUF3+s9bpKrWedsm1YY9khFAnrH37
dmwK9HxBvTWN5ouWPNdr8i3ru7+K6BGfD1Kmuobm1/sPlYk0Hit2SCZdo1kPHhl1jlF0m8iWYpVp
PY6jWW0gEFNFYqRNwl1P0l3Yf7HIvYujr+0caaeiX140IqJyT0eBlryuyeH/C/r+R4I+w/PRv/3v
3yWD/yHoe4BI/1b+p57v+jf/peczdPtfiDpdz8ZSZFq67d30fIb7L91B66dbdmBclXYlJMD4//wv
O0DPpwdIi1zfcWxXRHaIFNRD9r8s13YYhJs0MV3XNv6f9HyWwRv4Xc+nO67uGvhgERv6pq9Uhb/r
+eq1wuYaLvGTu3QvuPbBI2QkcpUNtYVC009rSQhsmluXYvDTXT4m3/3O78/0iQwQOvi8mvgy6OW4
Z3IAKbx896kG5nXvfDP9/tWuxaM+om9dsMUgO+KS0Acorhrvc+fgrp+cpyBmTId6yNc/Zkv/A4Ha
roLHtDOSGEVXa32Ls/knTc+Daxf9E/AK/QV7FOnFlBu0zOf6OQC2A2Rk5Pa8G3uGD1ONtCd7Jq4a
2G3xxQKadajeo6naTUt7aH2qcAYOun3cZgxmCJvdRIz9Iv7sjmYY45wk+ppLqEjiLb9mGzYgnx4I
DBuLEOAe3e5yomUXcuff5lXPXooeV2fAnLFb2/QeX+VFG2P7ODB3IThuIe1mgvGWBMmvZvAv5YjS
OnAY8jLVNjv9oPsVkJkg2CTIGAq7yzYcMR9M4BQN8P6zTkL0IQ6Yh9uGvXV8/ue2YMKYDtSEuewF
TraLajI9hynbmU4VY3VfnuN8X+az89SQpWMS54I5MvI3iUWGRJIwJm71536EYzFoDLaIqiF8tv7Q
cQ5QqkPhZtr5V6Pt5l1j5m/GgL+Rmy1A24BqZ4wmYBP6PmiN7luQkuaMhLzalQM6jaCa7mtUNQZO
/NQALIPjkgA+F0ZPxCdA5YH5yux9N/Lx1V3hWZmppH7Y0SIMXHC568rs2l+eSB5vL4mfv6eZptHM
8G1Enqe4D+zjMvIca9Z+9pjvoJ0pArTW5ltUOfPRYnQ94wU8oTbDyZRXqC4cBNmxOz9qlpjTV6pk
CU1+q9TpwM0+aXdc9vmlPBRrwFCHOZqbed/LlXp9FTPuHRfQa/pj3ESptH7fit5O0XADEtI7qtgG
XR63Xt39bN1bpnvWSNK6C1qYuD7RowQdvgd6jBqkGL7qSc7Ubm4iTAZgiYBggAYxe7xC0QVPaVf9
zDTSKdOSGyg0z/JgW85yr+sIOZPYfAmqjPpgO5avcfw5jIP8QiagsekTZ+L9xMQv4e8fOmIyMa+m
c/JKG0l343TX2D+d5lBSsNvq7ZOnAQKMRP5PtTQu+H0zSUY7jPECflBM2vZp8asvgYWBoHayLdZv
aABBmW0126OzFf5iWKtv9NXQNu1CJBfil24BDmMvzl9eOQMzLXnudKK+jH5ebASc6iNdqrEzSuxa
AIUMhzBJzFtHKF9E3zGABdHTEoQSG+nXxvHnk0dP9bklaXkeqMhzV412duHv2oQBSYjBZ7eWxbAF
7Me3xvxw9qIDDTcoFb7+PUn6bUVZffEtDJp4qzznF584YQ6oRS8ZLoeePBTD57vtqWCDNNkspX2a
hR4RHUGBM2vVK/OSJdNbDg6t6ob56ODSA1zYETupW5Q/E7TEZFZMp9SMv9JcedQrn56hT5tzrDjl
koxyuQ0+EY/6ug0qbLF5WgEpgwut2+VM7RTq0xBO+0BjxFLlX5nPcoaVMx2lIXyCaRFrKZ3JbjnN
DNVy294Y+tjvUcW8+VbxmuXxG9STp7KwnCfNa0kWCeHLk1X9kg7LQ/wpSQj+MYhCS3tmUMLyjSBK
Tl21193EP5iY1/plCI9MTjZTPW+14TQ4efsUp2Z27l0KfiVTmhzexzLSkFqn9kw5Go1hEHfnifSs
QxDpl9sudQQKMh3R4fVvro/JH/62bcbY2YmM4hz1tfEMHo5cNlkzJusZFMAvC6lEGlvGwRQpDQYy
pgOioFGbapG1brFzIvu9H1ek0Q36FCAbwZMBeJW4XMxM3ezwW/Cn6Klbu5NrYpQdwynYNLF9v3Kh
3rqxZzLI8jRaynC3oaMwl8WOive1PPtK0qlW1aKrW3oCfAwbJS1QCyUbUPKE2z6jn41tGU/1RkOQ
+mJwG528qKOTzJUwXdtXK6nONa2sPVOGj5UPsTKr/MeV6KwYYMZxYYypi3ZHLWoHXTkcptPQ0fYp
kZSeG+fCeUV33HGf3Sj6Ap76pZvBu0QGbMMqevB7Kj+Wp1NLbuuoOLaZidVHvjnHaIjrjD4A9Cmp
vMm+rpFvs12m09R/KvIZK0+5xWmzHKMiOdKNgDQ0+289g3rEmM0ln5z3almcnea7qHA9DLAi7JlF
+5OJlEj3HhHWrKDktbJCtYVWxTN/0kkKj95SwYyJ1i2dPfhHoq1Ri0DT2/OgBDdq1ei5PLZR1SPT
XbyjhjO+6V3cacRy7whOx1tqV1xxI4126SCKl15kmVaWZWf7xXPmD7ZOjasgQdr1KAW4NNQo8t9H
mTue+HF+1w292qN2PSVTU2DLNjDokmRXTB2lQjtCrx5mxu56BqAQhjxno4I3RA2mXum2+GOfGQ0w
HSfKQxArChIq5BMB+YoipK7QM8mn1CbUE4uE8qMSIP29oN3M+f335nUtLdq95+ivo90OZ7VY+6Xb
LkkLs2SFbIgLK8KiiI+0tid3rg9FADBXXidxGFOphRUCffIM82uZzVBQOR1WjZ9vRAj6rsF8by4m
/JZoCHXsupNPjtaPGMa1NuOwRNHP5ztLdIAvmp7bZpEBpTuqR2YlQFIPFUogtCqBkLdkpJSoI9Rj
gHj29thR/e0WGzrpv594LMcC4TakTHWsJT8/tXZ9mutLyDu4PdX1ZdT2UAyfwFxynv59iFpTT3M9
7vZSt2PUvioEzbtosJSK1Pv+x4P/7aZ64I/nvL7V397WdYf6zH77b/y2qp4l9GFElPOczfd5q1W/
fVjq4d8O/8f/yT8//o+H/tOb9gpExiAf9nbOwLyxaAPPdhpfqgXbyb7RjUNI/PRRPRAuRu1ejyki
sApAfThcPeRQaB1mfvKx88HrcsyZK4p2P/dRz//zKm3ieKM1qbkpmd6DrwXTa10jQiRGRDOZym7U
n3qyrRZGXI7HNjSo449Ge6xzH7lLR9nSbpC1yX/CRrhfd6a+paFLluY4Bg1kTQSporJd8Pjld5RY
gFok9ZNH5UFp+JVQmZgM0lVE0j8ryfJtW+3ETyABGf9e3P4EoDTBcT3DIpEwq0Urcl+1ZmbpvLVT
xgFKHK6epCrIOd2o1TEkoHijnqtQe9Xqb3sn3/paOgxI3G5Bwg9DeedXzTfXUMBBmElDquUn4K+w
a1M/0HYYpj8lY/wWmbhylS5WLVR4UMpgmKwTSsbmkv8osSwFKVAGfZ0vmV1DZguGYyxXDGM2AcoG
ZH/WvZIWK4m21f8qsCue1BMqda1aC4lXxI92cpPp1zoFzw28sqsNIszcD1CsaQGqC4L6v6mPgWuv
d+Lvbu8PnRjeowWlye1TrAvyHe4ykcwXfoEwxaGrgSG/OjNS+joaurWr14CioDrEli+4tfKv9WyQ
0drm3XpVqWLNbA6LTweZiDWQuSSwUYnrE3dTwIk8XlW9Q1MSgmNEcGiwvG3Vuwyy/rG1Mmuvnl+9
r9BN5lNPf48sDUZv1sv1QNH9q+9TbZbD8DO1FkD0VUXZmDxW6EoiLR7kDjXKmqa0ymo7U1JjFMV1
lS2ofTrETwZ1LiKm+nJ6GHTPPuaiGVbq4UlMHJwL7zCbi+v3q74J5Un444vBbPBXjvjcXoC4QOYg
b6IBB5fSn8iZZYXAirmX1nxk6ptR5zbNCPDsTC/oTV1PWfWYWtxMDbdv8npCK8/L3x/C7VG1dvtg
1KZa/PFUfTmiuOof1E9OnWvqzajNosq5w9+21dp155pklM3RxF2/r0gb3KO+klgqv1L1ssw1kbeo
1Vn91K6r6vet3ggjv3//ADP1Qre3HEFJ3syMEwme+6iU3pAYGU5Qh4ZYJ6uUTQBnRYv9vWrL+hDE
Y3asujgWjibDhOtqKHekZBM6A2MK5QNQZ6pauy1u+5a1oN1kmLvaoPr39zVJ/Z/Uoh8Nbvlq9eoz
UqvXd1+v85OT4szv8cux3lUL+KE5gGfV5GR7ufYPX70Ruz2T2qqf1Id9taLIS90++9s+r0KnRoCz
hkiCQ9QD6iVvm2rttrh9jbd9t+f742+T8tMAJIVrGNdMdeEkaa4tj2pb/fL4xLP+oravb36tkRom
2kT44N/f9O3cCtY30q6JwVEfvKnTElOr8TAwlFG/0H9eVU9xvVTNyOqOqBrBBzB4u0nZ/1DP3zb/
kLffHlB/e9v84zi1OYU/afeXV/eMen9Xz4xaVW8q9OU0vp7Mam9gliRzq8f+POr2QVz/6nbQ9Vn/
3PvbC/y5iooi2fTuR2MlEFVdZtRtRK2pl/2nfbdD1KNUznnravW2UN/HbVOtqb/7b5+1NiTO6vYn
6sA/Xuqf9v3xrH+8UiQX/FnftUNMKo0a2lNJsHCqHtRv/bZYiTddN5OMqW871dptH+QzfuJqu+kt
Vq9HqsutevLbob89olZDWzQ+uPSuZzRoTuQHtx/Kb9vXVfW7+m2v2lbH//7zDLzNnBAnSXOekh6D
4+an3u1cU7ef8xU2kRthMCrrAKUuxbdg+pSR4rzRu0H/xOVkvgvmGm9uiNrZW4cGUVWHrNpCemC4
y7fSLo+08LRPphEGz3Qo6FeF44csrZN91c7BTk+z+ITaatZd57WcU5P/ILncFUjz+3WBtOlFtFAK
u7hfvYRyI3WSTbx00cYfi+Yg1EkDbAl0F7FV/vkfvl5OVhyfg0yq1mLe+leb3t83WnV3VYvgdrf9
7ZarVtXd+HbkP+1Tt2513PUV/umY6ytMWXDvdgddj5n64T9QC1/9dm/bgYwjZ0rnlMXUfVO2JzVt
UTv/8fE//tx18Al6rlffaZhRqNrInxe+V6ZP6sgxa8hXmZsX9cCifoL/vJqA9ROg0E8cnS72goQ8
DRIg8qkn9D3BbJBO8U+vvB+0mi+6QiBiwwssv2YFuQpJ1x4p2Hnow+HSMI86j35vf+7q5Nlo3Xt/
Dgi6Ht9wG+L11pA5dsgYHJra4az/rM3QAY2ke0i6aKxPhk+k7gqe007K6W4t126LV1vfahFgqKYb
oHE4+MaLFD1lQ53x0GvDpf3uRrGzNxGC4Ej0e17iOcr16BhOfbaD+0Rq00r0zhTjgQJTdAxCHDyG
k10M7rOkUPI/cc11m1Ses9W08LM7DN+iGDcrqBJz61g4OKizUeUbqYJRCL9rfKnAh0uLtUcIqv+X
vTNZblzZsuy/1Bxl6JtBTUiCPaleCsUEFnEjhL5vHMDX13Lo5qVeWNazzBrnBAa2EknA4X7O3muP
o0GlYLoOUUiVwgazXqh5uYV3vq4CihZTxZ7VwynDT74L2xbZLymYfgFxXdG8O1MxYSaCu7Ir5SNX
xsnPFT32q4j/PLNeMxvFgENhDheXc09A0Y9oGkKw5wYtT+lqDd56u35wwcu4qAHxH/GtDlm81n8a
XtFdIa9iNa3VrZUAqWsC28/y4tfkVqBmgbCX0ThuWSSTD5UW93Wpenes+/5yvAgIQ+nAXAXWPOOB
JsssMw8I3iuir6jzFtW2BnPdznay1YMCFLqb4bpXMp9lG5VzhBc1Lv49POWjkgz2Nh/VZiugZCYq
TQSPdKStVqErEDR5B1fZpUBkcpzCG6Oj4qkUxhN0bRfpNbFDpARumrp98ebA2DgOEiDT9Z6SsZtw
qbTxQ2L13yKZLZiPynPpkXs5u9qzUuJicXQPdz1LnlOvBZdiboptHxKPXaFUBD+ungp8/H4xaNYa
IzMw4voHccklfDKC16rRRA9s5+2ZrrDY2UoBjQC2PZFSOiF1mDlRv1HTe8kRmLD6ZFUJlpsM8GE/
Qn/g45J1FBSUmXoF9KI2/LQFcEjPLI9DphCrYYit4VQp/oMBKYUc9ag3ARpag+OiJpsV56YPd5Gp
9YdOgGAjdFiFDaNU8bs5huM2pcBa980+vzM7EDYkSBQULpv32Wh/5Z4FHlGzn01AonNb/HIqLfo5
GerPpBqLJxgeCQaPEt56qW045LRrN1Erp9+CPYcQszl2n0SmncFBMfwCdipFeB6bAoqBxXWllAId
HQzq1P8OoYjfpyL95WpiH7cu+ddNSXOus68TOjbdFk868pGZLMULI0VKBQGuKZchwqBQOesVw39T
19+yxDJ98vmctdIgAGuTgyVNeWkf/Zg7G0O+kTH9zFDhBea3Er83Du/Ubr/bglZCMn0LhUOmEFQd
W+jfwRB6fqkg3PEGCJIIcf4qait6SNQc925VjOCjQNFa8NMGo2nOjtsgXrTFu+7gBuqpEU8xYSfk
GvylBZGNDhq6sw2EILYNAp+B+a8N1XmeQhNIYquXfhmMGV5z+B4tI4ZOBFSTAI8cZC8xq4DYVZX3
K6fUlo9iVwXTfM6i4sGpEbd2oQTPHlKbtaaWvXkIYihU41jm8FMa5ckN+Rtesy916p6FZe2Qnz/o
LgzJJr5y+bOttFnB2zsgmNf8qX4q1Ub/KyQUZyjfRBEFG+lagEERrNuML1LRspNIBnS6/DkAb69k
H7x5Ile2BGr6BA/yoxT9fW7lJzEykBoKqhGzAkbvQuqGccRZ25sQhx3Heh2sUj3WwdsMPcTKHN/I
21eT+Q7OGAew4ayf3EZJKYIEDzohnGUTJFu3xzcm5urUZLJIrip8CaV2cfsYPXc1Xs1RCTaxCRku
nrgu5WE9E5nSTAhasJ4jxjBL097XAOM73GZzULm7wcA/FGtoZM25OHQNFs9c9MWhNlkRAsbpaWhy
loel5q3wmItdx4861UJcgqoD90WTeYuCkfZr1exxuqDc7IkeZ+TnDOwF/WwKu9umTBhdHJOm7Gji
EPHeq46eqd7QCiJs8UMJu7/CeSB+2HgYBJlwRin1WY2+RRWKEo8gwsKKwosx6y+WCiermFLcx4px
JFm7biGSZ4iIsirKLkKBOE4kAOxbh4KKBeN6TMxdBiCEQgEuN+w2EEPhWXVNe3JD3N099f43xseT
7QGJCcHt+gWm695gsNI1yGOGkz5SXd4gr4p3Kt/YJjU8hMZp9D3RymviorRKW4GHqylnlJX6BYHv
/SwzVxqGtz6wf7Ji3rU1xVovxjFA9c5K7IlAK65GShBedBshZl+7V/xl8dpoZrz2g0a3yh4frNiK
dgho+VglsmnM5ScyROkFj5yOJ1V5yTS+3ZAy/coLbHNtxG9qK1w/gzRGV18hQX47Jkys47DfEwc0
qHa1HhQMFWl81C37gciIHY25FLI1eOOAIE99OnuCU7x2if+ZZPdm7L/T3eYEDXijEvItyjkNZ5f2
QlZt94DEDTpEqe/cSBz6jG+oYHBpvDE5acQHrBQyLKszJBbvMYxDcUBjVsY58d026mQ8siuRk8Ia
eGKfqBPQn62VIZFFN3k/2fHAMI7emisUJAMPcWPGfHwAUV/ocQm2LR9hQ2oMfRi7ep3Erym3mU3X
Cj1M8ktXmtKGvq4gbWzr+iXQ7p05u6YCR5TzHWUXtmxjoLSl176B7NRXbaCLVmRZ9KIwl1jxJA9b
aBUo3k/WgMq6Sk+m8m0SqbNDu89ZnykQx+L2fRbqqm6M+XmclPu4rfkaCpj3HCT6hmvXrtARlgnX
ep9Qaox5dRJY3vxsVNqVMebZPh7Eq9tGe80p6gNO0XFtO+nMRe4QOKjhSzfqDx60YAtv4I4gTWc1
KveE0aBNk+NkuDHQdj8mxpbKcBYpgANC9YrTa7wGxIl4Kc0nPWGN1Ew/qLRhALWiXxW0mtFwAp9+
Ld9ErG2xiDgh5rN4uJtzoKPGEyoJF7kp/s6x44KaIScN04YJZjUfuSrRCe5rTsEY0lvefhtQX2xC
q3p3reHg9RAYVYT2nhd95FP6jtKEODrqEuem6B4lUWQbWYO1H0P3Z5SnzxbxlHgiEiCgjttt22xk
mqRZT5HzlrP+oR3tlpsmw0+gVfE5ty6O8t0JoxqPHLP5STkpgmQOIXtVk2Jv25J5S9gxFWM0JV8j
eoyH9uSUs3PAdkPXPiLDYmJQrvU620wavONMYBkm0QhJpG4YyUGI/pWo3I+mtjW8rbax9gaUq9F0
gfmKzAawhu120w7etYgQInppL6PQUO/a9XqyuRa7Ogo0p69YnPYwjkb7oLeeBVjDYs2QD1SXjyM/
1T5zCfBSvhVCZ6JeeuVJR51f5O6Bq6H5FDM6OK5kgr7kBEzalKmA1d+no+ptM+TFc29+BAUi7BgJ
UJwgH8rNS5dFyWauBnKNBm9bJ+XG7sk7Ky2iDUQQXNV2QONeHxzZK4xlgyvuxa5IaomWgogZxghN
c0OOQAx+Rivu+5HEMuZBzKrIb2oh9fNFctx7gkl4qu6Usce106n7McnNB8DLiF5ohGKixBZWTM21
Jb7t2iEmJvaqUe6ACW2bqtjaUYVAUzLYXbW4pvFIHrRcmoh6nUzu95x0301rEFZY2W7N0e++RLBM
J2YAY1A9Js60KzV8lwO8e7TV2GgC7AWZLc5ZMfshbclNYuuvAJh+OWDZN5WVsFhwCBetLCNHnJ/s
WDZ8q0usncTDETBM3IySAnHEXSGzKOu9VzS7sUdJ4Dn+yP9/RFT5IhAtHIvkvlcBsXquHa3dIv9R
5KTbxxSALA8puUfW0qrXrOFEHR7fQHjIeo5CoXfz1SP/BM7nX5ZriW+l673VMrSxNbJfcaLYm6An
YobpLhAHjq/MvDYpjoOscd5alD00SDW/C+3sOOMLjApQ10rXAv2RIvCgDvdakbxWHREibQf8O89y
kvgQOyWx8lIk2IdaFeFxOWH+cami48t5s6Om9tUx20Yuv6VtJRw5MgsbSqIfjH20BZqHcgWfkosw
bV3SH9KizaAYV2EIUjwNuI7VhOa1wEWi4AMWeqZB2EATa0OZ6TP4tw3usVVsMtHRR9gYoaWSl9ok
BA+EDzrXm63iCPowGZfcFM0XMRsq5U3EKuRpz3q4LS2Y9HHYBauxbl1IcQNTjshJfUE1lMCU5NiI
aS/SquPUr/C5dBSfM5cA0BpnIyFHbznLpSSklV+iSltbDZYhYNIsKTHsupAuQSdZ6qqhLTY2gti0
pB02YOvIvs2buy7ZAMJh8cFIlqXt0cJMtY0AErFMnIJNg+F1hf8AOChKeNw57S6PGTXzfNpPbfKQ
207pR9544KQu/SSI+Vc6564I8mDrjuBEbRt0ctUMD0leMjYg3oock85JgzoN9z2467njhOMI3Gox
oz+eYo2EHiPaBlP2qiYGwzwXLRHZys4jc2nVulFwbMrHUbSvbvwYmd1r0pUFsd0pEll3OxSJfeDX
aMLWhmG0VryQHw+y3SZtRwRWPe6yDiSfUZK17Ubea4RHwKfv/YBjFaN4L4qdI9PRtSTd9A3BBxru
6TtNz5HTBUxmtEYndyIEYxB9ZHyX65pkwV0Vp79jYf+kf7+T/+IhsfvvFlUu3FjZS4N/TE2mbm91
IZAoCHpuABhU9N/0oN0OjneOyfG0yJxNa9IOPmpId8dApmlxiXjUWYKsjDCptmYIwjoISQ2d+Ukr
C6MxV+EwbKMrrmGQqeOQbCgMo8Frei4DvVR3f8u1UL+WfHtAZ5urCgyNjkBJOrlVtH7aZ2QHNMZT
QsroSrMdHIxwrHNluusJINy2mqFu4pqYjcIgGNvpE8iBWrf6H23xf0lbrLv2v9UWX3//bH606b+K
iz9f9B+wUOt/G5ppmpbpoU1EJ8z7id9t93/+l7Loji3Hsg3H1RwDZe8/sFBTYkQN3VVtw7PR+xpf
xMXqf0dMrBFf+4eY2DUtJM2m4TmqwXlvgij9KibOyBQihTMazqTddONEWGRAfJIsdd5wLcvN/8/7
Qtnz8Zaq6r9/G85eZVtC+AfjR5pSsl3+/ic5ZnnlYBrJaiD9YKpyYjezhyAjSSXz5p66kdjVLmae
TjTPkXgt3VI/FKR3+ZAC0hVG/HfqdAf62vjPrQw6cNG85UfTQSdd1YS3/ehR1PosooCI2StiNYad
ijmDUI15J7zqOXBRC8JuWTX5tO6wTnd9tM7bur+3Ktcg7xDmNzCM6RgUwyVLhleqAYcsa+yLJ4U+
HX6sYyWcg240yjYKFFQPJY3jJsCKOQHYD/NXx7N/CPL4KFeO5JjRUq4mCKiWig8z1ZX33GYCnXee
duhJyJl64xeJJiyaueDxd1g16nBUR2LFkFJcPIX6bFqaEmXuoE4rEa918ayi+aVgNBFonWittWm3
TuL26yRlDO2q4lVPwn1rW/3BVIYPYUbmJhTFU6riie57rycXkkIgItDI5WJKK/o15IfyHfcILEDf
lIYgXqsgGl3bE3lcWSRtFKK4Ip726E6MfhGPGXEmgCuEtx1cMHamDBacrfDsWO6rF0IbwIVf+0Pz
XNj2ry701LWpqt1litWRAL+MXLM62vXdds7Jc2sMHJaJ9gSRwUJLUu1aJ3+YK/cdiXS7NhU6+UVI
2HDTD7RHGqrVmBwPY6pc3ITiXE2PnTDDv4a4nnwxchxQkPjOOiXdBIJ8mcx+VQWxmSjvbExt0Hh6
0qJXkUO0S4+YGIcRM5dr0KhwNEYmN+acr9LKQ8lQr9MklAtl1Frej8HW+PAVMfayO9NUUEk19a9y
GIpNYv1QnAhij0ouH7yVFbOQ+uwOMo6eExLnUgNnLEv59UqCr3LP3hRuQv6iBm4IAtcdiRfwd6z+
5Ej4d94Zhz5GfwvqtPRDmwAegtP2vQ5/vR+I2ISbebBzw2eN6Jt1naz1GdfahKkujCDlZ8RcoV7m
FBibY1UDZ7MdAVSIDGmg3Vg7c5tYdZW0jDycWeFmyl6zk37NvxpttNr5SVLPz6juNyVEn9VgOo9J
l/1WVdkCtw59Id3YFkYxhUROVsMrsqgtYqXkst864Jf8RZkr8I3uwRyAeCisGkbYDA8ai1k9zL6n
Ueqr2vhzzob3aKybvSVjiquu+OFWExq1zlwphvHiVpTVe8Fvpei1BR72pHg/R616kuPryp1Mjx/N
xORQXLxajPuuJywzgMZK9pC6K5jWn7og/rDT/JHhUVpBk13ZhyWhg95asaGaikhyU3yzN571onpu
0iLYg/dnToP85XPjEA6Qm2/g4Humvfp90tgPaad4TExwqpFBAn28d9Wjre+SAMeRk8LSMD36brZ6
mrEVrJvQPI7Yx7FkjemmKVA+F/0lMdLnLkezwtllKvOWAcCwtEcFg6VBlEuua+aJKC2S1t6sme4H
rAZAhjUslKnNTtgOm018DJlqbC1DMMFNxHRGXr/js/yaodtejHy8orXn0NDJBqpNUBLjfZ0B8kAU
6+yd3IjXTvoyKWQIhU5lbLAXXELH/QlrS5wbVtRuCsk3aGE/2u5jiR1gG2Y6BYjaAYaJY9jCeh2P
Lpg/MIW4TydfsQJOMRZ1D5QiirugtoCObvBAFmtbT95ND21oxWopVCY0JNiIE5IG1pGJaD93Cf1y
5Vxv/l3l1t5mVriDEV34uml+r4Jx3faXZvJZWUJaIZV7g02YmN/cusfL2mvUr+NGI81BsHwk6Dq/
GoS8a3a/rlGigx9q8JfPys/eJOwPLQNsGRNOTBbEMZa/PgbW5d0XAVlnSkiK1tysOqnBd0wWlMqE
n3ZEzjH0Dmg6QuTnqNsYFGPXUxJs5ak1EhpGDi0IsDT5pedoPCySEWY9orpNAmVfKr9rMXxjQOLe
hFz0XjuXEfm/pbjjYnBuaOXgKWfQjUyJtco6PyzPXjJRrBAfsY6gr8ib35ENa68LBJfK7mMCmgyP
M3pOurbaU0PZlFo4bxGPf9CmGTHnu4jEHPMcWxV6Ns1P4Xxw2Yv7DZltHOUosSgfuh9zl7N4Qxks
UtaWbcdqP7fwIJH2p5FjysBl3akOOXEGLc/1NEblhfbITzHqj800nemCkAM5TMV5CLYdM+OVp2ev
WmdCQE2NYdcVxNkl8XTPBPylVokiCBKPc4eyozWj8J+CnBgpJtWTCC4dyFqaGZzICBNTa/TLbnT8
IP/txUXLVB08LFoxDBDmycOE7hfu+N4J6gZBY/wIasIRet47dPoPJP4OVpr4XBKcg+48fpjyV1cn
noULkGNiMHTIhfLTyf6wstHZugZS3kEfNuRw8DVZziNviRsgZdATanIfqxJnoofnVNTKeeijk1p5
9G5ygo3NdCQoS9/xZFZ7dT2dsGAJQGZ03pvNUCEKyDOPGBHOJ3J8LZaR5UCf0JPcQu13PXi+Z1LD
FXb1La+JVxiS4sMjcBBhWr2DC42OGb8XdORwP7TtBLpzAOdOo19t6NmbzQDgAxwIZSqqyy39Bbdm
mWQzsKEmP8VhqWwJUsooR/qsqjwAFMM980jiOcYoJtIJw5fBcOy3sdgTVPQj6LA1umXrbAdD/A6P
8BGdfVvAmi9n5V1Pkng3tk5/Yq5gk3hiVlzsYSVVmoEJYjTBd6X1T42V0qFxu32g2OlZUfNT2bp3
k8wUAQvgbcBJ+A6sWDJqTG9jYm+fQtLSqWXupg6oTMuPRZGbjpFrVht1opyaGRgG+P4ShJf1775n
wDCMkuV/TC+ZsQxkG/WEa21BxxhqrDio4YGikdF56fAGa7hVVz2e6LWKUWk1GDmZGkZKh6NnLNqr
Iv5V8EvWM8Ex5pSLgzPFGEwzSVIaiV0SDg0L1wqp6yo6p5Gi0/ghZFTg8V5XoUMSRorxjL/rCUkN
mNp6q6rUVlpRZBsKKVTORvVBaY0KXWAE39fWmt2QRI8FLoezpVTS8MKEwbT7C8cAc5AMT7UK/o8K
PYiJ4ZfTpr/mRP3Z4qkNIrpflTlK/3v/vY5m15961zo2SdHBxdIj37KmFzqXyd4u8vFC+NczQKpq
U9Jwxk9OdWD4ZSIbwcGUbxjU29WQsWmmiDQcHXJ8XJ4Ko/9L70LsgiSO53CzZdf8Oc/d6sFK1nFg
HdyaZD6zoM0beu6lLmO4cRoXcqg0IHdcyiSzEfbn1hm3doIhvm6B5+LPwr47zeuIGuYdUEWxsxxM
2ZOICIXGo4yYWRmeFWx0xGVeMdxQjjJMwN6g+FYF1zU1KLd0oClfB118TUqaFwDiiO5UIrKBlHxY
q5XGyVvi3qdOS3CxDYo5QXvDoBxXZ5Vkvy2qjd+w22ogO5gslj3Cju8MS9UOugICFQKXsRodgeAj
sgxaWeJNmXIFYNZ0NtFVXCOHE9uKu/2UTP1BSJJc4mbFLlEHBY17ch3zFL6iK6fthBqsWDlWe70E
aKaEwWXS+nGTDBWRRlaySmCQ7rlQnJvW6U5ZMMX7NpgfpmQI9mOKN1uoznF0AA6kIEuQCzuPxLoX
tIUwjgVJrb7mrnGf0JAbtamDMxBGlOwdfyKNdZhU49RXY3KpA/eSM5D0JG235azej9SgDW2Kzr1h
v2Npg29uBsE+Hcvnup3dU17VTxau6lktnL2eP7aqO9/PkPD8es7rLRXLwPc8PHOxbtuIDQJnK9w5
Ofa28qTm0GUCVhbbYojpdajaWwfJnZnbqhlycRU6SUeFOIcBjeXZZXJaFjXzBLmZRfT35o/73DT7
Kw6ZcVDSHo6VO3BZxEZBqUZpUnFc7lUrZ0PHTexl3/m4AJfVrAA8ebtNHy/GnyTXDzrmpSGfar8o
wg/YoSzXFjj3sikXtLcx6KewNn7EndGvgdPjzlIk+93zcrmr4qr5vN3VP0IcdJ/ycXJJa+TvUvVM
J25D+N+iJf57E4PHhX3Q73uTAPcTA7lFpkS6dkZS5taLhDE3gwQHmNREDnko8xXbt0UJu8jbbhsh
dXLLzUmhPWdazbYnDpoqHeyPBQK8vMeyURnYWYA4u9tdn3+gkeT7IaJTIyVdy7sFslO8WnZvdxLd
TmNcnXY3+TNzLVS9i9iv8cL5APTii4z4i2p2kZXVskIPu+hukZiy8KDE2rWjTcQ4gM4W74HXE+XR
RIRkVga687WG34YVv8wrqCUXH+kTHgopIlw4wctGkd+SfU7RHOh+ClC7CehuLDjuG6YfdNKs+bGC
/wvX1aJtXzjfy14FXhw08Oh86xnBP6nQtjTAlRU1vv3koj0OZIyC1IRHEvFP6ig/8HKb8AcwDo5O
n1Ux4KbA5u+kzWvZM5u031sOvsnF/iU3y17WdKbf6eP7IJ8aqJuuy6NjrIGUXw6+ZS92pdNzoG2w
1nAU0L2XHi7mOhrEQXb5keSBWNFAJwzLj2UcQScPtd6zxmovcqIgE83ekZBVH5eNNZjVsTKr+gj0
ATFZCIZO3jXPYJVxwbMGLl7QK4E0WQDNrnSbadIltdwsMJj7o9H/sqh3gz8EFfGn/PJTbyk121OE
2zb1pENWqvEJxWKQvBH9lzuXm6TtEZrXEOl8JmyNIr9ciKlzf2YRF3xi7BWWDH4U5IiPbLyrjfwE
ywdaPgvEq1Ja9YwEMMtURHTPFtI0wwQUcNRbOxvQ7UKOdxSnxRPmZQ0Ci4ShRH+0TKFlq34iGycp
u451AJuUE2WDBEFbFdI4tWw4p//em+yOz3K7vTysLnfS5RK+N7FG/ud1tiqxTsvtrtfz5tsf7za3
Rn5o1d8jmd8c5ibH3eeuCQeHUbxnbiLvhKwerPImZpy/PXPAAYQfkM2ytzxxGLkOU72ZECZwSOgE
DFSWjQhP3gKEwEEk9zyj+Vb3neMvtxqigzRfDaH6IhexNpVCflxS0ukzmM5+vsKSe3/ctEEZEoTo
SCsbPv3b2xtGS7ihWWEalN/t8rXCQWuPy81lA+K4+3Lzj6egJLT2Q8GIvphRKTNxGJZaoPpK2Nj4
GyO5zDbzO4COMnIBULgahjguaO2UR2dR3y+7QKMuADbtrTfelxMNZlf6h4Kb5fTTe0gZt97MtTS0
lg/K8msudscvu4vx1IUy6sTRsMM+ySDJJZxt6RXmPjWTNXV+qPP24PqVor5x6fvbS7v8+8vNWD5j
2Vs2UVUjAugRbUokrlLZDPkMXhzD/9wOxKTugC3tPj+O/HjLXsH4OQ56TDwCUDjdUvvPz748aLVQ
HsEzFjRRJlZ4E7U/Ob5wAsHEW3ZHxSAOlpb5OpODby6jURK5t9wcw4YVaI57/NiRtAWI9HAzRhpc
9RmbpFFSaMqVrNU/D0J5TNphXx+XY9Ki/rbVhHn/5fhedgkQsFepsElUlAd5ZUQER2ja6cvzliNb
7bSrZinwhG8H//Kc29+oNYTNRU5e6XIf+ATOp4LQXR908t//4PKS1pZAhVHKel1VzHC1I6R3ibz6
QSXEmyb3/ri5PIB52Fn/T0fmv9SRMVTD+ne0l+vv4cevf+3HfL7kP2AvGrAXA9iLrZmOaatfw9t0
9daA0WnAuIbt0bkB/UyD5h+6i2HxkGVzr2vqumtp9n+rIWNJvMy/0F1szQEFppNLRzGS4FeC4b42
ZKLOHIeiqQwYnxiGh8byWTom2EmAEodRD+YXEsQa/saqimhbzMm6SyPr3EiV36w3LwHgRwQ26E1t
Bap1pze+mRCVCNCDIHSkbg1W7VJHHK1o4w8tGuhHCBIOQFCsBXz5WcV5NCgzNjYNjv3ovDR5MBGj
wozQ04r7oC2tneYemzRsLwOlYr0kimpuqoVll9CpJuvFiMjdTbong+QISoLmM/FkmgQkdFutUcO1
KgaWvPpwUDtFRVVmlSARx/a1C5tnOquvTaaWb4aH4LYYr54btOh5sIEagxjXKmXho2vWd7AAgtUE
0QCoACpomsd+gA5lTQCmdgp085ipfX5PAtvK0Yho9nRALsivZXRdRno2srk0bzaFrr71shGkzScP
SnUZhNV7WbaUbabLXEXkNg01uUiFOLrg/VcxzWp/VOeHVLxbAct/DomW5Qy1PDFrj4AExWp5BX4N
kCGw/te6y2WQa4kHvwAlhNPSSOpGGzh8Mgwsce7hmlYIb/LWNxjf4p2WZyzna5Mvu/roe40eutqv
iXSk4hqDBgOiv/XMXzYL9HVLEnkWGfYJP0NwRZhma8SittadQE7gF+mdWSMQpWmPs9UTH04r3kcr
r/fI//wwiYETFmKDgtLZUJthmZFk1JiKrCUwwZSUR2ptLNDXjhSEWUCYI6Gb6EF6WjXg51boA4oW
gk3nDsehR8wSO6Hs2qt04Gd65IOi3VeNSC/G1CS+23gXMLISupYafhZ6yN8J27gPEyW+ZOmA0obv
ppwTAtHB22camdcl3FSkUZwH7gSPBi1VtXH0LLsnifQUoIk+O0+unob7sC3pV/QfVjMEl1orfxYs
bnekUg1b1Gf2KkMkSBy1+haaLcnErjD5egKC+bwSPiydGSU0QR4PBsivdi3ysCEgldroLIy3tHK3
MZ6BuMGNwDRhlTmecUqYLa6LwJw3mom5xYzDF89GxeXVBodtp8LRz1Wua2O7i1o9J4B0HC4NvyLG
UG8XxTryPSWFFot6ZY/W+mALpAJBS049/zVh4vQkQpFZPi4CiIlp8VbGSXt2SzQUrfFsZFH/XvfF
UxYWLzRZSKoYMmtPBlK7wSU8DiI8gRauDlPUsLCOAyIBNTG/2jGxEYihlB+KEV800cLsVr0WDyNj
iBsMe01RDqlpqNdGirKCWaHIGedvuqyG5To6OBB8UAmdxNqRIGlc3dw9R6ae7+VwRbRHjpQ1pArz
Dqjh0qlu/7vG+HN21OA8M2/aUkDG94lQ+9SqfAeTHpUbVenKS6wg/sHN+q5bVcCamUwhxJtYMlrE
84FL+cKebHMzK2N2F3hpu7edODhADc4uKNUFAipUNWGDaMbqgHhabYs6aSiRV9iRvgmawvGVAdmn
qlnarhng4sLHhMUXBK8dgKDnPgd1XLv2mgmRuU4huR9LMpLasJ3v+ZzdZPBN6PQg4gHhb5nkZxj8
9ucmS5JLYQWH1iGavOAnV2ytXWmi6+48Y/zNVN56SsPYlKYY0E/TAPN6ZFraVcdatb9Tg8TREBIP
WTGhSsyA4HYCgzdakbcsn9gYctMTK4kq7J/by17BXDGj1UuC2OfjEyZivi9uL4/fbn4+c7nTaTze
aXnoy+7y0Eg/YtuO2v3yFstTlvv/eMeeqQwMD/3F/aG7zDt7Tbq958XsLqegn7tKyW4kby97y5OW
ze01qcMRgZec57htjOrt9tDtNbf7llcvD+BuMVdBD+pocjKyMpc7//P/QFn+r+UJn39ueZcvu58v
W/7K5y5a6xOnOwvgf/75L299+8eWhz8fWe78cvuPz7k8PDbkXIxO06xv73t7XtuQT2mFyHxu3+Py
ss8PePvot5cse38+fbnzy6f7f/9nn6/88vbLV0CvDy/S7T+s6HBsrDajf60rfNPL+y8b065bllPy
x/vyTywPLXcue5VnHqrMaqC6jO8haubPF3w+azSZvaMfpXsNIybtCjCu+M0uCcDudRkS2ONGVNPR
NT3kMm/JkXlLSSWZATBoOVyWe28Pdaw5dnagHP+4f7lpyRcv73B79PNd2lCma315Rxq1sLFZ7ow1
dV6c/olc8sYDVuPVsgt9vP779hSjbo2K2N18ubMI0uGQlm+fL1keWF4XRJO2HVVxB57TYxxQbEoR
uQcCo5hmhn5imzLXO9UpCz8WxCx/5F4j1zZGbyBtIJtjo+dHDO3XmEyK3e0UrZahoNKveqfrnJHl
qfFmLlcpvxlz4OLgtt66bYffTvubkVwGpEzfyQti7YIqqTjOcjPJte2ysWl7/6c3b89bXsavUa3A
y5A8RdLeOFansW2dg1nBDFbHnwUJqgBQW2or3kwt3TTEe5DbTyXtImQPNGoqSYpYsB9LXW+5WY/d
2sQltcf/YTDFAVBCDUb1CPT1nKRdIwvtqVKG4rhsWrnnksSGDiLHdmdKv5MM8yK2Yjiqcm+5WXXg
rwe3PCijHZ2WDVY3DzQAV3MQ70juuQITbJthGWTq5n6ajZdCJla+lS4CZ79YTEe5xls2fax8VJol
/KqswGJ4gRHv7NG+b0Qbnyb8I+sJsAVFF/TTWaDssxHQgYX1xTQ9B5mKYmHQskEkDTOTzc4gYbfW
NePoOK0BnE5pUPokOOhl3TBp9JwZtIaJaKjfYbxcGmYkXM74qZLxEV8eyD08KbpvpITA23UX0IKw
gwMIDmuaNYAc9DmQCTgmShEHrzYyFEbyxfy+7AnJVKc99skXGXWcOxkAJr9g3XLMwx4Wu6r8vefZ
LLZZEyBKN4bj8htwZNfdnmU7fUtQZsiW+f4duRGdqx3q7HGpCaqytPaZKBpkxl4Fnru7mfdTx6IM
s9SmF999NhdMDZjmLUU/Xdq/LfoR+Z4qJjCQ2AjXN/v4Yi5fNuGSVWbk5lUoIPYdlHl88/L4tiZK
o2tVBsImNDYXpsPtAFz2/rhv6nqikEc8Cq4cDT2HgFol3LbMAql1yhroUjL8ctt2othnfRaDY5OD
yy1S71Y/Xz6yV+FZymcRfNbPl4+3HHCf2YZL2X450NwAaI+jHm7e+GXvtlm+hC6lwShpNH9YzT/t
2TdOBZQ2ZDr/l73z2G5d3bLzq9SotlEDOTSqg8AcREqURHUwpL0l5Jzx9P7Afe1z6pZdtvvucCgw
gsAf1przm21TuY+r7nEKPX766+Yv1gWzCcvVWN1oS1HpUfkOKkb9x81fv06peB+CIKWJCa0yGqBH
P2Aof35U6BravampGPao6zwK3/HjrF5u/ulXOpqrTAl8LO9UuB9F779upoWI9fg1kBHmc1rszEEZ
cSAO8ndLWIeXKz6F/+UmDJuSDBG+L6w4/kZV83XQ0OmPEtV71I8fx++vlsQ/AVralBxZuZYWcYa+
7uB34qDiNJpxHE+0dvfUhmXkXnHpxgN+DuD9UrOemPMeH4igALZO5NoMYt9QDGYTaCPzTV0ZAyJX
FgGmMqCtGD9tL8pnc0nFlXtDJ+BAJfBlomGchGK6H5X4EETxyzC0wEObMkVBqKLZX8pNXWKSkrNw
YHJTBqyyeMz/XAWC6PZ5Twd8hjMIdSvYdyDW6mDCS7UgQpCrJCtISy8P3dLji3/89NfJYFAV36nP
+ZjnTo3nwh2XvZGafo5SoeysOtf2xnIjsBkUqpawp6XG2z5mNWuIdmmJDs+yqBpW5iYSw1Ufdq9d
aZHaUaeBW6UKTqc+BB0vS9qB0ua4nsMhJhyAVBqjKS9VgtFJnQ2B6zwVbAC88CerrnMJGsHFSVMP
cUeBwXqWk00oRhupbLZKDNSty5FsISHjYy5x1yo+N4ruy++kjWlYZphqLfpPS3+IpDtpCV4yWTaL
ywJ7XFbRBl4ckk2EV4VWRC73pzQj39lorCdiedGW1vXLoK8Vtr3On2dXC/6cJr7pPl6HDr/iVICx
c4NAuLqyM0IvpBYCla6T996IgPOW2Z0wtRKQ5qK3aKUDyHbSdB5/e/x3jkP8n037EnaMNfMc3Hw/
9VdxGxT7Rv2aVWHaEZku7bOYWFyebsQAtouqnk5Mg9EmI3avS2H8i8mMjnw5AHQnGnQn8gHDz7mm
LuCJMyolgeB6njSs+nepCSbPHFrPDwYZwSaOphFAFzAuLvrlJheEgFK5+K02XItmDWmxEZ9pxUab
+m+NkEdL5FGs9y2p3ZHei+q/PxvmGHtxGHYOubUlKvgUuerjDly92Gs/jb7uVm2MSq0XfZe0FXOR
lQ1/PltYLvDukUj3SmceaZabfsnZ7CmyuETRoKUkp2mqXwOhJcojmiVnNiQOj5684ialK5L4BMAZ
0XSM29x0lRLLTcvs8Dg62bRkypJrjZlNKMjjXSTRbDbxei0//Y0T8fjjgwMhNNMeAHO4ftxFXi6u
x09/3Tzupv/FmHj8/niCJMrxOlGzftz5b/d7/CjKeuLBlv7589jH37J42Ea5mDi59isRgQIUaVoR
vNAGMHfJ4G20+DnPiAWyZim5TjUBzvFwjWuwY4qMyxH9DyU0YVopvkIOCnh7bbLIjc9e55LEpUdU
TTf2ul3OvbBkB+Fo1cu3oMvXGfFBlCwAr4YdmuicqKxK6THf1eOejmH9yx8RHQ6l9VE88GITNSW/
rwxHbboBTQ41SUFMxt3Qz8IVrdsvCc6XqagfjWLivwsG/2yEQX0k7VkiQSOaPo06Osx4mG4yta8N
JSZotL3WfyTC/vH/QUkRnYA92CEQ8J8rqbvp40z6VtiA4SVM+UTrtznlTQfQlpLLJwLOay77ICbT
IoBBF2nbdh4Qoy7/bMgaGLvks7GSdNXNhKnEgZHfSO86PZ6Vo8apHmnq0YrQ4WnUhe3HP1pTuIcx
tqehrOWdpmIpzKayw0bEur4QEzsarfleSajG8lzrICpa8+tQhtvHh5jaAbNlEykHwtylJ3Y/i357
GWl0bK7NhGfVF2v/YsyRtMfzTALP8m5nagpkYCXvmVDPa2NspbWUduE77Dj8QhyEbgoJQ4t1eT8Y
qGm1BCXjn6MTIIoiXk956oOJqAkF7vXjKScwZv2oYVvLUTcVEzEhCU6ue4YU6vHIsAAt3jaKsms0
I3lGYP3x+LuYRggAA388y1OmPMIp6YnzHqSwOJmpWN2oDBbbZqwhSgh68KkNf75gteJ0iupG3/Yk
+r5EyXx9POFQohzsNbM9hVOpnwq8qH++QM3Mb7KIdLpCIuw1XZfsJC3GvbUcErHZW6E8fMwYJOni
K/5GFg0Ng016eDzrHBqkqC6nGCZp//w47R4PVCtYJ1ohX1VxivahiW7t8fZzieWlbBSvUQF4JROR
IFSlukULbl3igAIrOX75r7xTiXkO5bfRnOG2yihCA9y0l2Ak8+VxDzQVW00X4ndwLfFKnepqVzIg
XRpBI18AFsmvaFTXPubf9y7KSaNSUOuES3VUKvSNpXCiPZ4HVTEe9TS8s9qSvThQzJ0ELeVpgiT7
53m0CI/XIPT3lF68JxjQAUaFkLW6DiJ6urxSkBUuBDn/3lhG6SVlNuzZGEhnysRQh5fPU8Oixu3Z
fgSTzNfty0z0ZladRZSOf55Dx8iUtZr5MVeGRTS9FB/ygjp0Gs79n3t0eOT6eW4+zYaw2zhV2wN+
WvGkLWyXx6uMjAFWbH6mBZl9Of3EQ6OH5cloMB4+3qjVb3SMiYfHHcSya1yjraNj2xrWkSnC/3Mv
fGRlPBlffUf6laUbzTEx25lTUIop4Tfpr/Qfb6jANziqg3JU1KEgFgquSVIP0hd1zT/vpxJNpxOE
8OQLtX+AS925laKmX5mwf7wfkhoVJ6fTfCp7xP+dD/jGn4GZ9+rb4w4AbyanFiv11EpTeVCbTHfb
oBVPRcfXAwXAoXRf/6alQylyaMUrRuKSuW1u8Brm/XU2BZCwkl79brBOpHqnflYKCbYp8SunivNz
n/MevR475avQBtc/z2aFz6VZaK++kAoe3axkb0iCeuJkQkIemv6nyZf1uGuitOgdu6i6ksLYbwoS
cTdKUWjXQqeh8bgLYbxOTnH2E7dk7JZJVZ9Qlg/7RGvoMvdl9Sam1dPjrlw9Lx32iFdKKxgVuCR2
1WyG56GwVFY+efOlgONXl0+ssKm19VYXLtI0yRsWT8J61pX42QgoSUP8qH9D1sRs2AsfsaCSlkm0
ThMglRvVfRuYoxdlXF7qrJ4eh0eXTbgCdfSqNm21ArIi7eQor89jIxChp5bLyujtcc+580Er9JJ0
Gf3e2gwToIy2r/djV3XP4KuKP8d7CogyUK3pQ4hLiJdYNo8oXMLD2OH973wjfJ+75Pj4LGSzvot9
R4xiSJzxnBOxkIBYP0ug2gFhcMJJ/fFxgCp2cmBV5/rSQ2vY0vaf1m0SaM/ExLAnXA6Mrwcrk3bV
h4/viChTazgaslAcfFXKPS1q2ncpk/aPu1Kp+4zCnHkyw/+EkThbS+gNt3pumRd9zsj5KRX1V5fV
qAFq4Z50iu8ObdEckHKHJ0RiEbrZtP3KzMvUZdqvUUiZFC1DOCsAT7B9qBg6i757w8x6fDxX2Io/
QhzEL/QX4EmM3UhQAlO3ERBSw7vW8NBYsDl96d3SZsKz9HDcx3MenLOmgBO2vJ/HzePXLrCEkyly
MtGLB/y/PGx5/OMeSrD7/73x/8veuEVv+X+fhHL6Hv5l85nhmI3q73/9R0jK9ve//yuhJ8sj/9Ei
N8R/0yXJlHRV1GWa7f+wKxryv6GYwTCjyTr9c2kJPPkfWSiYHEko0YiDXcyOmvJXt1yV/023AKDQ
3DYk0ktE5f+lW64p/7FXrpoGXTZFN5c8ZiICdN7D33vlKmyNoGJU2yxciiTS8a6Enhl5wq06pBtD
d2Z5VRk74gjh3XUv7af6K3hpXwn2gFGFEdifVuRoGsJbW+47fy0By8nXqHw1cDTixordDC4SaL9b
0tLS2Zb+NV0TzLHKP+nIsy1kN5H5bniTfld7yzW2losU92/fyVORTjQs/yWnD11Eedv8+79KqA7+
rgf48xnx71uahopGt+T/+BlrXwYvmplE1c/GaydJ17AjAMVUnuKBi7zufgSByaJMorsWSdf/+sVV
azmCf97UciZoj1dX+aaoi4mGqCn/9Oos38eK1cW8MW/WsBd/imt9JhNB/GhX2Q9SsmVb+WM8q9cC
atGeMlryLKzMo/VsGs58JjpcvUj1UTpQ2vnMTvM2uSSd25wY7IdLVzokhJ6mT1PF9mZrz0a8Joex
2Iy/itfwoDyJ69L8Dtj2eALL5OQbVZz+pN6poxSAeklDsbVjm9mzYVOGs9Gx37JbDzxB2WqUgA2P
FYky26CfKJXi2oC60RyyA5SC3yMK/g3da7Ny2ZZTEjDd+rk6SYkj7Zu1uVPc7KO4SYQ5/Ipf+Dir
8S3/mdcsVKJVdPQ3QNES2e4/A3MzHLozljiyg7+nTeZ27jx5IE6S0v6R99gQiRa0Y2HLNr/5AtLR
GbbgZl+Yo0bVFbb1R2+6mezVN2QK9LJk2UMGFbwsNeSb36zT+DI9zYYTHAPdqc2X4pJ806Ue0Ssf
ixdtPV+JI8jfsuFFJJ40djkcwWF6zz/11ZA4Pl6rnxi/ylFnXS2B+/fQvwcouM3VAP8gdvEsEHGY
qPRV3/uMc/o4I2QEDpOLF1VcwfsyLvXHsNe/iif/3BYn+RlVO5bXvthEAZIEx7pGa+EEFPEU7Pp5
Ezzpe+ALE2VuWtRO+ZnuKhNIgh1eClf5ib1ghfUMqJeIIeyrjb0EAQq6Kd3VHP9dpgldPEUvbXg0
9yrURHYH6MK91sv381pdhR65RBCxycLR7tJv/wgHWz/O76C1LTc7o4T4CI/yUQk4tKTY44YF3YAl
yccCtzYOI1LMeI3H5o2081wlw8RNv+sL7I/xRCCjehbvMl3ja7AlWQ3KDU63QnYGybFeeo4E1JYW
IcQBp6i8iT+7be1kZ/kqoQC7BV/6qWv2rWBHb/7NvGBz49QGeNS6cGqUrX7KzgNyFy9TDsalUT3g
e+WG4LRVXjrxptqk75bLeMI0iCH3aD1Zr7RtCupfpTN6rZNxddjpd38Cctft5fglLpzqzKx/bhYH
LbMwKjvbSHbDO2Uv46ICZOxtmXQRl6TxT30TYZywJc8KnZmSp1OsrIu2Czo7PDZkcZLlOWwhsLMx
/EVDfvmA+ir3jG2P9GjmQNLIXsfHaeOXG9Wwa6c+ZZmDe+uYxPSVGAPx70wiag6U9U6nuz3qEnbR
v9Nb6LG4vIM8I6rTnjbjE9U6fY3wUtvGt/ZjcjfTJrypuBrAFsDBOhsEY7S29uJ/Nj8CJV4IT8e+
305vVLU8LBzWhbDHcbSF9VRvyakb12OA5cc2z0p3sy79sb2Hu1i3jft0Fd9EN8MaZ4tX6VwP/4fB
menvP46OpiQzRlqGBIxMkf5ZqyWnM/AUHZtkQ5hHjg0J4tubGTXufz0M/6dBeHkZzcK8j0ef6u0y
Rfz6vEZ5sEwY/41F8tSJJDRuNGl4WV7CmkYStsdvvGmY37IWV1vFFP8/1wL/i3lHlv/z7GpKqixS
itdVw1QtkWn87y+rBJWqj1bTIAdZArki39PGPN6UaDrtXFeED0lryMom0Lt8jclRdyXzEw947voQ
bHpsf7T/phcSYfvNbMpcargjCcnEdhMp4iHpxvNIYwvYV92sJAU/J8gf1TNHmZx2WSIsmYwZO6ma
UzsyZKQz4PBC3SOTic/5rFQHdZio2sXESusrv2qaV7nsNAzLEZYVEX1SmheUusz52mZowDnLseRO
G1npiRgqbvj0uudAa+Sjleb7KsZxlCWGgC48KLdW2xywkEb4ypjIfLG8W32xxcqUBpmxSrVfXTA4
VQ7hrNaFirQjWkoZiq12J2aJtFbEeWsA81npAHYXgxNaEGIfB3r+VL0jZwAlxlKjf4oIpXf52luG
A5PQXaoZCHbQnAAghHfyJpe14NLALV3gzj9d3SYneUC6FxXic6L76jHqKyr+s94zUMkQQjUB+/G0
0ar6oqdR4oiEDY8RBkBVyxXepPkjvyC8YUzN2Wdwyvl2kLaFi4KOxqYwAzKqMpPedL4SZPIHlFg0
jm1jHDG3wwAWByY+Qz1PtTKtdUH9GqxRRekEQh2Dr98Z6Yb4Q6AGrdZssRN64xA/KYXwy5J5Z7k2
v2hEfvF+7cLMfteFStZ1qTOfzfI57lvihqn2tIUOJDbSX7sI2qeKrX0g7Y5tMIuEHlAMTQ9kirr+
rM3Bs1jW8AukkwjoSZi0J2n8XY3adS4FZU0+2Rsly9dyRHp87sQw85qxuY5h/hz7wYscNb9jc4QQ
yAk8qx19i+Zt+VkdPFR4JkgqIV5pxBCTtg4tURT4iAmFMaaEnNg3jZ0rm0zZRflECFwcKwj62KuW
2i2S56MgoNlTLb5pU94VcSGsSXwWNjUpWHGPZUlJRAxz3fCal7RzzQFRSBmYK2H8htKGHCp9GUv5
t29Mu2HKEXFaOJDEZC0k3WSjTUZ+3elPaFUDe2JmaE8938DkB6wiQBLORwoPblkGq254xuDgtDg8
UMm5JS1MFZdeLnYkafKMvrAa028rDVYGqD8l1FzS6r16xslqVhv1SaeFn2lULZY2dQEXM6mAN3eO
JkH6GfF419sO8PjDrCV9aL3gGLVoJyy8cu07hgU6Ps+9RlZIfzOb4QAtiEAfcaUiXVwkhc082Q1L
tH6M9H1m1PpeQfCxjrLsPIVaDKfRN2QPnDiTRt0pB1/ozA7f+WmmmFQQgqS1qp/apda7Uy5VW8h+
Ey7kbtMkYFARZ44dxZL6KhS0EVEEBBAF4topNFrgqLoknCwWUlqFoHGzlwNi6oi06hqCCsFwALfL
PZP0XCQQ0cpo6Hk/bvSJPnga1azZZKsNCVc2n/wW9QN9/AYLI3oGdSKqZwhF1ILqkOwM/TNOFvrD
40+R+UaADpkDUQbac7mTFlrJn596+RdXRLyftRxHYoB/KatoOAWEZdhhmzJ8jlbq78JO/q4CWVjJ
ch95T0TWYYw/z9cGiyzhyJ1dbky3ORZkXtgk1cOA5eS9y7d5I9/j0mvc+pgex6P0mWKo2ZNfqFuu
RZCXzdid3Kdnrv3qQKdq/KnXhD+zQjig87vbxSUkTfFOPVM9h5/NQV2NpF7Y/qn4yvYs2UUb6Kr8
znekv5v75jncqKBB0Qoyzp8N8syhSWjQdUlt4kA5S1S06taNY5zEJ3ovZKkFsA5QeVAAC2wUAESB
SBdUNYu10K7vErmUxgHbKA8zWCA6OD+1L/PJ/G1uq++ov4fAo2JXRTnS8cD+p0L08DocZLpMpDlb
VJtZ9ThJ66Yna228Fi8s5IMn0x5fjbWxFs/R2qgdg0ksZ6Gh/KQf5JPnjvk1f8Qke6+rxitkVtrY
TVk2uxKFvX27QX6BQHTBrO0KKAA9A6jlmPEJR1StrVHkEvIYYFgfNiMBjKyuBk9p9pK6xQg7cbW1
e8t3xGPdY9T2NOLuVRrVdgniA/sFrD+4Ft6gP2kSGDU3uVSMTfvMG7zIXIWCTeVTD5hPHHS6Y4WE
1iGbOXhL23XpaixOTybvHIrWlpzP+l0u1wrY48EpJgcHUqo5AjkzZ5m0qC03R1pDBeJw39bMlVnZ
uju8c4wTri+qVrDJlI3M8dApia3wY2OGznpvEuyWToIXXQqOFqvLbyR5Sr2vvwir5OupiHbzaH/A
aU3Plr5L6CIGWIuvQ78drbtwYgizTpq20+9wT/sNp0UmbDnESxZl8Gyc1N89eW+Jx5YMvWS9oGRp
57FmNF9IL6M5Ep/MaK//1jzhMr/6Z/ZPzZ2GcpVf2xe4mrx28MHS9z0/lNv+N3uyHBnVt7KKTvox
++wKR1Ts9m24RaSj64514rKhQFhszAHHplPcylX9HLLVws995wpQvjI2a7GL0x5ImdWy3XSq2xJ3
6Gqn5KaxVJ3JEt7rsWeVHmy2t54keSylvP8d71fsjmjJuSZZQhED1NqGaIMRcarKNqp1dZNCG78N
H5On7vunQnoH7U1Ao2keAs2NEg+3EgfRYCN5SmpHO0iVZ+z9nckO1GRfwze14jmqxOULIlLTf+2S
12BeZ7qj443p9sKXmnvRNZCo5AELXFcsxE7WeSHyUdEfj+O2PyQEHAYrzlw0loKNwmjfoRTYUec8
xoG7mOp/T5YTv4vWIT34RMQatu4TC2oTYl580er22c3ZIWuTwDbeOa8wbZM4SUhrjdh6A+fsq/uK
PXVDjGRzCDf5aBt0zd/Tdas7LAbYgBE7+grDLjm3a5/gxQECLvYkW4BTLduC6dD+pfEe6N5wqNiQ
5y7tTs4atqjUBbz0oxbYuDgjrJALO3LYLMlLv2aVZ72YltO9FaxwxjUx9tvGkd6llbzWb+maYs4d
f8XM9LFNj9FKueXUFTzjsEehNz8PmQcQBRDeU3phP3NvV/GSnEA2OMNY4JYuqnbjN5qfYJOdiH98
799R9n7wGS7sdM18E+76dT/bQcmnBvQze9YWCu14DiRnqh2R3iBhjyf/Cui4dTp2dfAdXLbl7bU5
C/dqrz1jG27fTbJF7Y9w2+wBRXssEy7+6FloHhi1++d4WplrnJD+ljDzL9nLXplC26cFRXEYV8Up
ONW/ELNNoC6OhIRbZ4ynKsutW/nVudpxMea/KKfoluxR0sm7QNmpWB2JZp8ABGzS5FC221J80i/q
0XguXmGysMAkJyIPwEQhKNvQ3wDmSEGl3krvWPbmM1u6EzMMpRD2iNFXa9mtbOPaAMncGK7RYStw
sswt/R3HHQDSOzFhcKRoM79LiqfgXT+bJ611anRcwhpneyhsRmnF9+SHmCIIN76I46FAdRM7bFKh
RPrdKj9SVhkACxQHdpXS76b6YlVhoetvD+olfMHNa9rSyrzIa+uZzhDqHVCZAe2Dpf3vRMSN2PUW
9TiYzfEQEafgmdapOtUhE9KJpjjsJPMH5wJWfcUO3uZf2ekxzKlesMs+qK6g7JI+sM2zLLK86Slb
k7tIMvxOkb5gHcfmJRiO0QeYzCHdz4v7FqLE3qRrnOpHBv9uwqa694eXjh5kIPyAp1ibhlfET4w/
Flr01HpJdqiGPfrobwCG2BEMx/ROBUJ5l84UQHrFls7pdl5VFzrKcA+yS/DBvMRgoCifVr8CGXEu
rhFQj1/tKmic7E0UHZPuMR06DgAkYaYyxkdACszDOujg21jeApNVuJNoa2shNBJMsJIY7e7xR2s4
yZmE6Okyvvs+0cVUw5x2q3DGxoiIIVN7c2f7HwEh0iQwSF75Vd2Kj8I/qK9ldI2fzBIrzkbbxPdl
4Yki5nOEFYbIJ3KhqSW7mEivzcxE8SZtAC2uO2fKbPhV1UZct1u2p90xAohTryt51X2bmtsCq9Rc
jCkiJNC7+SzOJ/8538CHuXffkIVLVgEvfUHusa3U6Hbs4CR62c0QHf+puIBAupYHMD7JJzS56kdZ
dR8l9Y2faZd9ysolw4XDpg7Fw7HfD4B4WYQ/M+dFF7D0T7241qJtu4u86UOlk3hjVAdllPOs1MZO
sNSfka4wiygb8xVyL/JV60xB6VNZid/8IkEJCWDNApalF732gT1URAU4/gtW03yvXUuKJeEqTC/Z
tzKzivWybw3wfHKZrX0iregF5ivFOKFy6J96feszLU7iBz0stgpf/SyyOREJvHif6ZsiNrJxlRcN
1DMqWGxsB5WRbpDxpILeYAlURTUbdc8AvdTEPmU1SbbVI+3o9B15mH+slZ+m/lXjJHriM0HFhtLu
b4Nv1jD5GYZadCHS1w+clFXCzmi9uvasxCnvGIz54tRvxPHI2bSE7YcN5TaxOY/Dl/4AwOTX8AEm
ioSO+av6ZtcIBKeoHf+nIcaZiQZgr4kxzNbegtFmzhJzR1obu/k4udkhW2esLt1Bt4dTwjKjRnCk
rlFbSb0L7qu3q1PkQdpAmK3+FrcsEaM1+LNgrx6rDQU/hpfKC07pPd/Ga7RYzVdXehDlwpcKOA04
ZZuZ4myuq5Np7sX1+N1/myfOSiFwspf5GB7zX9ZLcG6PCLTUL2sbvdYH+sDUz6vXcVpN+Y80P00Q
vlKHrdcUb3NCs+rV+Msw1yVtCoutDJ4lTnQCVsYoU5zeDGS0FRO0MFnlOI+VFuzoTjqhZoj7IUil
/fj4hyS2xz5rhbXYIIpEy9jYpJuhIFluHvd7/PR4mDFAYcqTpGFQ7qS9NUZ4nR7/Blla7vzpKQ1a
qABxeGlECdr2qABqEe0oZJxpq0Z1TbGWPUgGCpuqYFxnpQ4AGcEg0EDH0OJzEI5c2BmQoYzMNBf1
yCWywj2oBN4bmCLyqjNxhc5U28yGaNl+XqngeLGAyz2A9k5DmoRSegWpgBWVYLRA9USvIRACJLZI
McrSqHP6YeC1cXuXEj30qq4ZniWgXFGWp6tKpsIuWiy4WxpbbuWT+ZjK9XNDH9stfLwsIVDCUCiJ
WiDAJK0DdE2p7BKQUHtDWlM0l/1spURj+BpFK60CzCzEhoQ/rMXPpfj1ChATJnyAIG4B1/lasToy
lRAUeWza9Yj+Ih0JioGWv1c75vUymSmkmMM+XIyJPukJvUj+Sdgod12dQbgxPsQd+Uz5RCVTFeIr
9K+dWRrILhlHw2rfw32V5rRl/cgKeSj8Sxr5H+RONLtWxg5aIIvVY8a/ZtZW0AThFePpN4ptEuzZ
Xz+1pYgalba6O8lZ4k1Rxk5kYlFBbPo2GKxbmBFnHmPCCHtz1xjBwS/Hdz3JZeQ6An2yVn/y48+0
q7EdWdK3WqZsy3r69f0Ux2vRXzAAwjru1PSummxWMEZYQFtKAdFzixrMH69zcMkQRb0Tud4IdI1H
sb2Dx6W8jD8x9l8q7QcvWw1cN33tw5R5tUqAQtbWT5UbewlJkU0mEJWTnPeQTSjURtUbZFNg6zu/
CRgUN+2oRHYlhj+zr1FGYjdkQuQOhz7c+NTyqm6+VYZqbojpJMBIIFw90Ac6DMHwNi0vJsvsThG0
y5afUYHGxFbPlqeDY1KxajlRLBOyE8obsaQ8HSnWek4gWiVkuGNo2XfzGwCwtz4PT2DUvN5SqDb2
xVtLcuSfx2ax9iOa20QqGawH9u/U0yID1uaYmudUx4tZT+JLK6rv+ZhsusqDUreoJESCMVhcW6+M
yqHdmQHvYAlCad4KbdhBt0fBkbNEVYr2llcEx+aqwlp7sL7q0ZUi/0vVWRpHfQegngVzmdFBICnB
Uu9WKr2TJdGwBaWBhYTbSeAFIg5YBeAhHTmkhRJXEbFQabqW6izYXkNtQZpN7OhAhqwLKWIzg6BO
royLNRmvQoyepDdq1tPiPSmHr3hkpjHJMZ4s6kFZuwWJBFwFoZ4V9xoAnBsicww3CkNKKrJbDnEh
ueg5PehzkweYod2YUaXbVh7pu15iAjCCl25Uw7WhrHv2pXHbQ4ERRBInulXTEOUgRC8+6Uwa6gqq
TwC8zbbdyqmSQJoHa5jKFqSznrqFECj5tqmo6EV0EBkiPWUiV6L2O1dU6LcFXXk2rfwSDfVNqqal
TDYRA9NI2BvbqzU0UNvE4ZapSG+hHbCTMRbLdEPbwm+J6ypoJ4tGsCkJVwh0YUVW4kXh0HJ2yjkZ
7yxptRraWp90b3GRsh5J6cUwhmcHq3pViP1m3x/fjdaifRWTbKWS7hQH5ks/xIdZb1x80AmcJXFd
EK5gjz14G00QJjdOJvlc0gcURAyZuhXhjyVuNLHmwAZK9wwljZJCan1WKTvXIsxuI1qPqOe7gpla
29OIPUxNqlNJmaFtfQiDKv7s7o2At0dadGzrOCI9pKT00tUR2ATePvkjHFnIlu1d1PeBVJ7oa2xK
A16g2Tbf1kjjPmtcEfiZIeTHYlIW6XJwdK6FqW2zqnoWLfM0lpDPBp1OWysO26yuf5ckDU3iZxBk
TKd5Bx41AvkuNIRcoZa5J8KqSej+1lp4TBcaCb0EFjxscab7pz4R76uhWI6asHIQyrM6E+RD21EV
qYVlr2oO18jMWXjE0UWslwA2DU57Rdt3LDrIYdZzUMfZKu0mJtak3DTNvG11bM1xLe6LmjCpWEyv
Y9/eCf6t4P4RMB/IAZtl1kTEmF8KQfgce1K9QuUc9DmyLdzboxXwbXSNjfQbnCJ4eAEMWtqEuqPi
LrB1cgk2foInBis1jTNc6ahVDbewslsxDvyppKxWD/0eANpNNEa3wb2dNBhfgYGmtFYHqr+9vG4Y
zWzdTBY9lHKSZij/2PrXeKc7e053mpbPn7MW7UFEClsyki4QN5eCc3kbxpRNtN4+jwoVXH8wLh3n
qTOpDPCytVbUJnHNLmXfRK81UNlW9Ya2bvySKCzF9aNyoyjCOiop9CmpJTmRlG/B+O97M3oW+Pyv
EcXzpEjecZ6EzMREZtRMZFKOTTC3BnGr9iLkNfxaspJRQo7RMSe1Gq3Cko09+kE2mD6i9Ujoim2M
pQr46MJHjqMVnOb+DKZs18fYn/QB1kIgWy4xGhLMASgLS3IC6m+2hvr0qSZW7AwkpThFmWxnkfT5
wtyqcdt5piAJNipoZNgFGY3z6A4oNoiwI+1slpFPinz/uj+vlJB9GRETuuPHwtOkttlWK1UAQSbp
YfiOV1VhwH4b5J+h6injpljQX3qgsp4JGq2aYrYOTXds5P/O3nktx61kWfRf+h13kPCYmO4Hojyd
aOT4ghAlCt57fP2sTEoqXc7tme73iVAg4KpEFlFA5jl7rw12cRjj7Uqi4+L1D13hUdfs22M4eIfc
TahBtPbdVPDIrdfhiOD4JuMjgrfnXtWYIjd1xMOGplWeJw/N0vGN6eyPxlyDXM2Kz1mov5/aeNnb
jk2jzv/o6gQpGeO8s80JtoLfESkdOZ8sLFxBl2obW4CNsnA3XGAvJCoqn3aVMD7hI0ET7VAT8GTN
2jby+1XTLuN6fWiJl2KkCySdKBW+xoU1PXplhdjTE9/Ihm+vLZwJ1PHJLQHStBvD/j7qjlXuPjtG
om86iMdRsXxPqyjeec7oge13gsqytsNMfU1ojNgSKzYCkpeDZuZb7TZf3QYCqHC4JOIOPFg/d84m
24kiawJjxGZaGuJ9qA8RfE4mChbqiCocxiBPk4esIFOIBg0iXw9VUEMrOxuRQMiMQiTWMx2NZaKu
EfXuNVJjFBiivnb1mbRLn0DOrgr6ZV33STnejuZO8zD1G/Fg7te2tE5dMVkntfZmc84rbHwVE9cm
e07oDG2F2dinyYt/X6h9Xrv420SPnhRsXS2akW8ANyyxLWpGbaEwPusDZp3OKb+SANYRyuOTDaRr
ZOI04NHseKTCF2O1jSAEwCE0y80MhhBRFTXNnJmbJKeNUVQdLapOtjRiZk3+YzEs9Z1W4I0n4Ns5
dekCtNqwK/dkSNemWpTEaZz6zz7Sd5igPxcJ8gISv5pj+osYpABCNkwpvHr6fTF5VMVMu3ynh5NB
4oOdXeVNZu1Vt/s/vs7/Gb1UP9rd3T/+i+2vVb20CcL2N5v/eKwK/v2XfM2vc/78in9cJ1/bqqu+
9//rWfuX6uZL8dK9PelP78z//uOn23zpv/xpY6vkfXfDS7vcv3S4ctRPwe8hz/xXD/7Q8z0u9cvf
//blW0HlDZVom3zt/yz1E+L/FAmeXtruZfmLl/1UCJp/+BhQXOg4pmn7pvubStBGJch+jzYoPlIO
/NQIij9MSbrxDKlrcE2L3IGuGvr4738zvT983g2qDuxES+j/JlHHcGWEwe8aNl+3Efd7wvc8DnKL
/bOOwWjasiAsqj10Mx6qeNGuYWLzvfJpb6VtOwUdVIaLsjX7LUzeR611wo1GA5LvJuKdLGweI7+/
H6JG36R9ml2VHSl4CVwHHjaMMGbpqE7zKt116N8vvMF5soo5vCRf5aatZntHeKl5Cm3nKPQuOza+
QwPmUzoV7aWPuP6igtPIApK06MdiB1ml2JiGbIgk5vLQfAlF+tx6VYpoyOBOS8G/xCh6hcvsAzG+
5NxofnOZd9hvGNrW3LE0IgYmjapYXr/zyr6/ASf/6NXUQeyx2zP/7I7wuOFO6h9Qd2pbsuaTIJ6X
7yin0e3Q0IAWZyDzQKVu4ZujEwW5p9tHc3GLTjd8HErrqzalT43pV/tK98Z3DfkrBClUxz7ndqwR
aIPd6+Rm3P51I0mD65ZEmcow0+u01ZJNpxPi5UEQhUaKbmKpIpRwVvmYrsLdNVZWbG2GmKHVrBvY
68W+jab3y9AWh3Law3cu98bEO9cOVRcoxUg5E/w4FcGGMLg/RTVVb579jy1uZVRcj1WTonafCO3i
1n+iw6KVMe7sut0Vg0XbhkTboK7WnrZ8+GgLOpTahHKxHGxSEgy2WvQZOPbRSNPLKfkQN+1IaRjq
ysgz2XgiAxdjHRlIw5Ie+slipWG83/X9EBC0GlTpRKjYXOzcmjfPw+wyl7hUHyeVaQYV2uz7ilyp
C60YzQAARL+VuBfKIDT65Ssmx9XI6yEVy0sRm/kp+4qZcCRUFu/6fjnoBh9HiyA96GbkJaMVbdb2
g67N/FF4OPX8nAp2PPvWYR3WD2UMwcAmCw6SJ8+xxW0fenDdUxJei9UlCzjrr6ZJVBhUjGmz2KgK
TMGEPcNTaGSwv9HG7JeRj3cs3hvufO+3rUOmZ00HIDstni/t0KLfAkXio+WiA0V5hbs22eLEydbG
QxN3quL1gzFzqbVWvucanndGboRBiHhk9U69oqSszdGMaTLOvreP/GLdMQmjzc/o3aV2ZECFpm3Q
Bs5kardLkn0q19sKTesljGCChPoc8Pg6I+ugWDAzZs78JqWYmXDNj9Oz43yqUzE+DNpHWyA85Y+6
nqwBjE5DgBE5Zt4Vk5wcHGj8aWCoczKnFTLFEiFsYu63LYwKNqZRfWjcbAcvAwRpMpWHmRjTwGlK
+1iJ9gEXfH/loSCi1e3tBHMCcjXp6bdi3DtFf1e1g7EPyeJGD0rasFtgWcnzzLuIHX2D8quGT067
ypwDkWTZvgorc+/TdZhqLh4yHEZyQTVDrIe2qK8kBDMeKbTl5kzpGc7jtkeLV1f+AUj3Bm3Zk+jt
u5asELxW+QPDluiKH8UNoncUFoeg9sruAVbXhbu0wI7dMd+Gw1LtPP6kTMuGF6dixJN6TF8nm9Mg
ctu7THOQUtOkWpnb5ZHkR80YW8I8RqtJVhKaG3ozYkRabdV3s4t6d5a23LHInxMCV4NiSb9VEUJC
K2oeM/KWL0KbWhYkMkI12omK9JoPGxc4P17DWWMkigVMDAfre+Shywgn/s6evx4W7B+rS4cAx0t+
tWBPA0cRM/11x4c8F1TliYWHN26ZG6xEHzQHayvZw6C8yu00aS+Znr2PVhRZQhuPZkHHOe5Am5TE
LTbVi1eVhzrE5mzolNTj5Fmbi/ICs+mB6qRxdDrBPKTKnttOIygi2k1jYm6g32Px6cUY2DVfoNbI
bquegGYrDvmeznhd7MHbgbS9JFqt2DryJBIJqS6V5SFawet7Te7vM1tsmIJSJCDSe5uCcr8onwyT
+QVIOCjTC3MLpGmPnhSdTeaCzIZLoay22rEMqXc0wAul4XO4zoQProm5/TSFyCSqOtwNpZuQujiR
eFJ1iKuT6CXVCA0Z5E01+RbF4zUViTFA0DRu4K9sO29BkKsVTHOkX6jDsdaPJB1nEW5QSwPBVlbR
TaajAXLIv905ifc9cZlUO5Ux7tfS+dzVOoHKBPESIEgbdDZDncyJhikjDLS2IJeb/EJxFSbE1Qzm
mO8Ko2/eGQuNlpLMkait75Ch1bfuqCVXZU7ma1eY1JhwuPure4dbZzxOHLzyouZUiDa7g7qFVomn
ilZpDcowLbwb++XGN1P6qW6S7eB8fMN7doo0A7h2H8/g6ozvq5HaV2HBL1EalDSNpOmum44K45px
a+r5epaGxfQG/sS28YbLrpo/65G/7LLVlpfBocA7QxIs0NWxJDpaPrcG+jF+2t1Y1FCofHLe0kCE
YlysoSyIK+cmdgb8BTNimjB+5mk/Bql8u7kYH+b2C4angoIQhRpvnGlT6022G0CABG6V3PtrLwUu
18MStXuGZvzCSfy+a9p4VxAbggUOd5L6Mq6IsseaBOt2Crcz2eIb24u2dWatB2sET5JijXBm8Zkk
XX/v5P6NG9Ko8NsPRqe5weSjXoO6H1QttxqQr8CXE9msmW8GUMsH4YRfPYveEQpHCo+Th1dg6uhm
kUjv83kimEj1AzW2+16DiWIOD+7s7i0nN4J+SlDv+PaX1fBgHdCgKXsZeUQe4mYgBXLrWSgF+mwc
ZawD02JyK7deJ77zYLaEWG7SYdEQZg43RSpIvkM4lfR0mkXRfjbNnguDu20W1ledyJadpWzri3gm
//Mj1i/jKmRYKB9lZlz22MkQGtcMkOypcTczT3NXyOqJbuxhaYUnEeMmmXr0QouP1CahWZl+7hK9
QWlPb5qcqEff6m6Qz8a7CdpxYPHhBkoKtlbU4fLa+lhrTIMmDR5B4tn2cfZuW4ri15WwAV0bJz2O
g46bHGMTSh3cGAjxM4ZtXh+FsXEsFKIxTSCehUmQOpSVanBVV0SP8AcdJC8RutwWEfN05KGIChvK
/m3bgU7M18W/p4Tw1VutB6cOx3cYaHdtl3r3RflQ9Yh6mG939BCT6RKT8oU/2FcVz+aCZ+M9Elw+
oqz36Wvn5j7qd8RO+ojQ3eRdbTUDTeuVO2oUeFZbbwyHBnbrmT6IbfNbGpbrQ1ZdLTO4gGGGFxuN
j2ox1el7zJPpzeR246NFuBGZj9F4CKMm3zq6sQL3D/GFtMjfE4ybtsM79WCG7jSNB32FGhP1qOAe
mPBBNCUJtnVv4xbReWjb4SOPxOoGRL2+i0YSlKhVu496ZJDmbblEDKakUpdr7x5NvK5Eiqyfndn2
t6JctC3WdXHPWPnCLwr7UbcX5AxZttNL0SGyk7t8bI7lpJeXC6ULG5LnYxbx5eiaCo8ljr0NmaLG
Hsj6Ah58oDUd9/N7ofH1FTkx23bBrxDP1ld7gUoBZ3HjGPgJ6uZrV/v2xpiN8rrUaxS7tZMgUDJO
rX2RostEqHNKVvwezoySY9LJQoxQU48NzXUdtWW1QttavYurxou9eyHWiZiI8X2e00SpzHYJzBoc
lWHdLW526w6UebRVO9UTSa5lJIgEs50lWKf+ETcYbEOU1s6cuMSRS8/huJ2G0GfAT/huWCYf8mhp
EYzQuCUHJj7wiEt26J0FmmXxcdJp8cZTs6fhRm16qOghhflWM2XFbDQOvbFvV6wBEdjhdKB74F+W
RbOfeWodhV++ny60eZ9RXozq+GAPDhIGPiHBcOFQ0jK4YcJxV1KvKoTLQ88fddRQBSoamNIWjfG0
HtxdnHgWrBUKiaQgPBYzLcEpIQVo7atmbxfRDrT3csKo+pxzo0Cn2GMhMbsKOYZ1OfC9ARZBAbdc
6x2pp5bHJ0ImDhWe9FMy0CBvqwF7Ud3TLk507WKGSrzMQw8ZZsku9Hn8lj512DTvGIugUeFiJsz8
yjYfHdsnIJgW6aaXI5RRq69aw30sC7+5bVYg67H9zOAcrfVKLJozD6fMn567rDbvuN1ctiAOiXKZ
zADPO9pFEbVXzKZm4qQY9xjmYdQMbCRI+Xw3+17EKJDBX9FCarIHPTX2hr3AtJbZ6j71OgzlL7bD
d0NnNll0M0EkDYpSjX5BMd3NiV4cZoOvLr2pJDZBX36KoCGYUdLtR8k16TtUP9GyEp2kdxu7TB8Q
3H4Cm4QdI8uc7UjEjulJYdkYXZcrSMZwzB9wnV5huX7yHJJZoFg+jGUIEnTpv0U8d8nz84IexAfm
AhSmDRPUrKY8tc41GuI4zsixdp+WGi3OiGPgSAly3doWjiStHzbk3U7wPTIHfR+zCD339CuDgQS/
XUSTxkiHq2QdN9GkucfO2+VRZN7DjJCPQYRrk8dYNkq+11G1M7p13DdJWF80NKLq+JvrTva+z1Ho
5Z4xH1IHTzWIig51KI/uMItJqeox7AYzWbfkHDK9rVx3Oymf/RC+z6TJYMza47wi3Eiyyb9s5zTw
B2gLBg+Jx3H19iHGh420ohxC4txha6CRieorRxQ9Tmvrs2cAx0xi48ai03PIquh2yQl767r+mrom
Al5ncTeWzArqfRcv0urcIpRPuFCqLwwPvmYugieMcrHvHNyZxHf6/Ze62z1GMqCbIRwRqEozkg09
ybmCr7ylfbBLm0QTvlzID7hdJEbME7/AkWK1eBLSRiBUFNwkOxroWoTMuIS5tBcZgnlHkNeSuhRN
V8O47taEGJv22XGH/tKKh2uz8U5JitOnNJz4pjQGJLNW0Rz9hPvDgMH8OEwkoFBaItQK4kzgNRrJ
Eozysh7bdXMd8zw6ckWGXKHiOtRcmvnCOQ4ixGkhiE2DuMl3dPDfE48JtN3WXsq0fl61OQOYynVi
8I2FHsooDN6SEQwpjM3C1x/t5qvXwlQO16E80JSi6o/fUKv54XRyAqrOoT8Fmc5hImOttOuiFV9Z
KfzT7KNLtSfT2GUxj/JoYNRohZZ5WVrdu8gYREAI82fyrol+rAKQzdXOiTaGd78MnXOwdPJ78xZp
dR3PpIkhJiSTDyseYCdEO4yz16g9zeMWBzcive4SImoYMAoTOmXCKL4gyDoZJ3KW6OW6eUd72kcm
UaYl/dpOXFPPFXc3sAto2kLNmf3vI0lpMJL8u8YE1J7iMaNOW23CaKBENVGnmlEzdpVvbvupQIyr
Ww8FgKjAtRiSr3osAmP+mMe6vh/6eS8EFbQWnF+rry+WgUw4cZInwmcuS6309wxHvozY1APb5MF+
l1YhbgKMt16JCMrMmUzYncddY7W+wpO4GNKh3ZpO3QV6/GzhjgcaOmubQWOI5qF32Jpdslt7hoZM
/bYEsRS7cbiVpp++rS6dfE4PQgUOWR2mPGG/W2eEYERh4mps0g9Jx1xmYGgAQipDkJjRFajcJyQp
7efstrQI+wsrVE7AGUij1L7GPWWpLnoiaSgKfMb5yKCrjZjQifnm+s4FTLsZUR/gheAObThMDqJ0
RWBN4ySlnLWVNfxyti3yyPkNxMqgyYSQMc2ato3y9Bkili+ji5DVVell6fQwiQg6kfU1ymh1+LjY
BEeh3PioZnFpgw6YcOyQh9l+jQghtJG8W3zOairhdSHvyogxbt73LTgTMob97RTNp3i9m0iJB6U6
aEGHK2khR7Ho6JhGKXF8jCbavdVDBZLj/jpduYqa8JLpmb0Le76+DaNCWUPT19a8KCjVFG5ZHwhw
Rg/Lo3/bNRMIiMIZj11vPafayPR+0k9WzBy5NCrSloujmz9owv5EmhS6bJcpcdlgb3CMTSRLlcvY
onAlpuGwgpD0+4yIiImubpQ34hBZzePiuUDO0uJduMB1yGMp6exkvmYd3uZMnK7HagEAF0ZfJzg5
p7DLH6xhyXFVpne9g6GXLjlBSmjAeibeW6okmFlmii7gwpZ78g8/DqRbmnKqkXf1ZUeW4WXlILtd
qmbaDWIgDrqWEYMosK16fkiI16JB9LVLiSeJFgJJPWFf/n8H41/DHAgTU/ova6PskfzofcgmzN//
JjEH1y9z8rV608GQL/sZA6DLhGXLsZEu6I4kHfziHAjd/0PHeY8LiOmqSwzVrx6G6coX6ZbLq1zZ
XMC3+bOHQXvD8IXjmcJnKigs79/hHHj+25Rm36cTYmPFtG3h+Lb1poXRpFa+TlGZXnU86KLGCasL
k1ihfZbPVyktUO7SMscnNvyGoaFPvS0GcKRp6CHipGu2TWx/tYoYOyQzuAneIDKC6XVhWskMIcHD
kVwsT4WAwmjWsBT9siGKRa2WHomCW7U6EIX+elxtZjx5Aw3wPKJ86KOVhLjWZvOuKYZpJ5uIJ7UQ
XYfHXq2SaFgek+Kbik/xJSJNLdxfa2pzgPpIag0SDJUCvdrQDFUIdEWXiVnNBIKtXy0U/QUmoF4B
ECWLVWWtnDfVmo8BIA6XlRQtCICRXJiSf3de2ANaocGyLzOZAjXLOCy1SOTmpNnabk3wg8r9JMvO
AabQJGhGxlc4DmRSkKPSjsaqus/xfu3C0Sx59I8AQV9X3cGYjtl8b9cthXezgxrc0Nl+XajNNEnL
rQAi22reMF1C+Udy2rmYbmwtnaEuYZ+NGbjYYbhZ6/FbXyzvtMGcGHuUSJj8gpTC4bZN9Wi3dOPe
I27pwtUymX2c9Pt8HqXeaS/IKj4Ir3gcYm5NddzeTAL99uI2W71Oo3eEnjR9e7mWGXhHuTYUUbUf
hfjCTHfrmpoUg1vjzswy7YJ45WJbTWueoNJJc1IjVOdZ/W1Sp3mfr30TrtiJrA/q7wcAJ4EiRr2l
f2dVk8PoWCYgTQPFsRBiXcAc/aWviLl3iFU4cT0PJ7VG2NCPtfM+s57Qg5+31TnnzfPr1D4dHi+C
TGIq22WoSer9+Yb/x9u8PazeNjJiLG5q9fU4Cu41bX/7WW31w735GdTmv7+vZeqPgnBFoiM/FbUo
Wv3H2pt9IwLtvWb7ZA/u3vxXrx/Bm4/pzSbu7glnEkVU9eJ4EvW+pWWWy69LopJt5KL8tZmpzJvz
tjqnLVOCt9Vr1JHXk9QhtW0lKymdyEljBg0Xf/W2b/ad//taQRnfHFab53POP03Zo9vWyCPaqFPU
gb867/x+GrOBXZv5V+dd55ee951/t/O+rDNuW+ZYXOEyB4gG9/sKMCJSpJ/g+7qrWn2riOeQ4X4i
1H9bNSRDX1ui2xTMy85wGnoPukD+4GhR9Iq2P7+bQqufN9XbvuLe1ZHfSOxLCLK3J/JYnfNXr1P7
Xl+szlE/yOs7nLfPr36zrypm44j0ujpOMnWxRne8nSSIEw1cfaITM+uv20kOey9Qh35bVTz2PJe3
0beH6uHAYGvfyxS0xJU3i0X2jZIEi9mZ0NuqR8JvJ0Xq1H8K8x0cS+yWzKZMDFk9lwvFJ1aLTiTc
oZEQDTtCVO7UPnWeWrM7ma523lYvPm+e34Z8jx/vGiNzQJlKuqjKpHyTTmlX/ogxdi2D3w70nXT4
4RUeBNFm3KF/X/zVvj4DS9pCwJHPwVccuVxTEGm1L1slzFQdicR8qK1R7Oc+o02bAGOlYevRmiyT
m7cnv75O7dXUZU1ndpcaeYyAn/GDWgwjFNWijsagj4kNRHP1M6HSkDdFuakOvMZZ1tVHvZ3Hoy7h
zWphABUgYSs1vK3tR59m+VGZHX2fujM1IuMaLICEQlxYgjKTO3Fzsgduf5NKDfu1UPviyn7Wy1li
TIyVtNNwPY1yQcte7MuxO3ZSxKQyItVa2ocXIy2wo8q+nWQArph7wAaIm2LiR1Hbjka7i6z1nswG
IEVo2AP1N1d/XwWwzsOVC0btHNS1Y6f8MTByEZjO603iTbLSQR3ZT6Qoq08C5wIKdWTmqI9d0lV0
i8hK3zqptRi57+va4gzVNhsqZl8FsQCBImwbqyXdSRK7rQPvRltVUZ6w9HTjLU13MGaKbbO1Tg98
UNWJMGNapjXma9tuyRX14RNA0KMkAU+6387oInEEJP4pLwYmpFAHg9nDHWmQwMBketoqBrSlRm9v
mNCvO9Xx17x7Odgr0X9loPxp4pjVTOlGbZ+Pq7XXnRTnsMHJF1GlcnCx99evbykDYjZ+mCJ81cwH
T0wALAD4Qmp3uZ2oCEm1oF0YhPVkHkRxcERkHxV7XS3+EsWuXnQ+h9wpzF5vTj+f0zp0VI1VD6l8
ATpWi3WQ0SRqlasMa3r9K7Pg7fHFAX4DqxTd/Z/PUSf+C/vUKa//i3pJmEzfIj9qCVb++eOotfOv
Os5wkomepkggPyj1aZ1/3Teb6hfNtL293vUytOW8EPIhdN6k1VCdQpntIfpwZ7azwwUrA16QyfE0
O5+o1mZXhrCcX3M+/Pq2SW6Whzc7XWQh3HH//N+qc/7pPocxfEBFaOfoET33litdLUgP463erqrt
kr7160lvD3e2zBn458d/e9O3p/62/br623vPxsy3Thuc17f+H8fVqWtSwcIV3377P/569a//p/MP
nS3ikf5juvvtJ1Cr51N+ewt15O222vnby1+P//bjmPne6ph3kVRp/LbIf20WaGKsRgO/IXed959f
4Fo6lvA1h+358z1CqzdOhp1jaFOr6siQe+L1v6gWCdGGw8NQ9aQWCspO57I9ZalMUlaraqc6jC6d
2fD5TLUW57HYLHlJnMv5sDPIybI6/tvbGRL8bkw1KZBqVR1//Z/Udtquj2uNsxniMBm655ertd/e
8/wjqXdXh/lz32uiJASvmDWEKMYH9V05fyPUphWRh3p4/V44Y1rrpEXxBVRn6QVRpmHCKCSTj/hp
bJkOx2oENMlJ8nmB8i8O/HLQiYRuoGspsroisauFNgJDvlCrxZrZeqBW/Zd2sBPq1DK9N5ffGXLF
mQ3L4dx5s5h3aXqyPQ8RmAYsv/PiJ8Y+VBAWE2kMMqFlsL7RQUVQIpt3VYRK/AHccHuqhvETrsni
MulwWvbCeooXy9+quXXG29Dw8wkk2Lbyt1PT9/MChjb5NEkLBC7iMaMNZXqpD+gXsogBbpyZJ8fk
Ye5I+3GTInzQh/1kYejnd7Ht+bIjnkDXGaJy7Yi2QP2GfWrVbDRG2e157qpKEWoWW8z2RHIY1XJ/
Qr38/wW7f6VgZ5q6xIj+84Ld40tZvnTdC8CyF/WGkkT541U/6nWe+MOxXVd3qayZpD041Mt+cEl9
/Q9AbKYL+ZfgIWpyUMt+aI5N5w8HWA+40FddscS1/azXWX/4nulALPW5UE3fs/6dep2hG28Kdgie
fd8RvqULk1RRioN/1hwjnzO1eLLLYyxIrVjlUE3IxWQhQOn1D4MMNKlMg9vMirUg0JoKXqLcqY6o
BfU4bmW9mH7snFXgya9z1AG1r8R2E8xDHoLZwQsuRwiqHPeaZKy2X1c9s8Xl5vf70gmdQ47uWF3n
5ytebQ6Jzk1lGCBIaI15+7aCN4WVv27V3kYN4qwUa7wwQTGCH2t3TkOdAgHyEXxcRAMoQrTsZR9s
efttipqYASw5/Xo54RuZCyoxQndzTK4hHkYkDmLrOuUlaQ0kZXTNsklInEiR5dAyi74wPC+xntXv
W4EiqM/cr0CLLf1zsdAjXAxuSjH6QCRMkg0B9QqBb7er6/y218d3kxVn23wBtLWIcKD9RzsMuGA+
RGYQjxFz8xarqhElB9si5iuak0sQ4zsffQOm0vhT3ZqXyxyBbafse2FV67Ub5cmlZg536IIwTPV2
YO3nZl0B47zPEGLuCvA7aHDwok/1ziisj7qTP3ZTv1Lj8i8Y+BhM/BgoiKK4Wzp4bZ1LF582q73z
/AesD+MuXUEXrcJD22og7WnnrR2mJqxF/2qRvUlReNpBpye0TToYdxVPpd2EEfNCa+Bm9vu00tf3
Wnw/9ennfC63ZUI3w8ppeYcYuDN0ukTNDRMUOguYD8zJCUsTmFKQSRCqC1dYBz0Bweglt1k4WDvk
T1hdEppJIu/oTfrlRRp7DN7r+WBZ4rtWas6mTAwg4OjPzaxt7ozsZPOg2i651gcLJshId62dV0zt
RbQY1qYUAumptt67PtXTuCt5kHgYw3L/Ek8NrMc2KS4Gc/5s4IMJsipBrSIkujV0nif5Ls4ChnL+
VIbETtUJ2lOof09JaCQ74ZF4K79B6wOu0QJ780y+mkwlsyOolQlyCSuGCtw7C5gMl9w1ZIU4tOpj
mZRodYp23w3UTnrDOQnSRHls0BrTp3vGI1BDm7DbTY1HHZqklKIjWDruwWZkXnaIRhNXqdOe9BGT
eDsdV2cK6taBIUIk7Sa8843saHuI27yR7nxrPxjJ+EzQTLpZ1uqu7yW+AKegNhh8f4S+q1sDQxCE
B5HpWxHWTYBPEYha0t2X7TRslhla6Yw5SbN5pGkdX8T+UDq4/alQQOLDYJXVjbjUouyxRa2+TTRx
iVKvsaxviTGQ2pkV9sGp9CvRR9SULT2+mJNxgfZaPXN10McepmSrJw7UmKiKNyWmNIhamO/wvXIV
b4gV/TQSmU400F6TQxZRgGbJSutSgPMa+oX07n4QTIzmC89eIXIZFl1pL9t2WrRPVv+Q0yHVCA/a
O3ru77iA0EcvF5T9PnW0m9FOmMZ2kT9YU1YWylCwm2uMn6GwHgvhPNGOqHcY8W19MzXFk9NhKizJ
/iWPDVuCuZuu4VK/DLbbHxyP9O66DUvofaQJtVn3MecyO7gmBOEIC1S/MrjUSiJmfdm1BK5a+9dC
zrQXAB1jT6CDjV9Pr+p97EOioNCY7v2WWoY7wYNejlHRfkIRaweiNtMDN5A9+D9nE8dQqeLyFlM5
CaJNsV9x0GPidPpNqF/rsDYDc27td4Nufctt7qnImYZkfjePSX+z5NYSjEQ4HDv/IZQWyc61Qz6g
ZD6suCdbrjF9WJzdmkv3nIHNb0miZT/CSsBfdmHTzCcMQf9qkOl+UejRl0gL2oSWNcoxmY8aeEU+
bsL4folCbW/E3DlHLIs1EtlNn8vQKa5GKfhp0C/7lvMBlSrfg4SSwiwzvxAE0KWl0uGhEQi00gUr
WCJbWKeGgZmBFCqkEZw0U3gZS17T5KKHWNADTd6LNXN7GZ0lPzCViYL6iAA5e8odCd7mSeW1xSfb
+q4VTY+Z26belCfHsIJCXNXfEWcbJzIkD1qLMDxCLDkXuFRnrW33ZTbmBE/E8NOk4qTsNl2mhcdV
cN8cvtVNtB7C1fyAOX0EDoidM+uAmFalb9CQdwkP5jZVW4J++XJ03fvUi4NWA+fpCWB0k02TBcjA
BJyhByAjivFqpVtfY+7PzN6+DFNEV8bTODZPZpua1LGGbtMM5oLdEnabn5bPsz99QVpbFwlIXW2+
LcZ62Ji6f0rjprs0/VvdRVu+lFl+JPL6M2HQ09GLJX4tJpKsiPe2TSaz1Zcuwv81P2j5Eu5bqnQT
nURkSysp2LUGts9Gb6Ub4bZwq+4YU2DaxH178hkaC76S5ozxqY0hTs/pGHQfWkIUdyTd5BhJAaQg
K9/P/kyz0G4w2Nh4ClLp6mkwuprtbRkj1K8yeChyHrgSkrjP9QKYYMlNY8q+2zibtwU5PcHSLS6W
6ME4dh/pkR38cbmuBzRcHoQ5Z80/kg1gB3UDoBJRJuOZ8nvpO1rg27Biyhj3SMlDJeqW2yVbH1un
I+LFSZerEWYdw4YGH7FpQTZLtqm20tSL10vu0zeJAw3TNpsPGGXgD+vODXRPckHmvdaB/UsRFfRj
s25N3EjIzDssQpZzr2kEKttSSVnBkmf4cqqWcOOQ05sK/cYl05dvzifdy5EM1vW8b7P4NW9ShR5m
DCQyBLUAUe5rG0EGjvmNTWOF7qA9cx/AxJM2xkXRTNWxQNd3quTCjI2ngkf6Bur99Yw+f2tn3NTX
LL+L65orL/afxrgoUGtDS49sc08qGwLw0oK1nUgp6khXkKbnZ8xZ6Xay/I2Gb5SKlQ5rPPLKLzXS
qtMgy6djptEbA5F7r2fpSPcQeiAyYkKV7UPj0YV0qwaoyrdwoY8M9BP4rC+SgOAt74LxxGHStGfu
+ThKteY26kd7p6qTWMfQuUzgpjMYJhvhI+BoG68KrCXlMl2CwUiWfWp3dyWoprDQ8iOQDN0eKfTJ
+zdohBpoBrUpoxybXdO196oAOmUGUcHFiDkjTJB0TSaj6sy8d1IbdIyDnamVnVU9DqNjyf9J/Ld+
KvoKszuWEWzF9nSbIEl0zVwcVP0RzdajmQon4P5/PRGefXJNbApzl54iJ7Z30xzfzibAFcL42kAs
PRyINDcOVYOU7r/ZO6/luJFsi34RJuATeC3vWCx6US8IysGbhEd+/V2Aekbqnp47cd9vhALBMmIV
q4A05+y99lzypgoh8S55jwWRuUcrfpqiV4gA8QbZXble3o6LB4PzJDoKP493WR8AeJBkMo0BMKva
BHIOUBS6CxxVzWBN6JvZTmur58Sfg5Fxd7i7bsS36KdgEOZm8lyOLgeqMQhhodlMQFuMxPguHa3d
ElsdHSXUQilksnEloFZ8yrObu5cbPQa1FgVdxcRAj2IJFM1p2TTBS6JYLDd2Hm64SHQLFXhr1Qfw
pK+W6TY70uzRxdAQb7Jg05EcMpOA20NiQPPq22jX1hA/w0Y/NYUYNpFv9yvS/RQwY93dCi//nMd1
s1dEKaq5aCBYR7U5p1RYfJb9U55434eY8SLSy2uRGNq+NKE6SOtlRISZyvQ5lpq5XkJGuwaDiJW4
H36sQQJ2ouDke3zz+hTITTxAXC65nAw4McrvqDLMrubc/8Q6MNr5ZnIpC5dOdKnvMrP/3qeBtqWw
EITpsJ5gw7RjdjZmr3SlP1eoKo9ha00niDb3rQ0vKnIb6hoe2OGunAAqlLogv66UREo8O3aHnk5n
DaZX1GmAtDxo0plVxVDlPV3Seab2ECDQWrPoq9ZV0UzH3H+sJ1ec0PyJ0xB+zci5P6pA5TtTFq+W
ZViIvJRBXjzhp7FGOLgWEr/kSafBAVac7CGydiKr3llRQInKGWwExKQW64esgDnWufIgGBcvksF2
51qbaM4ej2P51A9Rti870Z81D1UDVig6Ieg+M+3UxO0Hq4fXTJYxl1VzdvwRQWpCHidqTugGJ9OF
m5v6FcEakWOfusnZxzIbEYt3I5YpDCxVnpknLS3FURCBTFbHNmMs/3lR20P+YEpAoj40W3w5qE5M
aj4nF+LJfszEBCKsBPPXfxaJ5HSvqA/mOrTwsCMHam7SJC6oO8M3kVHmI1e3lxRASPmIAkxpwIsI
C6z9cJN3VA/ZWd3FAUmU0Pewrq8HyDFrYYXPJWY+EgbbCKWDckmAm5d8iX4KXIAefiReQyJO1hGB
a+ule+bIM4aD5IQQrshiXrur7FWL7fMIphiBYOO/YidlvWBYAA/n03yKdNj5XZNuffddxABQ0qpc
96RCJTMe1LK6rVWrcwYtwRlAfMWVqjeJUs6p1llSCwfLRgXcMs36Y2R/zmGEownO8Sh6P/KuI+N6
PlDWYgUWOBbgB8U5Ou9d7bD845BV3WtfNuMOLcsfd0mX/AUr6qvtcghcgV0sC7uLrpvLIn2rLOOB
iZQE+ZkPYKWdsdVa+eFYin5mDCOVTDOsbQpZ4dK7XDqJmYo8SpNueRgoSbho5+HSyRHYm+x37VvM
YPSzuRXL3Pn5Uzq4QJUkozXzEI0pp6m3YYHBsJi7U9YYaURnDfCcpY3KtGZbacubX4TRHmOLOCjp
boQkXLSfH/t1WO7LErrKoTZWW39+iiTO5OQmeFcMF2X8VKYnK34w7XziFYPpq03ZZb30ApMyZQIt
XUCP9N73eDGZmX0RbFpp5ljF2/Zk1563JVP009KgpYiJhaeMCBCJ9e8VRkHrveqoFeRUNYtVVkec
zB78wz+3m4N5ljQiVruJbNVpOegJMRoFdU2rcVGK4/xeLa3M5aCpB2lB1l+mtV93o+yvHK6hKXd0
EPQc8GM8Fy2l1dTrJAZp+yOAgYMB1RzOSnBSJYrBV3GOHijMHpVKB0SlPRwSyqrFFmQ6Tls32/lF
fww1bR2Y/o4xQGd2iVzOnNy+LQfyLr9AlnhyWjFnnRgv0rfw/rgBBlMSOEFQgMBBHt2b7SwmMU+0
qex9k2RQWCVcPM48YlfDYmOlhn3RZ2tzlrymkxW+j8WjhqGma4EuYijcIGmLP+y+g7GVOUBPVfAQ
FbV4qiqWBkS2VVHFpV4Ezi1AJH7Mo+xbS75Y4IMsi6tuXEtblRt3TKatm9JBallFoISy8P+FBLbY
bAxGswzPtflZ6fmR7L/uvWiSflXyr0qst6ZKYB1i38WwGJfnVJd8WGG6HhKo252nj0cEfN/bLnum
e+zjT9EB91liHw1sz4KohHEWx0cEWx9BnhtfC1meKAq8gVyzHusMpbeTAMoxERiB+ehXbJ7GaxXL
b0CP1AaDD123FsM6hR0wk6UP+twUd73ekuWRT+Mq9waUK9UXUjCtc3U/ElT7yA6EAnmZD7OrZWNH
jIjlpMizNNn5hpWRr1XYQRcP5/a2W5i7ehAd0KxxU8tCHtKgri8DJPRLaCePzvAxjVH62bSx3+mt
u01GbCu+++G9ZSG+UmbFEIG3YzxHDliX1jePI9wxhGbFdGnJH0Yo7Tt7MTX+JSqBHyUNFOcawL5P
rMK+j8ZTVeF07at0gt31o44KdXSdZEBLDqR1sDxtmzXBc0kkMukiLDASYY/4MZtpa6E22UTe8CXT
4ubeKZq3qPTsdUQ6+ClA8HXq/JCcc4/JdJmENVaUJyzj+SGEhhJYaO/pkAx0TBj+095VxNmi7C61
5Hm5i7XQdLrhxe2oa3GY5jj5ZLDg6NAm3nRzjamfa7MIoesTQQsbv3G4+Ih0sCaVYrnkBJxD1LEe
hS/pPGjXvT8cQivaLXHkhAEWp8msb+zqh593mUvjvTLdl3aU5ObMfd1fzV3PlTv8Ohl6GGYcGd2a
GGLM8vjSFf4ZQ15ErBXIqyTjxWxYXC8J5L/Cx2fBwESm7lrX8RR3boS11KGCcFoWPUHDH738lBlJ
tksL43XZ6ZRsa0QeISIZ6VSNnCiuYXwzsJftqzg/5r3rHzS38s9mCP2gBC0T+pRVoNBQbiFS9FCF
fHn9mLmscv0OLh87StntuWBwVAcR44d2G40Un3fQGhtFvWBlj+73Hof3ebK9swcIgfLfLL0YcEKW
j1GYEJ489Cd+Oy6FIH12FRldSlA9jk2Ym1ZggKgo5X0iea1e2mBxpYPpIgy2/RxY4kwDcUJFXG2y
qWSILM1NtNVSFI+eiu69dlsNRb8vLXkOvaxcexTZKR8NG7+ah5rw1lnilvR2uu1SQgulaR5FIh7B
jv2gqJXu+b7TcdxVkV5vMxWjFa/6lzQBaWFDDZ883Aa0NQAC8hWsCHzBoD8Vi6112tXJCyLL791U
QK+KU/ymYfTBPv6+A7CZ+oCtAVu0uxpIlUlxkeERAL1kihYNIgy+pdSwDgiEYd9qSY8GOIDe340D
0luTsdybig2uHFZESuazzR5slgU0yEJPMHiXFLk05CzxpUj9Y4uxPpcTIQNcqwSTvDmDOCXpVppj
ei/xWPEHGM6maiK50jFHUeTd8MosblKX/93NY5hS524y0r3o1NNoIExi8UoQdEz1uoEpkEmrupgp
UF2hJcZ9OZEVYGqcoF58sfhwXMNmKHfNYUc7Y4UjQN651EozLfk+6tR0B5/gAvoB8Ofzz/EASNjM
4VbruHZVq65Go50nC3yTbLUnCv1PWxnQf6nAdDeUfedlbDF8kBWS48vQm8dcxZ9CVkWPTcWf3Ugc
frC7KDizZ4iz8GnOH7Hu2imHRRJHTw3JIwSBM+MhesXtlD+7ZngnWBP3TRvdjfMXLSdbXkSyHsvQ
xYlpAqfy1E60r4WfgeHLxQutn1eHbvs26mx7D8jibhCUQnwXtDblZsKM8VN3g5YzZRBvGgV41iLD
PBSBcZclzGaFlgbrTt959fjWJbE4asb07HnZDpyZv6kYs5jV6oskmQMo4nBILWSSNNOqXWegzNSS
4JA57qNp0hCIez/Y6uGwVYZ751KKA4pA2ySv6lPeDKsiz4KHNMBxrgGMM2tjq9M1AdeEeNkFTjlp
kkIA0cqak/Zr3cAbFtLqyX3L35jWd81vv1lmdDWLsgJvXWYsjN/D6BZ1YUDIUQ9jgogTneUBltqB
AhYWOW82pPLa5EBY5togulzAdwHdrCQfls6gAglfqz+jpfoxfi3oEkJHKO60SXcueRi9FclXdqoR
xbs5BRS7rGrBW7gmW7bqNsUYmxW59VubaJS8qZ4bLGaaUE/S0T32S9bGDu3i3MWfARpxpQ1A75X7
KTGAhhmTtWubycJIFMKbA5BVpe5Gr8ppB5ExZgYmzzPULWNDam0CIt9zcsgj5ieoiT1QRusFPcSX
2CqqrRx0Ej9U+QoAoFsbHe762IjO0DjLXTsbL1OqiQXCD0U5vJ52ISDYVdXZz1h+6kMg+kteps+p
3dmANAnvcXsWP7lPYkSCg46Y1A+0gBhVHaLXohp9GZ2TtSEfBYWRgVVPg+l+5xJzu4qZsGzaQwD7
VIE6C4nYo64H7VNkmySs++9FWhGbYEQ+Lkh3h7fgagbxjzCxSbcYQhgWVTFv0BJ6RgWzUcQKKglx
FzQenFmRsfZopujUZPQUtmaq4eyjbuxPibGlox8jfXXICzTAajOxgR6MtS+N1uxnLXxFRv0uiStY
zKNBeBT0v5Xo96w/vnKxgwDX+RqL0aWsYLK5hrcuTGJOz73BlSZBi7I/W7l1NXOMaFY0ofEqsjbe
s2c+gqe9hGBcMEjMBby03NhlfUkhLOwHAMHFdN8gWqyz2l3rVgSRsb5T7O74INInWVk/zFpB2xl4
/2J4HzA6QnPwu2Mus7voGfA5oyHYY9g8hXT5GHx+RR9VEqsiaG0t+6ynJP5ocUvkOkOJtMx73Fb6
ERHiWTotikjVk1xgzyS/9n6MZop+r/J1mqP+VtuKAOhVZZvahqu+riMSFURhbUcAFJqU5a7P/K8t
yq51pCr3Di/asZ8vqIYaEbHHUIZqkigqtgNOxSXCPIHzDz4m8yUwv9CA+sEeFF8ieyBdIKXwNkMR
dFu25ZyFEJAy8Znq5ldZFvXOjmF8DEdh+PpzXALr1XGeW/MiMbS+xlN7Ru2qHxlrNmrMj65Oj8gX
4db7JvZGgbEwKwSxiclcMpoh7QD18RTeZ2byQYdN7qA74HcUjGWwkZ/qMnVXYKUfezJ4V/rMqCy4
pDetmgqgCeR5pgUhlG4zPtuiPOV5nWDDG8fNGNGBjCocyoDUuLoiBlWMFztngh/hrRV9o1NYE/8l
YKsQ3X0KdJbrcswPrH4/yYzsz8zEXy174y6mwTlkBYGjiZNZV7Pq3zVikkCQEk/gSJJIBuHOIc3u
KiqacuuMngsYpPnBGAOSSsfpXIz9uQ3pLoyMGXujp/IaKYCTuf8Fe+NZKFrByVBT7fGu9HLdnTGX
DksErZk381iiPaFovMl/HcS8DE4W8emf7/v1FE0ZeOXZjoVA2BuInLNbBvpGiFJ4/jHWS8RyVBHk
mhZOBWIo5yFmtj88Nb89n+BS+t959lIt/315zm8//vx18+8s52ICpAMAkrOxwLO6e0MZwBWXF5wP
y//9dfPnm1jsO8udv/3qX7eXn36+3jTMEipDMVQHyYBwkFcZZi3R4gUanAQx0fLShhtB9lTYXPPQ
fNEV2nMRkoRmh+1XimLToWurdC9LrzwUrK63VeJ+daf00PdvsUTchFh9HeFZvApRnzJZvCdqmD5H
mL6LiNhIz+ycg2YqKlbzrsTH/0114i8/FgBwT9Jjg9N2HWnQ8xPn7205/Gb1QnWA/Gy596fra/mx
0UVyyh3qvb19LPPzXx9ffp8oqFj/NIxl86stT1oOrpkgift127cVa0u3ZOXMHPzr/l9v6+fv+nX7
757zd/fZ8LiPotnLuYDuzCLxgVLjShCbtVluRvN52vzr0eWn5b7l0eXmclh+wa+bf/d//+5X5V0J
Vsziu6jn5giNtp9mrJC/lhN8vv23d1qLg+vX4+XcbIh//afl9vKwK9n9dN5xmFsHdccpTb+aH4NS
gJJbflweWg4O6Zya1I6//vtfXmK5aemD9TPB8v/Bl/8dfOmiDPvPKrTZNvoOQ/F3EZppGfN/+if2
0viH5ximRzamIXx3oVv+Mxzb/4dwsYa6rIqQBLiz4O2f4EvnH/rs5KTpIQzLcwUu1D9EaLb+D9v3
IWgaFqmbeEqd/4sIzZjjOX/HXrIItmzhgOTEYgIj+C+eUaN3JfoggK2THmb3vZ61jwEV6wTs00C1
e6OMQCF/RUYRBj8cl8q5ymDO//ah/cFV/VN89V/hm/O78HxD52PiszD+KoTrG11T0kOaUGS+3FVO
8NRjVlT9ZFwdZcF+zOu7mhogrSU4+wZed6f9gcIrYg0Hw5uWW/3zlP8T6vX3t2QCOP3rB4Nr18RY
ImzTJ52Cx3+PU9UsU1QeGVUme/BViiiJTh2XJzicb3mb6Lds7A6ybFrojOEX2xHlunNc/IqeSaah
9hiwGtl2xdDt0SZSOMwoLwifGk+B8nEtAGzt8cDOOK6WNQyO0U0p6oM2NIfBNIKTFo4v/+VDRrj4
17+IZQFnm8cJ5c1u4z/9RVLTmxHVTHHUfaWfLZbCAOrImaxiUtgqoI9mUFMaTUfzYFT2HvrGCjae
W7bVxRuLeUlm3hem9xaYur/9L++NU/3f3hsnumWTFc9FMp/vv3/abdOC8PNEfqSK/xhg+xwsPTvi
9Zz2oe6zrPQx+U+WJOqna08oXshURCySuYSsWEGq7nPtPtSBI/yX9/VvJyZ1CB3PN2/M1/mi5s/0
t7MggY5ZmWBCDzZM1lk6Yek4+B2NkNHKKC6t064mxFxseomMNsPhtcpJkSoLObKzV8ZdTozP//6W
nH/L+RXOEvDroB1F0YgI9U9vidQAXYXB2COsMIYdRiLt7NYEsiEvIaQ2rp+y4C41rfABgHvyTBNj
OzkwbJVNOzOv+5Ewz2q8FnYJ1qkHjEaBzT5RSSdLRulv9QD1ow/YpFgZCaHg5NdOaj+71NQubg+B
AfVNYSSktY9oPmcO2UwkU5VJ7Rm1+uSNFpWy6UvZFf3a0/xx15TlBR4tfd6qOTpW+R7NmDVoj2jH
E+NgaXDPhlrblYi4rnWBRQnGLHKHrQ7gbjMKInfFgnKboW6uX8cb5athNRRz6QD22//+8Zo25OC/
nIvCMQzu57rXQRbP0OHfv3NQSh442bY7mMC8XTMvr1YYnGXhU6mEDXhMJCkBqQRoOwbjFWq9Oisa
QbckKnBbk+rlthroeUKwzn5ff68xn+8myQc0dd+GiFxIQIzBOaUzcaYk87WSSbyP48nn8yX3yrWx
awuteg9aQnoij4Ti0WxAepr0fU37lnrmsz9F9PkaoV+1msPyU+qHIWbK7tb7xENZ6HbQyxnR/XLI
Iv8K0QbzZWkEW4JxzqIpHvkau2tGleDQzOX43i6mhyi4J/OjuxVtbuz1VFE4aAjCbOro3k9InBgm
uJacPGrThBvXRI/sAGHdV7qD6oFEEuhq5DJEYYkeq0iOtq3Su9av0jvT+TJ1VHYpBod3mAN1kpu7
7MgER02lS3Zc3PFaN+v0EE2NfQG2v0kuqUH+mouQ5UoJO74z4NbnZkgETPI2aU13YGpjv2Oo6VzU
vXGli2Bq03SFG33zHKnRI6jhdJqFfxkiWcN2gzae0TFdGWVlHJnYwWjpVBcGm2qu4c2ZuZAQLl0M
q5md4EmL7PHSZBUAys46AB39IBHghaqud1q+Izejbi4jCjWz53CHPv2djFYyYyUtRXpYziUBd2zl
2jWsWoLStUxcmFWPvhTxAwbUM7RF6xIZafwQaH38ABsvWpW6vFo1nghNk8YTup6AkdkrgHnZO0qx
4cVB6niVXjFdATgPGxNE5KrLpotJLdmGnyIffDdOjkDbQOpU7ecYpealoQi/mfyuWXeCWk/qjKdJ
oCm3Jmb5RAvzrdfb0PDHLLmAPQMiMenWIRiia6pEsPMNjCJRaTDMeuNjMhTFSXOM+H7UI0oraAbY
+c7tWLfOjj360xvJYPotQMYbx0l8pAbwMdZyunXg6259m7/6aXpWXUtCmzFaj7Yutft4sFlvcAux
9jO4Lz5koyRtci73V41/cjJ17EJfUNHm4ODjOvoeINnlpvIL7+cDqcPf0aIV3C73RUmMflChugLF
qy7Lk+kEEirlFfYWpY23y4Xer6uwCR/q+ZDNdR0uEqI95puTZDCtrWi8s2sXyjR32Qg1w/VgnBoL
Xhidt2hvmmn4RIgPGFhq4WsGGO1xOeiJc4qySV31+RmRp3eHzMNTaoH/byz3thzIX6KvY09fl1s5
3YQrf95mZOF4AtVQrfo4yp6Ww9gH754SxW5i0F41MJMCtiK6sRItGYgZRHI1yurmZwMq/9Fvn0KU
YUyw6qJVkDY6y3+l+ywokDTDk0WhzijDV0pv4kBwDbtXJ2npaTcdW0uSYHW/0a4IE0ifUCbh04Gs
3j0wr7H7bYjT+KWdOInpCq3tzHkl6p1A2zInjNcmjqSTNslZ5vg1Q29+qymvCvOzl1sEzK1siMGv
nduebbfbC9pPBxcNE2FY/WFq6VQhRdoknZ+dYR4eR66LrUbcskNr4Eiyitwij3cwqTqXrp418gIF
Z2ojYA6FQqDjER3qy2HaZ3kKDHJAfdqDGDvqVfzDZGjb+cAXGLmgH2UD40RtekQ07mFtAuQh1CCv
R9rGWf65tbpoZzP4HnISEYu6866l1kYbLaD6pvf5HiIGwV6T+ZLM4nCGLnlzowLW3vAcjBqJo6Hv
kSw6i4+MsiDd3o+2gRfeZVHc/fw0SeLWaPfWdHaQEUFWHVZx8uZ0XXuje4rwj5inZXxSmWc9T5zL
dfPJ07XqgZnqmltqOMNPRgbujU/CHeJ955zx5zqIqLiXpbu7ra0RU8kwIuCyFXW25tqZAwj3gUHC
9bwNrEAAlNWQr+1EHSLPkwfDitYU/4r3MFNPLmHblzhsYE8VVrlPUYvr4+BvdaRVJ6SUkdHUaz8y
8jPf380LIYG2obiJCmV6qgdiK6dUQ48oDk5WIj03vHXHUnhfBOgnbC+gneFZ007lyPXHGLemFhVA
+DXji64VNevVjipKkhOo3pXnpLcIV4vb6DJaxrmlm3uxw61lFHRtuv5clIn2psA8+2RHD2Y0EfuU
pQcrrq5qZuqyIUNVIIt4Z2vRidLLLkqpzMwqLW8MnmkhIDTRnac0nDZ2R92X01F7DbvQQ4hX7v2u
F+BWQnXz5ENNXwUwVIx8uRorXp6GCQBvJtZenb0R9GU0jfNEYGT3eu65J5/I9ZjkI6rwoF5mdQu9
L1bgc5bTBID7Es3rgJyOQkt/2A1t56SaXkDOLZLyq+5RY8EjkhysrrqTmVledf97NFg9KCnrE4sa
55g69fd4dqBL3bWO9E3vDXqOJ2dSqGLd3JkpYQMZvNb4iOLSOBfCZjr2YGwoMyXZuh3rWz0Tw/rC
tT/AxVbvsYhe+3RwTlZTk6VLJjsti1xbu4ZlHdGy0TUPTjXl8b2H5GLlxX161KV7lT35j/GcoUx+
gdbQxEzdm4EaGI77pqqq8ihpi8K8pw0ukiRZeZRMj8ub19qweag6/64MK3RLMo5XDsXfdYvr6M7P
U1hlubGL/GcE0zXDQB+DWSY0mNUyxE/YujIiwKEl98rmL8PD097bCZXzxo7z8xiN9N2BBpJeCVeh
62l7WvI+q/v6MKJtbLTqWPZVf+jH77VTlHdD6Q0bFdQ/KkVHcAiZwBMH25CSRyOR2s4jJ++QlZZ1
YlIrtjZf3to3oBG4IW6mKBVi0zQMhV0wvploE9cRSsx9SnjEJgU0fTQTzqb5d7QBlISCgPo9Z9DR
6uit+or+jW2GLVB8vBVD6mzHsGXuCX2f2rF7QVa1BSSmXbKe9pSqHRpVjdhympjI+wjxcb9nwFRu
Ubs1YyGOZgslv04ggduTd+qqjvSD2Ev2MbWKVU9huvH77BmrD0AHD09pLQkr3Ygysp6pT6HYr0kV
6Mq3QGFWIvrn2ewodMcKtedAzgRvhwA2n3I+xf7kpZv0HzWZZatgEsljDRGwo+/10feawq6U48PQ
2pJOYk96bNtX5wxO6DPJWUgTO8LEjTa5uo1gbWrlyUGLxpSKPDe7rh+JcuYbd3vvHLXMUb1DHlmX
58dU87e9HNw7D7H5uXKdfpVNbnDHMtXc0KDJPxlRcCOZov9uiYZ+hn7n1XSmTJuE0Tov3DN2JYfU
ja7b6j1SJLZxyz3xMLhnz0QuLBWutCSLq9nxxHOr5X911RmxBtGLcwpiVsTDpe7CatPpdHuKvKWN
I6YQzCTbJLtGYOVqwTd664BlKT1TyM4/12zIzn0Yh5flp+UgcIhtBl10aycsNSQcuq2d/QQlhNnb
p+UpCBdPI43q/aj8H6I1402vT1fNSfC6aq7581BkfHuylwF0RzEnvaMYJt8k2Th6md17Kn7XScDY
afrVYEv3gHwO4YV70xxmnzKoHvXMROpNBWeloUt8XO7r0B1C4e29fYOTgaW0RvL1FNWPKPyhqLby
ttxC0WGcXDTm2LB5MDw4RdjuOI0LMhTyeOt6dI84ZayH1CUod0pj4hDRWdN0mohVptpylBbdyNE1
xqs+tBeIi/Ip5DWYNh6F4YXI7WWOsYy3U9eGvHh++mIQNYZJyTt69gDTVEfXr4eR8dimhv4YucYa
pKO8Ba1v78pBZwdmhltKU8PK7ObLx6PJWIkD243y4jH+rh3fAcupafdGg/h+Uoj9BlWSIrLcFhUU
c0Gdd+OVLlbEUp2xp3lrM0fF3lBEO9la+Gh1Xr1XFiRA4JzDCXXvbPxTp+VARwa59K/b0TRFXG+j
2pp8zkyZk/s9NlAxucYBgiLYV+k8oNrsT4KLCMEJSkuVYpvOKx++R52cRRTWSNQljVaFMih2Pmm6
4nIQOko6NRwBZydY/bxs24X5xeyyT3XpfgH/FZ61rD7ofuLy2+JLT/AIX2z4oA/J1VfxtcYDhFHn
mRXeLO2Gys9bnQzkOlluMERa2aVlFvCcQVsl0/hZZmgeoee+Af9cGei01kkSP7sFW6/aOlqs0VDX
2Gs6RDGXoP8VSOWHUOKAwO2FHJZu3Suy1l21cQvcL+FzVAUkxLdJuSfpgR2gR0j0QI4XTf5DYrcP
LE7e8ECUx8we9iRTNDopyJU8mAYa3Oxo1tEN3kqwb3H/6GZDhuGMDw0GgrSyKbxo9nQELQ7NuD/p
jf5Rdo+s84NtQBLaSo2saoxaGMcE/vfa6cdDb2P6y0ibOGQu15Q04jPtJ0Lave67rYluB4viY0xp
k9CyezNLtz1CXhsDVuhEi7pHSm3wKrEfUVM6iXm4XA65s3FpyR6MxP/eKP7OBGuCtIgI8lp9a9vO
g0tw26qt07VZEvmiFZUHSF3fDT3ZEKmlEeOWmJCGtUeN1vOulL3A4ZdhJSLeWs7lndxby9R7xbqs
bQPXI/e0GbEmkhK6cgjzIvABmTpTJ5xwtkNlbvwI+KirAV2gmuVrmsFCoE3lR/puJVV+wzpCNjXd
zt1cQS6wBH1j4LhnGIIkBwzx3tPQMGPokgcrL38MYGjwUTqoiUffeQ1d6+pLIlHi1qcC6hpQxCKb
/VVkvbh+RcZonCHSZAtsk626jnziK03MT42sBFEP8+qrqD/HaESwDNl3Wha81rLHSVbLDwisdF5d
qfbN4BC90mfk1EWpvsLp/cimPT2TFoPjkNCd7SSs6Kpl/qaNzfraEpi4a1rttWf4KWjynpOp97ZV
xfTlBVW9MQ2LgOk6iA5tpkE61clXuHZVXO4bUVUPMTouBx9o3tFytl0h2JS7pJQZeBbLIL/0WUX6
ZfeC6EW/0LypNpzCRHcUkg/R/IOxV5F/s3GyWuJqI7bCd9rPBYWj1eA1M1AxonlvMH45+j2WFXGL
KFBjsb15ybG3Cb2sdHKvVSjsc5L5sDd07BSspfZE1D3oyr1T2GAJaSdF3DMiY5X1PoktAxlD2fNA
UfmgxQhPqFLL+1LGT8JON5oKvAvfGvxmh3oSzT36+ykl5QQDLaIt92ynXP1HMaaS+GzRbpZ5g+CM
F39yrCMLhUuZhsMmbXj3mZ08eO4QvJRJsSOb7VX4YAuLEJG+PhFh60V1uVbgDzfGkD4Yms+4NcIG
MuD9GpUCKT3gjG8C5Eyc0ysrlPdo2a+pRuJjlPB4OrGmjfUgYFskD0MjzXVQgEqkNjG0KQbaUg1I
XUfrtLg6XMxvu0Col4XW5VC6Vuvlx5/orwagctxWnwkyxHisP2MD3GnpYOeMQkBJFk9DVLGnrDBZ
ZPKLp7IvCQUKBNcBmpzedLzTcrsg5m+MsPz8Qv4sdqZfAB/bmEE6//HhYHbQ/nr2gDl6Nw3Rk2ei
BqiGtewxFKSyWzc2soMthqtdPhV0oyXa43p+ApWpkwJCxGyC+cqvs83iV1oOfTJBQfsWsQe3CChh
sXYJsi4+ZhpOV/e+q+jWdHH/UJCTkZJbfSJDLVtnVf4x5eT7albjcdqjalTmfZP7HTtNDZVMSlgR
bfRhF6IoeQxkXqwgcOU7YwgfxAwTzJ9i0b/Uukc078x102dqyRj6mLyJSJ4MtbH2lT+Ip66mrYJ0
+00f8/LZD6byWYnZaE2ycj8cYdalJxTB0zWaYjx1glj0FMtYSGIxH02GOCPSD2GrVXxxHZWMqTgq
O4CHpdrcJEZAy5EamDhYQvtpZOCqqvTkl+obX7ZgyNbQ/QyFt/LMBH5gNX0yh9a/DpGy9pnvVmwU
icNWzMZ1U7IDnOxNX3qUdZEyUrELy3snae68sizOkpgvnzN5o+mFz7MAkuNqMNZ6szU9lX5yUaCc
g4JiQxA3xaahX3ZJs+JqGaX2WvnesEOu7x2zNuwffM2fDU+q/TqmxBujROpVaz8JEZX7/2HvTJYk
ZdIs+yr9ApSAoiiwtXn2eYoNEiOgzPPw9HWwP1P+yqzuaul9b1zcPTwsws0wVPV+957LWyDHZR7l
70UenPNcG9+7APWO8Hh/G3HD31iiOSjR2FCyGf8elmg8HZlxd5RffRg9AX10f1MMsOnpMRfcYx7S
wO4veajpnTYnguKN+pHltsfRi4oA10RIh5/8TCoAZbBD5OVATQEtmPejMAZw6xldMpRDzHT+LNl7
kE2sLS1FtQiTRTlAW6jGPRIHCBmM9tDROnULq5DS2bSwiB11xsWtjXCDYZxi+Tj9Y8M440CpjqrC
3Ru6+UNi9dYrYhukOBIwaeZPZ4cT3GQX0UvdYkhavqL8k5F71rq3lhnvij5w41DLjiqFKX+NOCOs
dccpOKwxnWqvL/bSbMG3T3rTsTN/GsPrpB2X7joa60xD/aw9clvOt3ykXK+jnHccKSN2THEubdAC
rm/J46ABUdRl716HOrsSToovVuqnjAfHM9PJ4sg989pbunsSmfqeUCdH63y2KVB8H7XZGGsRsUhZ
o7eqVPfcNSzGTWh6ENfnX02V9Qe48aTvEVchdkb5TpkMcLF57XQN6d0d4+ZKO/Sw0QOoUGMGEpfQ
y9F101cUtWzRh9q63WUpf0mPlqN6tszvlU1CLC8KlrDW+1RlUhIWi+xTGs90qJSYQwWt1MFYM/UM
5/d4qvKDmIYXXq1p6QLhDJT08w5Yv1yRYiOGBfl2n4TmvLO4wLhFpGulKX5PUIfhxoeryK4//Jbq
lZ4xUjWZ3blP2wsyp3MZrS+3yx5yAkFP0UxJbq7C9mpkdN9JlrR6aMa9M31N/nDzc9+8hEm7dXh6
cfXnn+nsDWeaKM74ndQtn4aPEB77Y1cFFzeiVMAeVLI2R0Y2yaQe/DI16M6g4nkOm4cZaTt0mdjI
oQMhX1TRuY2751nRS+g5vyqbfJsj9GYIDTbbWk7bBpoCJ/UWZdLw2B9n224g96EUmdRxaH+awxSd
IQ3RfNiPxYE2mHrxGBZjd42qXtAkiJJmzFdQEs7ehh2DY7SMtnfloMkytQnaivqdEHS+O+THPum7
dexBO58Sng4p5S3OPPerfqN7PHOC9mESPemGPnkJRxHfaDMS5wQjvaqkuQVM5cD/KwuMhmvL5xTp
C6EOxtKbPHHwjBD0hq4z93PD8R+puPzgbs8u3NQ7PPX5N0KuUxyfOsjRN2Uwa2aT1KiVWQfEqEN2
Qjgox8eo4XZo161x0bXBg4rwcXAQA8Z6vnoysA4dhH1AWJwSQ6YSBBN4/tjYqjPBje7cFf7bMPrV
vhJ1sLbq3H7DHLThxsNfotJnybD65HJMLc7Yun73Ns7TkvLLU949Y9jsPvvJ/OxaVlg3pz0lAluC
ki0tuoPm6Bh2FDRHzOfhi01Pllb2viBeQXmO2d8U8ShIK2xfW3mZw9I9+mPxLi0dXZxGLA2EwsdJ
GNj435qQi9BInjweYhN74wwOQwd7E6D0HNLw5h5izv9nvN8V9IVJnQv2jEGLcJT0ot1zwq2uDqSq
E8Gafe4UWAcj9W5mklSEsN8ZVRiI50XVUNDD1sKqGfgKr0FfElx9wiuztT9hix5pzdqyOhgtQ5ME
4SSw9nf4pVxYmKVM+r2Mp4vFhuJiLx9IRWymOuzOARb5XWl6FekAEpixYthcxtbrkNHsTld1vDGq
M0pqdg5tipKbwfiTBlXFfCIoX21qdR4Migkd7+teidRQn4ojGcVrSL5is2+v+Inpt+mCA1wMcDWz
Dk48IzR7ck5sp9K5VdXMPM/Dhx0gnJ2zVGbniHKCdV6T3K2sKj+PBmVIeTZeDc2WLzKXBj9HUf8B
ree30lVKl5IjT8pMvaPfvkOtZnJgaeiNbtJkK8XCjtwq+PQeSY4TDMMBksVKNdww+A+Op7xhKrDy
G9gyfYjo52qQ1MII+6NeoutDFdSHsmtwx/Yk9wu8FJAJWF9mEVASIdtyuEWOZ+10yiC+z9s3YVP/
ltOyNzHRZsSU5vZwDWmAACgEFMB9qKu6eWiXD/fbTso7GB9KcnDHB4aW7NWr1stv7jKmlrRXXp3x
ASRPdPA0d3hKO1LmZ1byEC2fuTH1hcRCV3k7qMOQWsxG/X7T1ynfC/KrKvrmIkndeWxjz1BoHDh8
8CQi2lWTPoqYsi5uPN9+y+uUZVKa5taQgWblDtV1aGnLoOHjmoztyW9yjIVDQsbcTGnmCuhUtGHh
I8ZmzT4t5u8R0VpOyJn/AhL1mre1+RXYONCjQeVbosyPXcPBP8s6Qkk8kesmrvK9rAuDyHX6bbBE
RKGDfy5zJ1+m5u67D06d/f7JNcns1q11jodxOocOIclIu/Ry297PKZL1HljdsDUicY6YG33REbGZ
FV0VNVvSm1WGwVWOOmQ73AMxQd3u2epZbmH9SIYKxnvG9IBNaE64m72tUTPbFCg7+94W9NVVjf+q
6c/wo3Y9sHe9jCl6Qk8Nl2XV1UNlFg9I9NskEeX3sTd/O2H30yny4hD4zfRKLuqMtPAal3Z8AACV
re7Xw/3KoB10L9lybEtKhDYiy4JjCnpgzcXNFd8kb7LGlukhZxBvlPVTzsmUYjiaUm0K5SqkMuZQ
ACEI01msGyuG8fUl1NYrA3Bzk8JM3vac3XYoWxz7GHeuO6BBfZLJY0X77FJxlKz6uhgJoDi/jWbm
W2lqQgdtxRslN/4G9tS8v9+E7YKpUkzb5t4Z258DtpRrVjcmbbBVsZlyJpu1FgZxJ9e5zo37HhVF
+5qbvryCGnhPqifF/P9FJU786tcWCnUeW7So+tgEFsSjvJMXMW/8g/ZoY2s6/Q1ZvH8JMRCbVRxT
Nue0LAmx9o+29N15nSzp2vuHPB8+qH1MNyMWDOnDNO3cksm9mZr//DRhrH0cpitic3G6f7iT0oCD
AM5dGGrmnfdatAjgvOX1X/0FnoOYjFziklv66/M8VlSb1LZ2sCikx3thwZ2jdv/gezHBcMygVluZ
x8bufiUL9UDficx3F/IdcHj/zEoKxT1cfWh3YZL2i636r0/H5dN7HUHlcjeKGifbMFcGKrdkAud7
MHD58v69+wfHjeJtlTCrvTuh7w9wf8C/HmqxVd8/W+yvsxsWh4wDGNj2JA0wow/v9z9M7t+7P0By
d37f/wv/9oBJiTkLM+P7vdKgUAMvxN2u+tfXi0GW3MWM1lzjnelt2AcpQbY7oY7Z3T9YdX9/GUQG
G1XITvdv/f197QEL/rfv/f3l3z9n31OTfz8y0XrY517esbXnEaLlw1+v3P1rwyh5KeMmPHHxmwwu
Y/jLEghzOkTKXrdOhiHDT/bD4PlIhy/3HzDkD1805XF0x7I53ysr7o/rzjlXx/1Tusz+0W1x/8yK
vGZr6vbn/Yfv37p/uPdg3D9rfK+hiqE4/v1w9+//9ZjFiPAnS/xzGUR7aN+c7XWj/vHZ/cv7H3Qx
J/A0IfQTly/+kghtF0LI1Kv0L7f43fLNvmglQjs93l/m6H65/f2ypsmuX95U93fSuGBC7h/65TOp
aLGrCDBujXAYYd7k40kgzyPq8eXfH+7fy6KZkyG91TppqUtr06zY3n+RO23z/oHu6XAbJvWIXcTL
33zdY3XCL5A6SwDfxv25+Jrou4Ikt3NVuXBLkPt8cyIJ4e5pJMSx5b3SmlGvGDfvNTw9lmi1o5jr
VxZHb1aeP9sLAWoYtxOj/BXSubGaQ3AGDWCs0RVnD4YBoR1rPXHCWzE6JG4pHjKhvZ2Ykl+ez3mH
QfibKvgHs3aZLPKeNvLiw5vsY583cp0HUbhvbPtK8xVHpQqjXkhHECrou6ich1bokAg1dQDzIjbH
wSVIVESGNsaMuyIQ/QMtjlk5g9EVBjDqnHhleEA8GaTt2mnbBqj/cGBQN+kiT9MMU0uijoGyr4GE
9GF313GZDXctaCalIUb5Zzk1SzDt3LcVM9KO8uCm+5Bp/Yhitqd2zjJDi+pQ72fpfLQqU+ui9UGk
Jz+5W28YAvL7hPFeGx5+rWr6OWOWN2i2PwkGs97ke6uwdN7E4H43zL3ZZOQZXbpEW+Ysk+8CEbeY
FwAdmOl3ZoITCQ4LLOMxvR2R0+XruCMBbgRgF9GArmEQf6sAiHD0oCvSEuORxswnzeSmzzhbBsFj
7DFPpD1pH+WAK92Swml/Y6eyWzPNQZChoGc3IKDK1hgXPwpl4QVhwz71KH9WK8vmmWs4iVF20x9p
eoDXQOqMRG7K/Ny3vgq1pz4nWtkZW3yivbumD55gruXFZG+LjPJeH2qOx75m0xJM5kybNgC+2X4x
CFQMB21rH2C2gQpY0U0tUSWFiK9+bb9MrfDXgaIOHm/EMxLVld+9WbBtOIqpqdu5Mc9e7Vsr7cxQ
HlX+zrvzj9USWkIn1Q0Dbjb4RxlycVnkPINZMsOwI+BxMRWOnfmDA0TDW1ZY9YZrW2/YHxK/ReAa
qeUqP6bWztGk4x9xOUxEfs0NDslgS99gxS9sPU+u8ysA/+UMBBaNfF23PMddbYptILKJIUoGUWyU
B7l0lJpLW6m59Ja2EQ2mYukypaZs2rJLphZ3aTqtl85TvbSfyqUHdYRGB08/P88+Hane0pY633tT
KVCdncl5vX+LLC99NYP1bC59q85I82pDBatYulizmVZWd+ln1UDBELyFewyX9lajo8TSXhpdmSti
6KTkdcRdfPSX3tdiaYClds1FPKAVVi79sAG/QSPL/Eku3bERXXPF0iZrTFRxouHMO3/pmq2W1lmb
MRrKRNO/jiOdtD3ltCwU/ev9QzuexqW/VheXeOmz1RTbVkvDrbV03bqSAjfqeFgK599pDBJVxEP8
GNsGIINsZ5eB4F6V+gfXnZe3iRE/h5F7iqR9KRjMer3Tn6vZYUbQdrAUXEgOtvs8WvFuSuf+EXra
S5XXPxfQBH80oVVPdv6gJMm1wbTgw5Ge565RY7YprHFD93G5zfx6X8jGvlmc7Poib88Yv7+z30mg
jLYomBgt2C7KgXDye1Zqj90/AbOgGbkKhleMHu1K9GR3LY8c4lCyLUzNawVw9+qISVL1g11xxNew
U9QP807WlOSVQESK0l3HYWRdpCWfqp4qPEOF4xa5qlkVxoc99upqt95lxHd1mOcq3mTZ0keNbLqp
43Zxq2fRFn/47ykVLzgropcWeT4K2uxNDedphoboRETpnOQjs6bhEvhTedUGfb2L66aqUSXjwjyF
c33oFf/8/+wstpbEwL9ELTxcV65NIaqwlCn+PWox90L7wMjKQ2JB/hz6JTKZBcYS+3rzMC2+ECOu
qUKdds5i7hhVG/9f/gviv6U96OjghmpajkVRmWn/m53dD6K2A+FdHjIDu1PQiQcXqMfGGKJ4w0L2
lQr25xgCyh2giegmfVoKRUZHWFnA+qvsDGdcCAYJs6nZW9lD74WvLcPlI8dV87a4QO9q1P/8xInF
cP1vT5znmibpCXz4Etf7vxqySTOkti5GnjgfnEjqWN4x7IObZc/Y3otU7p2e5quxt45wIaM9x6bk
a7YPkFh/xMN0CRrpfx+3peVFP5Qw3wvEHMQf5zcGFUdy/2ILjBrz2BQUnWZxPP/F8P4/R0n+W7iB
Z92HJq08HwSQczec/5cQwdRoMjMWuCMd5mzdJZWPcdvwSzg1Q7bJPOLKyNdYnnqInO5nr2JuD/Kq
W7/dFqKQW7z9l8H74SS6PszK+/QXBaTS5RfvvEc9luV+LEmqNVlEw6yWN9mCr7q/CP8/AvY6lfT/
fWeXl29iIrvxz/Zf01xqyUz9DxEwVNjof62/10VKGP5/81f/GQRz/kM6QrnSA0qOVLpESf4RBPMk
PYCWQi2xpJKetIl8/E0jh5DPeBHwmy34a/ytf9LI7f/gR7mJCravpoUC//8SBLMtsWRs/uvbjIGD
sG3fdRYqumm79r++zdwEvkqdNvoQgwDdq7F8czz2gCYwkLwU3ZO23egp1ANDPivdmy37Qrs07ee8
IxOfgB84OUxbkyFXz6VRkYlpRL6Lqba9DBN6wzBL57EPcDyU/aPqQoZ/FD5jacIXHA/ZpVk0ZLu+
+layTmJz/hZ0eb7J/QH7SpuXZ1AaCe2iDY7B2HKfKn/215PDqNAlp52EUMQBdtvPHgmAXSsscXaK
2D+zE+52VsWmRUSUj5Yj88JiasafrW9cI8+Cv5qp9CxzlR7mMciWsfzwadb1Bl/n+BVDbTYqrMZl
zWpIlVHxMU1iYXK6GPTSpfQg7N4AiTCkMFhNunZu35qM9t1ikZ9Lr1QrZVrRG/LbBqochuQZnXcs
btP8NAWRPPZe9R3gfA7Wgcrjakx3Wex4F63maF93BuawbVm01s2mUNTHNQT4PNpUMwBZH+uAl0zn
JmC7wpP1brb1Ji2VfdT+/FqozAamQc21UvK3gRu+KPjnzGZmBDpXFCCn47Cq4AowvDnk8/CM4c6H
YPAyuIJ1WGa73LSanSEbDJvFRTed/26e9ZMJ0fgx7MbPYAAYlY305U0Ziemp7oqDv0+GsN81AzYY
f6H+cFd+lGP/fM9nZJ0eVypLo73PryDUxfAwjJZJtW0LtpNIgBnub0+cGhfdppO1fg+waGNfJFnj
1fSkVlZBMdUv3kdgp3QmD+6kmCf4QboJCvt1QfaSdW8og4qaB09kYg35uGSb17NpdMS4L0U77hxe
nF3rR0zwpn5H8qs+pmNlwNqgsTDPppSsL7vzNsHzAmU9OlvI2UVj/igNJpxTWNlPJq1TfWAf7+ES
p/M55fOg6zSgrLk1VXiyBTM/j7PKhp2lsTMC7e9bRYxD9779yATQY24NyZLOwW+1bSaXcvnAsPYc
JH18iHLshGaSct1HGGAa+5QFqDGu/8wSIa5ePIoroc5s06SYMWKpX5K43MVcWScvmMAs6OnEAEUv
e0n6Gj31NNoTW/SIQmXVMIWtgeqTQcg58JsxNb8VkJbyPlcM8aVmhuuejB5IisSbZBQxOFAocJu2
mN7zCVwEtBfGlDEoFR0srylRKR3QKwilDB7fpPqd25Vbq4Sz9DqMeXce6+iHHbTpsa44IjqqXeee
TjeFibPNq4z97Nb1YZqfh7g9V/h5Hl0zozLMWn79SeAlsjHIjtDgNq302n27XKxlwBYJTqfcNFaZ
bBlleYi+yYeJyvvoFwLjenKKAw7cIvTeIyMozug1mHEXJVOFxWdWWHu3bjDdcge+8t75cNoQq1tj
uTsrnZ/mUUxH04X3V8fUKQdltLOxUm2jvMCN06EkdC3jTw0FYtWZPXPfKfU2QZrwRpPcJuqiJMpI
gOtmg9K8as5ius6/SUkfOIAAjbV53Yxvhp9uWxl310JoazXVDPKhaG4N025RomLO5P78no95+eDK
Yg3m2WTAMuJNm/1Pz2dIOOcuICIn+7KgnRRKBrvKM4qvGO/wZLq7DljSNaRd/qZAMz8zt8nWqVtG
F3eaAZx4aNXM/921yh21lkbWPbRuLZ5gdjwIUo8P3uA+wf4DAl7MnDpC1d8q2lyx67s/hj7aVoVz
DEv9Hg7hjOBSelvI2L3WR7QFZ0UZXXzs3cVPl1EfzQGMvFu0aI7C0AddQgbWxfCiA/FQpM4OcHh3
VaYigpXWxZZ1qLgovKH51H2YE3d+67fpRuKh5OrfRmZs3ppF3smXSrJw7Lt96M8CAihRwriXONMb
sZaV+52Od//dDqbgJmvrVCf4i8YywAuvmYYNOhsvKjPEbiInTUc6TEamxI9z5BXftDPIB9c23khE
nbNadW+Fu21EIO2V5XrYvyAiY3P4o2O/w0ArOtjgBVPAHF0Gw2V8yBI5nSsv+UxjGm7ISZ69INrQ
ngNjf/pZ9jC6IuG9acP4zNzuDBVWg3FG+knEAMgz6sRaEDnYZhneFm7e9U1EQH0ncskEGOAQ5t8m
xU/2HIh2XV35bC1zfx2GE2C1uI0PPlf8pg38Gm8IKrj9CzI/ENKwcg6zGSKapOW6g0H5oqdErIcp
fh7NpNpD0N4vFpFrFtmbbLSDjVX6/Vk2IjowjfkMIqdaD6BkkAOift17c4YH2dD7PigxPaLx71Uk
Ds3sFK9d2tnrvMnG/T3U5dn9wbRcd+fWbouJ0jEvfsVsl3SNt/cAHm5dDBhHGJ/DxovgsNVTHpJ3
Y0SA/v1NWOaG7Lp4G6xiPMXaemQwE65rqZxnOu4XdtROFRYyYWDhCXOEs2elLjcCgx7Uf/FHTNN3
DHnW+0S9QZ/771M6PLMx+j6jTKzxefpbmTRvYe/js23NrrnMlQFJ2/seyWk4FcbwWTYnwwJPpQDg
rJt7xlFa578WEnfSR3I0rIrapWmwolG3blgTSfUI9gBM2am8KLeRbDKSWmlN+uK7qEznKeFcfkzN
ygZuZsc7XbFSR8DfVrLJvUPddiZzqqh4LWJNU5/Hst6JpUK9wLeR2k1xrpksA/WAvdMl08kMUu/A
232VB8NPlT5TREiUlVH4vrWwfNVVYj0nabhx294/2xU1vgsgtXHgFLr2Q9hJ8xn3ytiU1DVY8ame
qCIr8WWsOvhC/Rhg2YhUs3Kasnlq/ACROwguBaDEdZSQcWgY+V9oPz6pCq+MLtG93DT9Xc0VuwKM
vUSQnqqMK5vw3fgcmt1L2xjOa221q7RVJrUMFXSyNtwbxOQvmf6W2iTyvXb6BQS8QJAL0DkZaC0J
hus4x92qbYgZw5ELaZ0yi27VeykyJliwPgmzbxQ9odaadDoMobdWiTBvccq1X5R1Tu50NHe80jRy
hF+eH+JWqArQRXZrhMdh1tZ69hZrltc99ApPhqeRECb8FcEQEMSrHbmRHmj1uhfRRTnF744U2a4Y
rZ2K4OU0UubHZvDqR/wLH1BgF2fnS+saxQudy4KMKtMTRSriGXXa2plVlWyGpMs/+2rbjdzajPnR
cpKfrmbbIQX1ALJ0rx77wg35oXofzciSrv+VO8/EVocHrD/fHRl1UKoOzO0boGq6eVpYfhiS3LOX
pju8xNbFDFetTPNz2k9/bMeOLm0QooSFM4uCG9trn/gog+QsObcILV0cTNvcKsHg17p9zNhqjXJA
nNfdI3vW7AJjlHJxF4uDlGF6iGiBXlPhuRSnhBZUJPWeQaxceqHNQ1Y481q4ibNiFArfiRFMv6C8
ZFqEh8mb3mTTxXtbBK+uUccHZmPxHtDnA4l7NgT1jIu6Q7xuec8zvwAPZLwCrCcsW39CpeIRNmWv
q4dS5ls7HOhSiStUcxyeujiYiQw2vjWZJ0ecGD9at0orIIJDN2/qGoNWoPrxOZPleyT9VdI55dHr
M9bOcn5OrHxlxtF0Lei8GcNxfCwICHR2bB2bUdpHY/QBOdPaYhtswuuhaOD6JSaU4/xXnrPkBoYd
X5J8Apg0lcUqal15a72+Y7VT855TFyA0A2poFRlYj725WOtlRWlIqgGiksf7Zoj/L2It1LG+LV+a
uCuXU4B4wIqyDobZv7gJIlyXgrutRfnijkEIdCzWuypKn5jq6it/fkopw9qohBy3kYgMlBM5MQiZ
wIjkhGN42ZQN7kB/fEQsL1ACbFer/bM5ZN8QknBKGHl6qTpdMeEgVeAacXJxBgqEOBNtfXcqgX5V
09YHsXHoRkJeqic6U4X8U2PqvNQ2kT8FHW5rslpuqfndguorBli9sD9ql9PT8odx70X8t8rVnJUT
0zdji108QyM3eO9yOwa93B6L0IcR0ZcdtSPaB0lGP2ksKopCZv9o2Gx8u5g9tVHbay/OqETIuCor
HE17hs4H0tjXnGaWNY/cbCyzZ3pBBqTovuHA4bLjHLBSjrnVcvzjeqW3aVDpN2mb/JTC5A1pQwnB
7c1bJYEfl0tgoWFDD88wA9Wg+6vesNwzFMJRmvr9UYSTXqNHiBtJdGiR+McCWAiCSyAiq5CG+lMn
Xois6jHtWG4DvHTbJn3XWNgfmlk4qP5efWyrZE25DSVOxTAcVG2BBhbhzSeg/WqV+adfswMuep+2
E1BsAjfCJgDPe5bj+EKiAlZpC65wsXByuGKlGzmwmOkSfOliov/JhHUalKDjKpw/PsE596UkHMw0
hbLVMukyFnBVs5sOaljNRr9P9fTh68q6YV/CCtws8NPlsqyhylhLVDFLkms5lR9x5CsuPyx7Xm7H
+DimryaDPdsvWXxdBGrnNczThzngBY2Tz44+thVwg3iTdECCe0+hJxv5yRnA6lcAk3ap0uFJjsmZ
xqDqaFXOL8ur++2I0XsNRJP8bpwaNGEEA+tqQztWXxD2bDb3A3fsTQmWq+xlmhKe8d76g+AvsERE
ehuF/c/JKXm5U3IRlcS9x+FzHTWk7/2s8g7dItkRuWNjmwEGGyYj3NWVa27KJGfyiMt+U0SZvYNX
QXdB7R2apswP0vKjTexir09KwcYOcGZixcUV3PdJuexWZMzAwiJiGdGk8jO2x3VgVsWW7C6lU0FL
ZhrPMBNAmP/WquW+vQskSQdn+tnMx5Zz52FuRv9a9gkG3jz3r1VgHMsxaQ71SDvYPQXKEE3xGk4I
5GTsN2gd6boEiZeLObiOQf+Nkys/QBvFafbaD8/t1bEUTvtYF49k3Pas4u1DwHq0l0g5mwqrWYRo
tQeAScuMf5kH8qstQxTaFdt0Z9aJtTEZ+SDGzb89PVubsRoJ9EIDzPXkXVJhWK+KJMglxjVPLLGk
OoazKatH/hwRELUd0T5Qrl4QAILvrrxk43tZc6zzG05NeWHWmB7jPGiqtZszS7RcTOgN6v+WHgC1
Kihp2tP6E+8NmRJPbkCyTk5u3cy23MEr2bSQJ98Z5O47s0x2oca1btnsdoqcSgd/vsx+tscaltw4
EbR7IuqM4tLQ3HrxTNUH0fO1sgUAgGUJHGthMmbQb6pux0uJqbiHBDdP9eOUtRMmNhC5OmheiY5n
jd2u3ch3rpw79rrNvcd2NJ/xnC56zjueKqorlKcgIAQFeyJw9CSuUwxySfVR0O5kBUj0XTzvq8Dp
tkUzcH+pRX9wOWZmRCGPxuw9WVljPRbet74h0G8OxWNpYbtvINiQZHM2BsvBkVjvuu7kWc65cZhw
xcLcUOMuKRGpXEmVlzXEx8m64uyLrnEyfKat0bwDp0UwyH+0hhG/yDT+DPRiBgyib/cVS2ObC+j8
IGJXkfCYjbceIQZWbP0SJdxf7NqGWoMDOYKWSm1DJY7cVtiyP1Hflb5Hth1tJhcsEFlwQDEt5tts
n8W9eBhMwKtFE4T7gou8ZboLlk0VzQHgFPQSjAgcREzIxlzUrNU3sfy2o2FjXc0lBAk9gHCK3OpI
04w7st8LB2s6DAGDQRmynau0QGuywj9qdqdHhsQHE2bN88gWUEzPmdOVXxpF32s12pENPd8bU7Qp
WZydXP/RsjavTuRsnQxvJ7wpcdQWzfT+iK+zbczopraMjL1jNVJDo/Saaf4ee71xbOI5OcejnZNH
99tdOFbuFde1cai87qVg3rKf64TZQVYfAAfk+z7yA0REDYCUiphrOjhiX+LUoT1vnGjQkPJH12Nr
k8fSGZpPq/FpmULVXHEnf2BiHx1SHbDFp/nFKwz/aha/vLEF3l1N67ppib+b/ldk8Gx56DNrNnsh
eeS5fmyYDJtzAlkXA/ojO5vhsfrmQdHfDXZdbWqcNDIIikuWGc5zFEUb3ZgfUd/a30LjMwiM7hzb
DngEFRyB64Zn7aUnfpnhQTWSUbWo91J75iGNuc+zihsbwzAQYzLzydAOsTKiIrfBWhyY5I0S/Owv
eVftfdIE3DVLkMoB12yxiLX20Dw7cY2Y6dGZqRm8bWdNvUghc24WZv7eJE8j4TekFPVT2BEJTYP0
gJQYRbvhFduy+yCHI/QR5+KzLgtrCA5OM2brRk0cbZb6u1kZhOezUW8zzwv2COeoWLnLP6JTxu9g
WymOw85IY4RxiAm6010whbs8Cegm6IdgJVpgtU7ZW5CiUSx6rHVMxd1sb8QgcBH0220fGtmuqutk
R8jM37u81WfgEohA0WNhTM+FzWk8VfLWjV3/TgsygPygvg3S+9k7hf+SaMt/KSUKwYg24cnHgVEs
+B7Ca0jOetdk6mgQsl0bXlC9RECuqLjLr0OYfADDaU7cLukgQmd4Qh+hTrBItsPCZAVPWiHrh3T3
TTZx/2FjMCA4TRa5Z4Ph7Cqmyc4bxJdANSfNqLYdGN0P5ZYHL6nfK+dn34N2QuHwNlDp/igyRUiW
yB9eyM45Gv2jq5LqVJTVDYcgG9smT5/0WLwoBv97dl/jMZ3kja1OeAxpTjv4EU6CiCgYuSXDWKeF
QHGthMJvhNmi66wTqeoaLbiGGd0zXjNIpHpuzv6ItUILZhGETn70JfTRoTRYcybrccxA0nlG/t0z
sCbOCa2ENB6x4uAANrgl0/KUn9oRmEpKaxPpwfSolqKl0B32OnRvrlk1p75ej51prxqNbPyf7J3Z
ctxItmV/pa3fUeYY3WHWtx9iHhiMYHDWC0wSJczzjK/vhVDerkxmmbI/oC0to8gsUooBcPdzzt5r
x8lVY8Bvxu5w0OcH8TFAT63TeNzdWP1NaD8KWigbEAFftHK2kOcsky2JbxzuAfZXdFw1fugWTKPa
YDemSiyrEgpu3YkzJxCCDeckL1lb5VKhW12igMt3NuY6p2H7kjWGTSCcBvQRl5O/00LT4VQ9BArI
mDvSNgrXt4Sr1vf7w4A2TPG20butYLNjqKWsQNBha4ifrHvhIxcXmCrq1kEVN5UPljdbGZOZm4nw
en17nrcEBT22qbGTJlkKk/ffzZ9lm5/IP9CXA7EtSaeGHUdqFtcccJ4e2vkKNHaw/H5zqDkzFTQa
0SGlI4i2cqoBkvCA6mhBqJDYjyXNwb6P63WKSqggn97u4te8Sj6KnNSiqPbv0lkhl4WUjqad/JR5
O+GHbmvKYoUAv8qaVYDFFQ+I3PZD+R0fGLuoRqsqxrXgvk/eWxB56cGYpLXLUcTYmiS5an7wQRYv
/GAkpmUWXgpNYa0Cn7Cy5kvk9kDLF0cI85eV5o7dAURVvPXa7o4EMzStg9Gv86D/1gRutfGN+BHR
tL7kuFcvcIczl8AjZJFq4mcg9BO/oyJk/r/ps/iajQjSnDCzV3UIvbp1DnQHITpzvR+mNL2bUW1b
jrrm7KPMxnVMkUW0btyvgTnkGy1zvyFx+citadsU8mmKkh+e0DYi73yGNwwy2CXBTLn7cU4c1k0/
2BiBePGE7ND6IZEbu/GLjVmESMwVp8BkWw/apR7m/KiiX0wK6dcySLXDKIaWIKehpu3GB1Fmz8Kc
rFUrBClyjtUe1HDhymULzO0TVIrs4BAmvCGM7Jj30Pj0qJi29Ce4eHz/pbM64zmfGn0Gb+xsFoG9
LLFg+3htN1MxPrsJmOfbjGSq8+poZvPfdX+nhyM4NcD77ypvAGJx+rBljdhct58CbTCQMknzgObo
xegHZy3CRlsMKEQZY/jbWOtZs1vfehsddOk6IhLds0iroctNx2oUxM5MGrWMo5A6uQ0XQTG7dQc8
QDno85I+/ayb7OeHsS7IR7bF9dd1OQs5R/qMyOqcZyvsTtUon1L3w25eqjC4amNAoGFbfsVQ1tO5
cLFAZc5ZpcJeTm38cxBwbFwU0I6msQq7CAgNS80Wa20WDToEMXkoyHLL3BWZNA4avxwY2dxwnJlj
WSPnzXhJlA2HIi7KBHTT5G0c8oKc7xxTXMdcu3Wtr0LNuusT60rHcZnMEmsN2YUyii8iJNojy45d
zAHYeRzqy+SDInJ1lgIJ+YJ2wxvW9df6uwruCWht15p3J2ok+F07F9UGRtD60ZLOQetpy4zdtVDt
LHBFVYdKneRVru52JXTEnbhan2Oy3z1NPZNsCBoh0Ne9GcU7e5Z3D17R7/pJW6YDFsLSnJmO7SEN
DN5iJ0NzWLdMhFpOvBMdsrJERUhHmyHz0mnCeoEKo6EcLPURm86YP6iYOEWDSRIJC0bqrihYxYLo
s2DyfXp3MA8IHr3GRkk3IiO9OK3jewvN48QWPoaPPu0nji/YV1y2Hd/sQdGbHaPjOd3xliYlcVCS
+Jau63b4iGY5drYrgmalUGGz/gBJQlG6KkYz3VeTtQsq2936FES60/Q7c0TRHPjWDnFrcbiluYiI
DLYSFJqN/H4nNXPpwx/BbJftun429pclZZLpfqSBhvHUnzgzpwZKNEnri/7AUnMiikrXPYWOfONA
jHMNT7hiwTi0Bd7LxWDrO7/y4WnopIIlhEsymaDEiFRIeIrPveGJCGsJEXg1oDtOSr11cIsy3Uyj
uOs8PEqcJ+nhYS3zTaKPZnRWWnKsHiAVLZxhQLvldhs8vS/F/GueT5igKvl0au2BE0JLh9k7C9af
23Z3e7jlWFq4x9eRrS6lCI6DEfD6vLxeVLP0HBgluQ3IcXzP5ECMrWbVAZVirSM9ZzKoC5PukDOh
np8tYp1hGfgTt3aW4oGmQEXGlS7y1r8Xgj/C9bFSteeiAXHlxNzocT5+VX2x9kPmaE1WUTSTH0S4
hOB246s++doRRL2Q9WAsh1x7Y4CZL0WWvgwPZobrjTe2KOAqjhx8C44ztGeVtzQynDRltSzgbkSI
/9iv+nXVlFc3J4KPonQ63FJ6hK5jKErlyR30YdlF3ash06+t7xDHMPbo8Aldp8YzLCpk85s7n07s
tWuyPJsZQzU1s685nh7iXFcHIiNIEO6RbII92LZ6/2Lb7Bks5znp7LgrQSmQTYM9a5EWpLElSkVL
m7iRVeJ6bF0JoC14Py5+KuNnaWGgtuljDjimb/s2Dax2r9VfTaE9EalwhgEKHtf0jr7v7Erdutbo
cLaylt6yaGIS0lkDlrIbz21NRiuK04HIVrhSztYyy5exi3wu7+o+boajSUcIV22wHs2KzKsKUkVU
kFOSOsMdn2SDEKB/8rv+zMn2gWpNrdScJZvOqbIW8bK2zgJBrbxyxWwtmSNouZPKFoaVh00XMNau
eY3RXO6nObs2g4KydOY8W0v8qPuS01MOv5KVztuGKOfXvec9VpSAKNPr6kxHtPIIY6hrtfMMkjDc
hBjZvh22SYJGXM6NOVPm/iZ+KiONVOwgeGCd8Ggr0sawmWwrOtuFzsqo+/W+rZCQ13N6ViPVguZt
eslTIbiBtW1llt7Wjutk5+shMau/PGzapk1tsReq3mR+TbsgVe9homB56Rxi5HjuGIkcq1DRTUBx
04b9ufERAXAwSar2qxdl3wQf8cJR47i0dfKL0W/AgiHSmODSL1q0TEySjkVBfpGIvmVzBnI+pyGb
Suv3w5yQTMFek2jg8OqSgBSHa06IKRWPzi65iFzRwa4j25v9MVu5MXZqqFIdJArzxYWQt9PbD0Fc
c60b3t7E/ZQgFEezbV8ivH+rBuzAVk8ljvAyerr50muCLOPO0w+9/cPLkWIGlr+3qSWXlZM0Szf/
WeVe8uZmtFfqdG/UxJq5WwKMSOLjBLnrrczC7Wr/cIuanLO6los5Y8JLvWMIdnLhTINadmGxN2s9
X/MCQBA5NMgsO17QXDZWDEDjZeNKKHgDjELPcl64CJbWNLMEa1K021kY4ANpmifznpvCyEz8ndFc
RYd0RwPDAy2JAx7Z3HPXmahuHBCEQRDe7cwp3oJv+jnWe873Thrsm52HPj0WFaFaPvTPLIUl4vRM
iAiA9chhodP0WFUR0b5iGnH6WMACo+7iy3pTxGQQu/oH7Xv7olqZUkqdGsIgVp1faNs+pF3X1jTd
k+SsU2DbKTzsmmREFqhop/LCXlJKv6XtvkjEhzenoPvmAHpsTkZn+FVsPcLSPRpDrFacUkhRh5cH
kAQapAQmB+Z1GEgNtwj+1KqqXg4Wqi3c6K/mnM6ezznttiKxvZmz2w1C3LvTtMbkzkwu9brFaFn6
MncihuXTalgLBmgbL7K+GNWTKQH7EihTQzGGscD8CuUP6o+1IF5xodPkyk1kLnH2gLhCbSR4KgbK
SBhStYtJAKLrgFSTnHp3TqxnKkMZD2+ra0izN4i11+Z8+0HM1RoKnRzDhEz8oyPyNzlg1nFwdLAK
yhJGFmdqnI2McelZsGhoFsOmOk6/uT0h92J+YnZByn05AnzNPGsX1nOYdWB8KPrBpThq9kB4UBA/
JUVJDlpuL81So77roOGVmKY0tjko4SvkYBVpfgEopqoFtVJeqfLYpAWZjkU4rXWM1EnYjnsrQQdU
ETNlEzkTpD2mjCl9wPoYrcyw+yYr+3Fqqm5Jm39VFNHeOzsKpbBuMjai77gkCG8vYA4o8FyHvDbW
zijiXdPiGPQSYxN5PdNDu1gklol/Oea98/X+qlW+uwy4OorYPjAYTZalV2wjS8M/ASjeHgTEBqCr
K18a48Kv9e+MfsGVF8Q91xFEkckYLgJq5Gq4UuFUuPWmJRqTcGOpCRNJhy3cKxuaXsObk598tybK
prC+JaT1rVQvBWAT7vM0794R/6TzjM7D8OgeGQRr2wTiNql9LH3QcKtsaDnpDciQ5j+ld4S1KaGM
lBYqpyZPJK0gYFEQO50UTHQC3Ij5jbOyvPFnLoJhZ2Yo25WbwTdlHEGtujKNgI03zq2N4QdnjKcL
z2ssuI3GY5p0BA4pfWFaHXnCXK1FWfQroZGE6zC3WKFfZwaNGKno07Wv+e+V8ZA12fRcpFtU82ur
52jdG4a+gbVImhq2ErqTgl6v7AmtFO4dujET9AbRMSlGE0iQb4RkEyhetwhdhkc/jSjubQMiG+i5
pUjnq6GWTOETeFjgWCusq2shoqfW0V8V46PUauivIBNVeh5wzz0n6BA3SDQo07k+EJGZ9YMZqODI
mOrUIzxclAm8cpf0W+V4r4Gbe6uWwDDMIuHRschLT/E4z138pnYQxrQ+SDHO/5OGs0VnYpSOPbRa
KyBpT3SXklxmTwJ31HUuG2VVHuI+yI1lGh7SCsZxVYzv0f3QWt/NhNt1LLLnoimZ8nbulxAK+yYg
IhA6yogMTp/bkOmRFFt9nXUN9wRqMBLIKN4O/hz4Uh5nEENosC+7jMI4z4cvng1qbTQNf8Y4EF5k
N4c+m+/EgTM0ax9Ozl/OTdF2DdTCZyVlsyd1HD/zfLq+Pfz6VlI4OaNFIFeIL1Iby5gmBxGHt5Sd
W27N7eEWVvPvb/8f/ltKF2PRUHhObkJEnqJxe/MWdhFpQ2KgzhwdkrJVpR4FJWGceyNqI+z/Vdwf
oqghtmT+Kvi/X92+/U//7fYj//6N//QjljVQLIR2u6otQhnNsDSwOIEhD+AMzUE9OIzyBmXe6AHN
qWnPBBNQqKB6tnrrwwdLegY83UM1i+WCxHsM23g/CkIANxZy5KXDT1kdMtPGhKJFEG2kFwdldDQE
R8aubUO3sO+iO668LUss3qWRM0nrBsO5J7yqIdt2ldmjWKAoZVJJm8NmVLuw2vDo8/+TCtBu0LEs
W+A2WuV9+YJ10MX495M1c1jmgmUOFKa9dspma1su2EH9qx+Z7Ry06a+yni6SHrFKmpIjVEuUFVhx
OMSgn6G8es4qG8wvheFdRqggW0kJPw+xtbb/ZhSOfvTCBngmQ1CHlPVkxM0VB2eiH016hsSidx2K
IsNRC2M+UTqe9tKmP0Xtpo+9/t7o4w+aq8FqEt6zX2KGjM1xa9ZNccjjGHDRgK5mqgxrWaltXBAI
4PVU9v2Qf0xjdOLswjYo6hf00PSlJ5aCUSX3HBfWiooIj6QktlJvr6lHvrl2RUUE8Mewn3vo2lTp
IT8hQAsZ4feaBgX8wHDYwBlLd0alnjItMLnV+nFF1l0DrLk7YwN5V22PfYaDg5jDw/sUhk5eWDRb
fP+ogtbchtMEwNYs7UPXKvtg5eop0fSWMy8V3ZAOzdwuGlZyGNUGP/N90kKtKiHTLL3W6RkMf5Q2
N25T8gfmtakd8iGikfXg04EtZVMdc7gLzKoXLJot4Z1sNKswhcY45m6GMzV9gGX5GODeZbxudKtq
hnBq+iAPTkqkkRqxe9d2Zu0xUSJ/p52Ka34bswry7Oilp+m4dSvBgkJeLkD85Di6OZFrab+zBEms
XV7EzA8aAgMrtBJuznuh+6kB1W56pVAEaEUSlO/2wa7wKhJ0YzTfA3yV+fXr1dl0JC2UQdwzLaeT
OTpU3umrjOOLPZiXqEf3FrzgVoyPShCURRgsJKbQvrYR5x2D9tPtD3JtsCG8Jq2n5Rw42qahZ9AF
lbNDtzEukolerCt1HzWf8g6NZmzTwe13ZdBB2x2h2thiZGhlMFUnOTm0F2ZyH2XRIU9b/l4ypsW4
kL50lprtHWSpceFwHkbjSvUfuxsOee9VQC04xwIQdNyRn8rxLYHvFoUnZeuvzWBnS9P1vtaFfmdG
DlGEEhdN8jZUHZpGsDuy995NL/CYYkftY2cGCzGJ4NAGKVUNIzPLtJA8JzeyyZtekp4pwd0sy3B8
hxcyMvGnH9WRFrb2Io8PFsDYY26XPwQ+5CqIo2uLkGEhSmcZ9cm2h+l0zQImW+2UvEglXaiFnNcp
H4hsIxR+tFV0TuNoJzRvzgC2AnxBjgu6E3qfm9J16a27fHC1HZ5uJo4VFlKMDmi8A8jPOuXMV8dI
4rtsIrqgXY+lvA60cnwmjgWijg3m1odkrqJ6med0ptAtKCYPzB1xhyb9kyKGdpG0kcT+xdQhL9xv
Ee4D1FxtttZVMh6M+fJrbFr1bs3b7mdTvWS8fAwMcnf9mO6W4ES69Dhn4Hyt7wPfYW5VRK9RUZgL
EI5QYBm/wicg44F9259Y/fCz4qPCxumjAwbF39MKB0rhyuU0ui4ljQ07BM0Ms53+vXPD4WC2AFVv
D25BJFBv0DcowuqU6V0HTtm5VyaioKQkYmiKDl5jCMYIxUOn22TOMNC4PbQFAhVbaJCQlfcyxIOz
wHdQgOMM27XZDR+pyOVSuUidyxbC6450+HkHiZsVjOanLOWgiHOiX3Q0rA84btuDNT9MeUeLsGGy
2M44O90IXyZYH8wROnY1x2iPRjYXPdWHEcZguubfQQFAYTWvaZgJfxLqA1AktF4sSJJwnBlolyYz
z646KfRN70XBBK9AaJYBma7mCTaguZkWHn8glwr2nSrEuatRv8sWaoEfai/oFdPJCy+IjJvlQJIE
1UVMIGHt1OyaA3MAgeO1UFm7oh03o6l+jvTrqSSso1OHALFmXFE26dUPVazJ1rU7f2n1OruK+da3
DIqFQIxl9yo8x1Z5R/882aLIyDiXtSdiAPaVm+VXT9rfSIN59K1getfy/OjKfviRmpiiYUFNwTuI
vxwinB0ywSlQJ6uoXjG1ezGAM0WT3W+6iA7+iGVgChiiukYRvhmt+272dvUx1q9g78Axi4vfWA7V
Um+vrMz86UnEqFHuA6itVLT2OoPaMEOwZeJFWemBTzRw6P2IJwsddQNOaEQG6OdTdholEtFKn9xH
OUvA3bxSX/DSNkV9aYR9dcqwBfjnx/taqY1Ky2d6VAyuktktkMI9G8avdnSxhjB4yiqdNnpor0KG
+twZrGyyjL4aSeUfbYiId01jthtO2cXe9hGVxHn+mKORKzxRoy+uBeVsCYsZ1b5rdr9s9ZjuqydS
7g8RJ9uFnV2dsQXbqE/rcgQvG4W6h1YAYddYFj4OGB1TFJ+jE8hi7yt6sMb4wwXgC9Fvm8O0/GmU
wV5VSL4p3p1N2PNGuaDJzy1W0z1LYbu1UFg84vmizsXT9MP2d/qkEQPLCXcl/ak9+oGNY6bVLxXE
/MtQMVaUjgNxOIfO25enW2JI67TBNjYCWsC0207KEQ8Ncmnky3V28suY6WpEM7UDC8ma3urvtTGF
mzAmGEfOY4rbQ0pNeIhf+6ApTlkcFXBnQiI0MVIvfn1LI39bN9ZI8El0Gq2pv6gmeAtGPF7Q0UwW
VOMaKeK4TLdDT1WGxZrQvdkm4kJ/C5oldEjJejfEeM9BIMY49veNrN+waMd3vj2/5wWdGyvWrbsy
1p7tFg4YfYBs3QQ/denMW+T4wjioo0ad0ENaqKVtxsEt/m4+HlSOdREjck2mQx3Y3n2HHsBMegIE
x/iiHnsnRkIE+IKkjRaBhAsWrcr0ORED9oeWciQ2LHpJBaaZnMV4p6WZWisPqt6ffI6XX87AP0ek
2Z8NzRgGbfyMBrZBQ2Ie/BQo1gYeCHTAOjtC4zHxTLVx6hpxCEHMP/B2bVp6U4fYMrNmQd9m7YCa
YBdn8j9lmFI4SiFmT8YwQdESvXQzODVPE+MQxqG2Q76SpkvlpPGiL8w/rFBmEpBdWskEUmu9c4Yw
Al8XcnaOE+epSdwa70erH80YHX6uG4JGgpjW9JOCnVF47zeWUu2W0d5ozXMBE/v07weVZjURre2T
r5fMtcgRKDoUcGKUDjDNti7WhdCvrXS9f3gbrc/2YN5GZerMuyypTN7KT/ZmADI6M4bGB4YmP4rO
19/bKuqWsRkpeN6aQ4ejC9+mt2KEoDThhV7RxjevqB1BFyRJvm+txLwyf63PkngPNAsYWKwU+wvN
7kduXMw4rXwSY63tYxdYHy25yxBHzor3vl7njvMdtll9QBwcPBjYEJFcBF+SKkFTNEwpaTFDtgKK
QOPUCuQS+ad3L/V2r8ixOiIJvTQGPj2rLvcNc2fOZ7X+oizm57+/3MzP5nXeIBBdHAENB5us/JwR
l5mtlwfoAnat4a0G2OFrx6u3RZ/zciNj5ChpR7AEy+bYCaSsQbeJuAa2vQmwlvbwvTfzHwMmFHIE
bn4zsEV2U+5sH4REyrxx+WEXqX9W63KYxud0CO8HkcKJidEyal76Dlaue9R664iG5/evjb/37+Zb
Xpwz/4tcWLc+xQ1mIy7WrJuQvTtJskdeSvt00+dm+CUoaiyQfg6zyuKDYHplbSCcDotCI+IaviN7
V84huEqKnUWO8DpTDFuZn4J5G1vxXLk2+Q1VSquby2pRTzC+aF3VZ9+UyZ++iu0AjJzZ3I8tUTea
ETffO5ZIR4zZqwMjYgPlfx5J4MrV76ccCK3vC/nuFek+tZjGZYN4EU30Hhpd+Mzppt0mOGB2FnDP
a4IQfIEWCSFmD0lz8rVXuj7OI1aJeEHyPMFF1BzLPHfB8jI32Y1Q0UElcufoRyO4VAq2d+nrivyk
+oC0vF32MOXvChdkG8UsC4KHl7KKBg8YePba1U73o2PY5VkN+evjiMYdKahhX5sOHUMs7ZK4HZi4
Bb38bZEOwJ4oqMGZYyRNS+R8su2ct3LIz3o12T9YWnd0P72jA/WRDZt4+6aFfRB5Fux83Xbusdnh
uNDSHaZLSNqYDKNgw75dbSYNi0q/qaeifsf2hnC83nPv4t/t3ebOiHC5WB3bUV8Vb5l03AWhKM9o
saxDFNjprjGrcWs3SDG7yCCyL2/MdcIxI/By/f33V6H595XIllK3pQmtQEj98x3GgCfUQI8kO5eG
6U4gXTZpbZ5k95p0xiWcaWaWXzlrmonGMQFERssPoCwSeip+1TfETzFzDIXxLbXp8xLt5G+lYE4u
RptJ7zgS3Ye9w6hxCrSzqn5q1EI2dQr8hx4k8TJrM3fp33vBO8I2RBt0R5dWOp1Ew08mqrd3cMP/
4eab7fWfjO+oKXC9QZeQpi70T+GTml1qU2vIYDfJ/BzGo3E2xtBfOokW3oMPPKaZQXiNnz3l0BIX
VifaJyqas9a3FJhV3V5qC49lJw2mP7Z/0rzEmZuVJjIZPMtFh/rbTzuUg7MQchq+6rj/FqaGA9CP
omduomLlMhOLq/reMYODkds72tHxJhlI865kaa8SI7U3pb2tmX+tJsZZ//AW6M7fP3qIBJbtOvg9
6D5+ZlTIThQ4gstg1xlFdx4TX53aymReZrw5smkeJlCDh9IPv0sL7YYVFq996K0q6Q8bRwoacqlb
vCfxuen0x2SMUTGnhvmUSt9alHAZFZvI0S6r7tUN3z1kCpeu776VgxA7oxzxuWmWeDEjgnIahzut
jvCrjPm5MT3k+4yxgzx5yRi8naewetX8JlyGXhwd4Ii2j64k/igrnlo6QqsyhRPStvklAXl/rhgh
3w3++EWJukNmmm7qYkQdbjsvNbDmcwOA7Mx6+UZEjlg5hs5l2oTNFf2QCRuxvjfK1qY0TLGH9Nqp
xVUEVMgieayfinPNqGbVjMbppi1hzd7XCSV/J+Ax22M5XQtbv6q2yI9tWV1Nc2bXIIi6phSDhTuh
OEYvuWXWetTyAs9Jk4Vb1dq4KSYFGNY9NqJkVNCLkCVPPdh6G281pxEzktZa9xqCVGyKfmGhQJeF
ujPsWkO0hPxlQFq2of/xIaEirnFTxwssYBmwncS7ENFxpuOQbKMOqFWhUBLXmU+MEuX7WugpGVxK
Ir7TtXgTGnF2EWG7Q3KKfC+kLvcmmt227seLKeijI5rueuFoNM3tQHlrvdSNrdXELAUvHK44/4E1
Is8L43P9zdYJ8wRwg5Rr6t6FNOvtFCBCwRnJ2a/F4FiAb6Z7Qt0Af/cnEVcXdJsnHcnWuU9pjlo4
TIknw/BB2XWpktZdO9I21wN03XUI6JTReoYWUKK2GEPxhM88f0iCIVz2Dr8ZeA5n9Um9oBRbmJK6
D4Wpc5e2IwOewtOef7+gQkv9+9IiDWk5urJ0y3E/Z+4GukZjqJMa3HUa1rOJ8JxIUgpQdBuLcbI+
Ooroa1ZE3mrU62RNXgCx84H+pcukDz2Bxp0GmPmUu+5wqTUj2BPoPixToq+Icw53FciCTQczd2ea
zmuTAekvxvRk5zbQ2FFDuld29cIMkubeBeTs2iqnwLuAEQ4u87jvgQMp3grdkOswQ/XrMZwHIRpt
Vdc0Cyh2/J5PO2WQWcIuZMYwYhE/dHbfriDX2Ccb1tciyHWdyXD+lbE5nWqVn1qIWaj7uR5DW5f3
RtKQSeqE9Sboq4ikGKzb6di8pr0hL30crk3cZrNPb5MGh1Rr6+/Q7vYhgUwILS+G8Y32RbfTcqbl
OXxpDhH3khMuO0nf74CHoD9xQG2zIK/7jr/FNxybuZQ37UzHvzRZhOSGEozR3LiHe0GuyuyDt+XR
dGjrJcBpdykdG/JBevcFG+0pHkvoFNZDNqG54uBtHgLbxQ7YEFyCfR7Mnu+aawsb9mKCHnaOM47m
CJPu0GEuda2YGXbpoUpQxvRYk45O5osNMvZZ1DYrIRBXo3exnyKcN3S+oMV1HlrMKM6nnavi8j5E
DzKBrVhbPmY8VJKRH6Xf3RhhgBsZ5M94xtEgZmN1u2L/P+bnHzA/ps0N+qebe/W1+fo/fmSs9eP9
1xRA0OvXOgiJpcqzPyN+/vi1PxA/uu78y9UBfDm2cgmLtsgU/wPxoxvWvyQHDMg6Blvvf8e8u/8S
ArWlJBTc0XnkZPLfMe/2v2zLRmo333voEnh2//t//QU5VX/6/s+l+m37/lXB7z/+639aio1d6RRQ
wtEF29jndYicqrIlMNd5iBmQrLIqHvd149P5FNgR2jRbpybiDGXgBYa/s3X6/JgJkW/yXk8PdaHK
jVu5OxwMgv50/PNP7+R/aCQY5l9Wyduzc13dhfFFGiVv0KcDmE8KUCKDxnqgEgYbmlunxJ1nbEqz
92GiPyCqvtp67iABjxiQzSmd0tEZXvhANWWqwvVNEe0x+A6UHd15E3oKKndOWXofnFsv3KQoAvLJ
6ZZm7n37h6f/1/PjH0/fFELMweoOnz8v7098r8pv4h5+noUeayjeqymP7suJM1qMH3RZTNAEfT1w
L2RJtmb/PqKqvzTwiVJHBndmYIV3BmEWvzDe+HAVO1mjGv3ZLUhDzDW1AquYshOX1b7r6qshjfro
YfgjOwgFRiEkgZHJwz+8pvkt/+sFI+nrQIlzlcs1+Pk1gSX3MzdKzAcu9GwLu1kuO057G9H7e8jR
qCwD3b6LuT6QBVHmeXmpHWw9GO8Gy+u35A483/oDEtcjM3D93lJPRkjmKQ0G6+pA9mBSgB/OJdnw
9099vmn+/tS5dyzuKO4q89PVlBWZR+6eazzoxGEJR4uuo77t07Ii+IOoe+l3wTGbzfLhGJ+6Nhm+
FPWyIUHFtjVwlKGOGa6iOBn8adiYbU6oT4zXpMdTU/ISjlpknDRS+pY0gt2FUWUBqVZQf/JeHPGK
1yspiSKLwthlfE6JzbVBjjjdbZRuqHpMHVJik9IULMMpgpcVBJvSQRKk9QXjJ5NgY/guiYUFfvKm
4KEA6VJ6GN5azdWBjfv3sP8R4M4P5Ffjx0y3tgMqHTfYaRzKcG9jK9rg9EOpTdxa7+fjFzd3yBrr
w9dOy1uYh5StLBXDthYkGalIjzaQxbvz7as+7i5xxBFOzD43qGTEjJbePtddnF+M5vreYSONn5zJ
Im5vIPNJ061mARa3hEcrqlWvFR+jg1knDes3pOSI/QdlPQR6sbNBHO5+/3l/4pbNt580HNDRcMvA
GpIN/dfbDwYGYx+IMA+4p+862c6FYlVtPbTLsImtvZLGfW/Omvexfg5CTotxqpBP+7m/hMuvnwKU
Zy3dXT2upjsayw+9tpphwwtM6BORmu7JtTP39R+e9l87Pn88bZeFWSqWZP73r0+bI7OMBrvSHyYb
falwgius3rMpY6DdTqo2ZUZ6SOkReqSkyk4WJotQix9r9+ucWo92LPyp5jK9VxAH6nT2BwTp2iwz
guYDsAm/f7q3IvjTggBszlTSQWkg1Oc1unPdLC7Ruz+kniovNBOXGKa/IEe8C9ocbZDKSnCyij6K
daeDarvTfTiosWr2v38i5twO/dsTcQWNZ8GzgY731/cNySfHXMGnRL/sEX6JdVe9JgGn+Dw0OXxq
7Uvavcd5Zj1ioDz5xuAuG9RO59tbOZLSjuY5ucfVQ9g4oiZMbqSD7IuSRD5EboxiIu3uVs8EGar4
gTBrI+zg4Fv5fVaOh97TXTTeCFUrWYo7TcuIiY8S3PoIMH//Uj81BW+XiGkKiyOFThHzt5XMgBTp
lsITD/UQfreIaz72HM7RXphylUT2dazjn06uHkjkQHbkDckX8kVOOhhvsl7NaVNETbsd1VTtAwDW
RkNQNwqpYTu5mbYqNUwev3/Czt83cvpH1rxn8I+0P7eywX0JOkid8XAzjBr4c7cs0jSt2+/F2Mgz
fhnMLuRKLWBj2+uW5hBApcgCeW+s2ti+6MirsLYN323VES8XMMKkZPnClKpbsgFTqiiTVGUjOvcT
pYrhdCb5nvQnfbUTxAShUYfXk/E3kBzDoR2Y6CotauLxhIn2VZfpXQto+k4U3Nx+fpTGcI2FMRv6
4YmpqNL/D2Hntdy2sm3RL+qqRmiEV+ZMUcGy/YKSE3LO+Po7AJ97vI/rhheWSJEKJNBYvdacYx7E
AEsr7nbZ5IC5crojVwXnTvpBs5GZ/pTVvvolIiTKYaE9RGufjKglgDTSXjTXN2gbC6K8oXaeVI22
eY4jgb8tMJlUW3P+p/TK6Hb/9/tuzmvFX+eErXNKSCYyDMGdv5bACE1Zy9xPe7iEFE1o07vnMZjy
82TD77CENTwLt+vXoZ0nl3GckBP14LJnskYn8A+nEmJYW5s4/LW9mRH43mJGV+aAQl7O2SZlsPGd
fDwX/ltL1ruHWHFXoHzfWDTXV5AI3EM2miTNWy7T2OgOHNp6dRwkVJl+nowWYF1eSDSrXn/VmTFP
fXwonDx56YjSXbsNoXRBm+3w+2HbiGwgxCoGU52zJfu/3yntP/tcyyllGyaQTWnyfin51zuFkYvG
rmdqD4AD73CVcDG2wec44UCssRdsHJywBIGSs7jEzKgRYRDSlhW99+I8egmb6WK8ZoY9/t55/UfJ
/s8S3fq7bKHrxprGxkGS0giA86+/LG18esHxWD+YdwHAQAX65Cr8P0TZeqVwLpUtLkzpac0ja8Dh
w3jGg/28cqxijuCccXgQ7A9qrNSq0YVxrRwzX4VtJy+j514nHfC771nJ3tQLsaNFE+7iBQvWBhB9
jIM/w5564723uC6KftJWU2GZh9huPmC89Ef04ZmYYCckqtzimPbXQ1LsaXMBo0dfiV9MrmlAcfAb
mF1lR851Ghb4gwKoTKEb7MhQqeh1xwrzjFvsjFQOm16BidC08RbHH1E8thd0FkXC0kztkVOrEwaS
atoO9ypdMRI3wW731Tpw0bvXPl5ehT1xizcNghVwj/9v/XXN/+zfwGrlc+CEMubxJg4z56/Z3OTE
rk0Hx38Q+JffUjFhQRCJvVZ4x9e5uChV/gi9odkhTneOTRSeXCMLXht0qMdesaMP7G8OQfA3Nbam
idxumjZmUVI2avJo25UTrPuGfpjyzRpL/bek9tnbRJ23JbFM3vI63EEYjJ8ksrymhNXlDW9NZ8kr
Hc7Ije+yI/iON0ySjlJ9D1trn6LgJcZUqeC573TrJW3EKTYYuuqRDsjV3A4dejqHU3oFaqm9ZhAw
zc4kxz5nAta6vtxwxYnObYRlZ0iebdT8G6Su16Cz3IPlYH1AEXMqAgewggNoX1aFBA5n6jil7Z7h
djxcfn+lt48hNU+2NxhYnwCDaSENxniI76rst2mOp9YQFerFJANh1SKpUjKjIYkszY91QlR778Fg
xGovGdGgm6aM3rXerg4Rbms4+Pl2ivGL0U/kSEumejbrrZLSDu9+4LhwG4pub0e1vefHGijEkY00
PaxUDnTUogroiCQ2GhNnBPsp+TxWyBnarKnXUy39rTXop64U48UttHRb1dvapR6ovH54eE7h4zpt
o9sIw5EcX9faGkP6HbvleMiqgP9TmTdELhekAuE9WSNPRmEXBuVaxjglO6M36KgBpEllk28HzVmn
qvsZkWEKWKm+pR2xOpbjDZuqHYk8E+0DTavJuczZC0PthxYJQPtzxP1ErKvySCOLZqooichfYQ59
0NEm4o+h+AN8x4prBmRsx3pC9vy5ioLpKcx7KPcpKTygKCAagSct6vxQxlDYVV7/MBMwFYNN36/q
HEmWUn6EfjrRwO9DmACAFKAzHYCFoWbG0hgKMqox4abMMACWkrb+VHCqHIbCba7Fhv2Pt3ez4IJe
4ScCcIdeQh1dEw05FIU9PUGvrm/eGNa3pMIqnLbV0dGc9Ky745Z2RkmDjuutW7rjitZfevWK+trC
zVlJ0xkedm3hO9DFusv4tyw6OncHjjn6P1qQZO9CG4H3urL7FGn+2Fp02tiF+dPRllp865NfecIJ
NiS2e9BkeXP5m8kJeBBQOVxHwyO3QaG1DnV6OnCIRMyCDOdGGNa5sbp231cuMu+4qu64Puu7mZCL
NDHk30aBTM4MZf1trkwiEk1cbo4cPpm86iKkzGgNCOedAMjA66YD8J0G8oEpn5KmkU/jNIL2PqoM
XnHY8CbBCQAfmJLVwKQlY8IY+jfIkSecu+qSBhYxnvRRlT0dwmaw7lrSlcRsgRz0lFBr3wFOY9lG
sdUr9zspWOukM74OniP2XTQzmoamJQOPIx+eWzydjMlnrQ2an3YTDTd3vrEL5IilQ1OIvZ19RiIZ
ow9IfowpcoKp6ZujQI6c40sE0moSiVtfq8rzcYoasAjdqjtoQfUJK+eMZdXP4JKnGxpG5pEWakLm
wILD9hs63R+jJ+w9PBqECI3bXSbExRRjGL1JYDsX6g1gcX2KJ+y1KWBI053sp6WW8aPwjsc8vHl2
dfMD8pj9gkQKqB3k3CMe3Dod2SgsBNY2qLv81Nv2GjK0/dTmRJRjPU/KIXgxY3OLWh9kmzF9ZlxT
EhJjA71p4fGVnZ2/AgMtkGiyfGl31qlg0xbRoQbQSU+k9vAGwX2zEK80FsNcrRuqQ9CJn0GjGce2
8p4MjDer2m1Nhrz6mwimAVoxY6MxVHibiBLF9v/nS3bv3N8Pepr9zqxa8nXYFhW/7+oQf5d9bnly
IvfOqjztliQrlTmT3E4Da/Xv+zKAO4cXar1kV5X/zrMKBnHVMVQSzsHb2paq+scNMEgZFupoZybH
x8Aqu7Ud/Qdpz6RwkYm+smbpeazs8RTON6i9iE4p7JWwQA+VYEJKLnenoEeEqevpMfIJAEnH7uP3
w0F4CSw93hezDbtavNgwgk9tSPgu00r8X2Van1JIfTZbevS5iPBJkGvr03ITzB5jKLn1qUmC70CI
8c0n5HfNWWpbPZcjIITkjUSdNwzHFTON2WOYpcl2yXRKRlS8RkCCqtGR2G5nnCxT1aHon8YX/MHA
APUULh7A83ZQx25J15o92EsG0l93p1nHOolSrUhgxttpFuT71dknIm4zioP/dnBMcwjXn7vVKMxD
V0drNwJatORhcS0uTsvd5Su/xwBMy59vwznZVZqo1wZMmmrQXqIEuyK8VH9tJ4yYehZ7KOfI5ALd
3cDdmPa5lb8iO0KQ7OPH7OKRWV5UbYTTnMleQcoJS7ewrn0PmM+QWAwru8Oj61j9qgHSiXy+RGpj
WnLblD0hcX2/dvoovyXuawNKf+cjCdgKPfno0V5NPYJt1kqMDV1MGmlf4DObTZUFBNZAgTcaAdjU
YPRXfZnyRtGvOPWV/CVc8eHi5AqFzekZsMONZ050NJuZGYLhYt34HUBYSpwLwHPMXzmKxJJrP0md
5QEsfybCXT8LVZuJ9MaaUD2Y1d0F3N2yV09QX4oXS4UxgaAN7UxsR9hkbcb3Rn2mNXTIZh5Hkvbk
coXjxKk233D5Orp+Ve+Xh6KZPLE8b/lqeezPc3+/9n/99p+foAKag00nAjyu//k705oldfXn1xSl
hBw4Dud//Ox4eY5OdPVey2wmU+McSzb/scvrirkqQv/9s8I8OjEQ5Rs5yxOhd13DJzKx11t+wvKd
P69b/pTlbozElprf32j+KJCxwu9OsmEXRZwhuaPgVBDhs3Ly5kdEgKkYDCwJE+AC3QVkviIcGtnz
fDPpOorGSBprFTUs+OSI62MH9FtzShCLGkgfFbO9VLY8Syt2NrEL8YheOc2wQv+Oe9bCgRqoU9bh
2Yh7hSYpUy5A8iZ46R2HM3n59nLTsg86oZ2P13pZQFOAJ0iy2fxqroLqNEYQB4gE3S/PWx5abpa7
KaaLg1BQUuYfsjyuEhwiy1f4VOkayMgFQ8MPWl5AJZ9wJWbygKfBOQCHIPNPNMc0bhAqVFw8PSFh
TidgJpx0Uofos997LypVzpb2U37yfIWeePkyS8lRXNcLOWF5YLnBQIjFIvIpc/NZyw6+G6ukxhVg
uSGa5V9fLXcX9oyNhShe/XmO8+9n/3lsed3y7L9+zOAzeXZrhzWmlzMNxdZpIujz4Yl608HKFw+v
Pv62nc4MgAIoHdLTn5ustKx/Pjgqwtr/fPuvu8s3mlkF/+cp/hg4IMr+/WP/p5dQDuCC1+JyE7T0
On4/O01z919fTsbAX/HnlTgTMVZxyVEmnHtyMA/eErK4/JY/T/vzS0UIw+fP3f/pecs07M9r//GP
L9/56yW9CzF6Mq6uUTxVtE8bqG/zvzi0qJAIH5/fJiQSdfOyxNvjrUmRe83vTBF3GRFH0gZOYKvD
8pn9+USXu+gH2IClOQb91e+vl4f/PHX5avmgwX/6E02W+QVdp+ETABQ27Q1IHp3Uqft7Bs1byCeb
ko34AtgBB6mm7XIEDJMe1Z+HeSVxl6XDqtgdaTNYaoDjiw45PcYLQGkG1WTzTVU7+gyQ/O/7nvLF
WqBlBk5kFfi4FTsMDq7lhwbzFVXpGlJ03TsnAlO1EtUulMCzl3d1+VwqCt8d4USvBbu6I3FROUlZ
fMBTQwpfs13ewL/e/uWxf3xExXKY/n7X/3zpxQWHTdi2X53W/w6+limWCnN80xOGjJb4D7e0s0eL
sHBmt2FIV8MzNrgYWAo7LonMRtQOTtrC3pM/166HeYZpxn2Mf6cNtkXT1PvOBQKXU0pCFJuqKyOI
61Dq5bt6EpZnXJzs4WnKR5w74nDy8bjkyFPaQPuGgsK8lTk6FmQNR50c+VhWZzc1HyWKfMQNFMyE
PqjxZmJJ35oswVzzmBLVpO/lemldwzZ4nSphUyKYr1FfRnurdL4RVEcCdBLJVdjD7xfkOKyH0P1a
IiS/5fjgsWgY3lGO4ow4gtaYJb+6gWPtyLCaDo2jfYGwja+vD4mRJXQ+95uCfOJyV7UZZjnpDbus
Z0MvzPEjnIavmejyM25jQROXzRMTJp3awLWwlWNEMGKkc6DFBkIth+8TA+Bdn8KiA+3iP8l6GyAL
y8zqEfnjJ2Xl9nHMbFwt6biTdesePAXn2Jbuc5n54bNdk0kB9vmtw3S8ZTicbLSx8DfGmDvbKO3V
h97RMDO0ieREPzz2nAx3P6dbFQZJtyvhr7qRfFfEx3KJ9dx1mA6zQ7ciH94hUL3Kvi8wvK4ATptk
0YE+6BMLUgkv0wqOSYhjLbI6JJ7xw3Rl+gp00aAsMr8N+ig/QY2QBrSOnICNHbg1wJFIl1sLjWAz
dZjnYf72Y8ylMEL7VRv0DPg8vk+2cevcQp0JkYPlPsQ7pkO/0pw+ZSwJZZQoqNaq9JMV8hkzQNHk
ZJ+cmL2Y8Tqgq/yYHT8rX2/1g5b7CRHG4FOG9hKDT10prS6fdGAYWFi1fVIjYylzB7ybGKizPYwj
eXfvxrY82NpAdBa53QrpPuG97UNvBlooxsiMMnXiM8q8mkMtYqPHhU449m0yPf+YRQwxCRsE+JUQ
mYGvI4o3bQdIN+mKT35na0czD49l55HRPdJDlArCcuUR5OfgCzwPvfjaHoBRPMYhdi9JkLYrmQZI
+rRv0CB7WCGME8baH1cmRkdSFEt1NCy1R2foQgJwBMtFgZTJoTzKnfpHitT1FrnaJ+Y3VLDs0Hea
1m85u/MbwMudHPt0baRVNscxvwREJF7Sj4mR86fG/aYX4/MIYfahheZXozSHJ3/w1CkfxysjvPSm
bNgf1CoYnHJg6GNef6oGKAl6GV8TvYouxIl/zyp6VH4bWFcSsftN2zNHcmWDEzZrXx2RbHsZDdsF
a5bV+afecIoj+9MjogjgSsZw6WZOsh128PgV+9+sOnfa5G51PeKv4w1eVZ6Jj2Kc3qIiqV5nD6QH
EiE2dr7l1w8nJQMmh6kVqoRWMVNRLbEpkbDwR9M47CvcA3uGNsOaYnNON/LlBQd1vs8T5gdlNvpn
FyhipuBigHBfVTF5R8Rcmedmct+HTk8uZg0jutMRKcmJHuEoJxA2WKaQQyKGy4hOPWilAVfRXoN0
wASTRp9H8gDn3T5Cxqr5LPLeXuld4l3hcP4cm+xzUNg7npLtoMJzdMu2OJdD2z4jPXjRoe1yZIPX
86YCdRZVGbP4b24yabescG5tENfH0RZfJLviW4N1BZu2vi4QpiFTxG3F2PW7LvNXd6hfGx8nsA8I
G0b9NUqLz7mobpaqhr2EcAAo+ItsQBnnSGkgu1TErjB+1IyfMjr2mlt9aJ918h6vIhAkGB4Lu9Ve
w/Er+X/GMe/Mr/gTrQNgledGRb+WYLchYW4C3LBIUpTB7GVfaybUqBTH6piOz7gy5bYbLKxecyJl
39FhhBtBco1V75Hvol2LxBvGg4NtX/Qk0l8Dw9kMjAMuqtSBbDuYJ9OZATc6nTyPviQ7tdp1anyf
TKhfJDA0N9VlETlRhHe59ouEnQVpoqHRT8ziEHXOXnjsAEdh+6g5owIaF/TSsL9kEpEmTn1SKIsX
vXZoaRnFPWj7dOPg9L6k07e8H6uHQ7uu1fsXSjlr2zM9GJJ+/GzUMVFGyaU2ouDFRWe814KoPJVL
kkPWB2/C8LqHLWmETcCYiaxpH934PQQy+E3UVrkpSBpeNTEHLd3IjG10D0rLBnpbdX5PDyguHiPe
mrWT1HPMyTwpSegmtNOja8ALLo94hg8LcMh+xpGbHKAOIknPrb0csotjKnGYamoo/GYI+z1OmCIH
W1Pwe8yoI1onGtpdjyZyVbZEwGpQeN9GfPMVMSvr0Umje+O1FYc1bpLerbhBPj4QB3aqQiS4HBMA
ZPVzW3NhsC2kwAUJF5bCijELK/0x/BCyIsk0m5dtgtS3Y4Ybp6KopPTCaJU0A617coNYWw8TNdST
bTX7kyHJ5RkcYW+hBTVcek3xksQWQC/zF9aQ/lOholMsCSY3cXI91wmI/zr09zKPpicwXh9GMObX
GrA/0ZqGPDUPYjjGs1WacDgQyDB2YStv2vtyzmYZzJRrGF1R3Tp2BHy/0Vrh8BXNRPKWsc4N3zw5
yM+plfoPmvMSVDxbeAej+9WMXMRDsEZcPLe3qn/4xRd+5XTseRd2ozZ9DiwIraMMCJgTXc3k3hgx
d9Ay9Xhn1pAL35qcgCIJ3YaMSs+G2RO/+0njMdHTcW/2er2rrJHWnGS2W3gBbI86INFDTz6bZvLW
YYPPdFqsLlAYjFG9RT0wvMYq0xGXmTE5bP59qOh+RhZ/RCQMwkpxSvTG6OxpC9NcAaMprQ+Gd7DE
7XbPG2mkaf/FyEDnWMr/6VdM5siWNR/DICgrG/KX3KcBaCcp7ckLhPpy04WkRqB5RQncRRwV43TX
JiM6ueyVe1yG90mDlkos6qeQXTMd5Cl89SBR+76n1qUapz3+aJI9zQNu5x8hcXJ72XG6NgiItpFd
30RMSBwpsNCqTPtdmr+o6vB7AE2HZpFxuLTFT4Y5z6rV5Q9DhDSSXeudq1exhX+6waKlP4rEfgum
dPrAyk3+bzQBKDJKasYuds5mbFUwMUqxx+gPREn17pHYdC6h2IPK7JtdFFs3rGGFhNoEkmkStNm8
9jL5gXvBrX8HWUFdj3pkGyZteKhjdhoVtfSFrXjrxvZD1HPl5SWH1kMQH2vOAwlu9TsdhLQlpmxa
ke+gphW7HrgSBMSWtrCFV5xwYUh5GNzwDlhfXD/56gRpulKJVV6gfiEgHvyzbOBXxHEvZ0SMu+59
48nJUudJoSv3yCpiFhqeGQkeaGXTVzGnL+VMKyhZDGrGMXApaMPl+ExWaNu8U9kazxGaGezRVnMo
RU21bMXJkWEVrx4Y2CUU+0EC3F+6+mVx3gTQwFbRW2ELfEaygQFmS4RIrvNUDO5IKpT8MqRJsUk0
Lig2Q9Vs6FAeU9PjMjIOhT38KJV2H8YdUfCs1alN6E/sPqECvWMPdDYw2I/xNLPHUohXqbKfyij/
UmgAx1tIXlhk0J1PM/CI6duerDE58yMiNBFNdwy09DkaRXd0oaVuBuH8ouAxzqKqoV+45nQccENb
XNvuOqACEMRUFZ0DO94ZPqyaAYwp2vBNyfiempi5Bo+yyQIHFJJGtI0bm+6SoTjpTeBJiXXLAoM0
lPirKkb7Z1Z7HybBZoYcnq1I3gmV+oJpzL3bbvGeubF2anQz3epFPVJvQtMuI6UOgD7OWJnJWwqR
+gWg566kaOyJcgNBIrr0hhbrFMw/MyWjYK0TmOdqrx2GOgPfH5O2yTk1gWL0JZ1nbDpbaEjqnOTY
f6MR7RziwnQvi07fayZ5LKhtf9Ebh3We8WaRFcaJC9ersMYDqdtf8t67Uh7VJ8ew9pDWppsMURtU
w1NHAKCffikx0T/pgVusNEjrG5Xn0528Bug1RuVtHUEf34ASqjXG3hubJxIT22MMECM3X6wyMa9a
AxdngExy1YPukQAWIzILO72XgAhANbVLtOIEfBRwouOQxTjLM/0wwbAlgmTH+rqmX1Iz5FAV0yDI
XHnQEbE8F+OxGG7fOoP5TYuUfZGXABVeO9jJbv1Yf9ecfG0yoCaZcmbKEUMBvAGbmJaPjIAn2Bsk
DS/HODJZUjvT4tiH/S9kiPtAK3kt1l0UJAnzUZ1xNSm9LNjmuWwJjcKFv0GGIymO8vhkoR61PNDz
wcr/FDjiwpQmvwGWFQAyMQ4DNkAQHW38kuv9chMjdr2W6fjex3Z7oPJLL1OKocyBvss8HyxfhBIp
gbMQmGTRs715rUmZaOLPdWUilXThlnhW4e1MdCPbvmcPsoydcqBBUe8Z18grP/2rNTCnNvgxoRE8
OMQXntftRuSmE+y2S8Z+BPq5nm7imUAWu84PJv4HFoP2XIKgL+NYO/uRBVgnGs+jQQqOJ5W4Qgma
Fnr5RhvEs9mPP9lf4+8e1Td9yJJNRBbHoQ9ybcWe6Jwo9ZkBn3N04sBFkCt/5FPRow3KgDibqj63
bdAwrSgwOgNwD2oBU1q03kbqDSpdE+BFZtIXyunBm1UC8LMv41XipuWRFrAOOpe7QTGY6AhIURK2
G3J1i/NtnREWDV+237MjJsOBk2tN2yY5Z7mEgZVOT1aSCgyZI9nLzG6yEACO5pKZhD4B9dW27toD
gwjjXeU/JHlENoyAS8Nu7Egd/s4xU59r47mhq/GIY/cmSFllmZTprg2I7BvxvTdNQCS7gbrH903z
oVxxpr+wqs0ouyaNAeASpo4lPWg0vhPsJtxY68Br07VO5/WkR/A1u6SmnkfWtYOt3QChCt9reopX
VZEmo3zcMTS4wm0S2O4+AGgHl8LsySmjzixQ/Z75YaPpcYqN5Xiwagu1W6V7KzE3SJKm/lGEHfkq
hf+k+909mEn/Q6MhUYZ9dua6C/eoABYeslvEJ6WfMnPmB0NVPbgIBbdYd9HJkfPB1Le8pUle7hsM
4+TTF+lWGNGwyUdcWY3+bI7Rz7xnxurX2bCPyQYhODZ2D4pB2TprtF+ilsbVrtPtRHLgve/7GoNr
eJo4StdD5bSHzGJ8Hs/DbQz/2g2P6xJvWDDyQggpgQ5Ycjjltts/geAiuWYmgvd3OCJvUEmuloG/
z7ShRLbkwSPuGK8kSJmrhgyAq+0nd1FWJIbNGxIfVvstndr3qQ12AAv1H31nr9LU1UFjtoT9sSS6
jRW+dhV8b7Ozb2Wtl1/dtNtVZvJd112f/bgOyleEh9hDRUHsFJneRps+WsCnbjMjHUThbXGZ1lTm
hUuzIntCfmkcvYqzISmCLcVYDTYVXhtcWQVdzyWNEZwuW4YeyA4jzxrsf293V30oEUXl+tb2LO9Q
FZ5JL4vBeV8Rd9PIkd36PMOJNC0CSM8egfElk/aigniE+HIKETsWRv9qqJH/kDE/AwNP3w4RXowm
PnlDUO9IM4Mt03qAu7SWCQYWBvAVIfM7+eFSQamy4j2Oi89dHItTq/ToWTMYhhC8ZVYjHiIsCY7D
5kWaicX56mfYTv1vIEg7xozPPsvFLRDZr3SE3WewJXdiIMR14KbkqSK4rNuMdX9KCBNgq7dmjiJ2
XRKecEfGBOz00cUZ70DIicqCTAJGRCPArH4TUeZuYyckbyj1DNRME2xUT29OTs7Mvk5N+xQ3I2Va
3Oq7Jg81Bk7mjjM6QyjJiQqSsvHEXQe1HHeVCSFStmcZY6wMUDclwFyGAIwoy2wP1nPd2EGxz7vy
hbQFBxH41WCEf0DnDUcXRuvv/pqsn/G8TfeqcMf7uOSZAlvaTZn3PhYVeGbdAXtOwMXd6J+4GoUX
UduflxZMYvfmWgW6doi/GHmiMcNFEJSvG063yRwYInZyU/txuxfVz7AiQ2kIe/Mp67ofUFDPbgLk
so4kSn3AFmt7UC+qJpCszBWyiXKkOsjdRwcP/BgXFXtWY/Dokha/+LcfRhm+pZmvb2papmsDJvEq
KxTFUTdbCmcJR+DJr40WRRvHj+VGTxsCfA1oh6AfrLveguQYzd0wB5EViLg31pRNOxF4JdkSOe0/
m8raMIrkWdeSN6cLn93BN48+QaVbEJOIPGWX7qQLjDJPFWGQNhGlDBHkzYQAeFKF8bNFYnHRCBAa
tAg+sot6IpQVh5sLOy1KBUhPOLsoUwC3T6FNfjahsGu8OhQYHRrHulDXICYvKIq9O/jHnWPn6qMv
rjoBIxcjpY+URrhPVDT9iCGDrknZ4niq8NC2IT5krc1/LmJ4b3C+ZRAq3lf0qkj+UESwSP5JqNRT
fbfAxin9TQ1D/2syCItjx4Q4zgQ+pn2j4ArvzUQInlENCTzO/KmziPUissLYRbhTdzFn85pu85qQ
wOqa985F+YRS0bclsw4g+oZq6q2JynDPuBn1wJzjjeDoi1kU1bn08Ui0NiEaFXA4UIZJA42rhj7v
DIw+KutiedZ6lCmapCg/e10rmWy7zPZdP3gdGUkg1UUfkuXaOiottUFV3B5qqV2mpDCvHrLoAaeK
Ob7AKQQXFFSgoqNKrZfWY+SX4OaaJz0e6NKLMd6ZTfS5nCOnI0t8goHsE8wyUXbE+JrDWbzoio0+
8/KyXvNPvftc2JF9Xm4SYXLM1SlYB89AuWn+DNijIhxGPbfqyUUZoxtVcn7JYmt4j0FMEwO1zUgK
vRtZ7L4WpvuScCKcfezLVu3OZ3VMM25IaHGB2LmjhKvveuHsXU8mrPFb6dB2FZhsbDf5VbodONti
4kJWF1cjTuWZIUtzHMlDwooaNCeF5l+LxaUkh+ANoG/8qL7pNVm2YR6/cXXWLhkRSSvSbU2hRwSr
9KT1aCMjG6C3BNBXazHF9X6oEwcRR4WLdu4taNUzWxRxWHLeJsiRZcD8QzokUxLXEojgXHas9rEh
XrKGe3qrNmOjudcxjY9LhHYpKqKpNP1rWLbOVksrziinBFbmEF5Boveqp6jFATxgN8/oYQW6sY51
4low3B/GKM1ZgjTvgEIEudCY0lsiY2jdWVm2YTNiASkpX2RtDPteC3ZNYNjPmQ25sUGrlzvaLc3i
r800K2i6on7O4GJmPZTUiL3aucgVjNqMRiEJdCRwi2CfD7q8wzYFzcPiaE6U4KOhPRlBEe4zJpQz
PDrdwe6x1m1mk3ZBRbxHo1udHDoswZAj2bP0y5iIb6LvrH3mFNPOzquM1KJPeOqHQ+ABpmwy4qTR
Zly9jKxvP+maS+L4xcob2vRWxd9cko1CR08/IlbTlYF8BccP5J646beZbkQ7pUWsRlaYb6AykLjc
a8Zn1dEcjsGx54l3SmrxahRNcat91i3bBIBVVtqGsIDpUQ1d9uQNvzKG8tsuYHdBy2d8sgIvusPI
AYmWfa4kmUeglEqkeRIZTTh1aGSz5tpmgJ46xf5Bd1Za36krpiN1hbz9PSU75Zg7o7gz7H+BMqKt
addVt6HHX01gB82gF6457mosU/sMLMOrQcAKXJqQaZ7pe8cvQvwi7CnfMzPs1qAXtee+iC8DnZFr
IkmOc3yCtOMoDC5WbNwJHMvvrmant6R++31H7zgukGSvRYhgzzIz+ywMBKsi681taJq8yWzOXkO9
5yDR/O5iNEQ9dS2slr6a7MNiuNB7Kii9ZkfJqCjfOxJ5Y2Q5l3LGWui+yC/9GL23PZ08qcmnnIFV
HZDstOQg24VW0YnSIWtQPfEvoPqNCJ6oGz7fOR/OUQ0CW8ve6yEcSVvCNgtCmndDNDwpnx2n7z2q
QIOtWbMt85xxl/R6so29HDZxgsCJD2tNTaNtUIfaV2sqP6aUOO5hhnwCjLF2ZhV/8ef1xLY9MI2N
ePh1F6FPHwcIUrbYUEbawCfLLZvqx4KIYm4g9mUPabucx45FzWW/d9HsmQWhYXPFmlEWI4mJVkXL
xYFmlwMncHRXWQMhpSOFWQqL5hPX4VKr0WTZJE949blU8ArqYuYDdvjN+J/QJBJ357Q05PxB+0RQ
FcOR/jsNzPgwkuMGWjV11lpRwbANkfMbOmCKotfOhZyiO/vkgq1AqNZOoJhFZEWOWdSn4doo7ZWG
fkenmx7rQdn9+GpGZvTwWbJ8UJydtMeXvlY8Q4YOujJt3RVzeRbCE5r0C80FjEaRYESSk6PrVS26
HCw0oxborzbxsA0S3tTUsdcYtHl7p/hpwd06CuriW9aDyQjNTSxC6ysgSdsmasJujYaFqXXO2rx4
prZsD5LPTZT6uiLkhOIPzm8VhdVBn8M8k/TcoebDRUt63oAxaIWC2r0wxDrlfhk9LQAna6DVWzdR
cyqQWzDTtG6F04SbiQ3XpbL0d8/6OvhW84kP6y3snZ55RQWqwmhRF1gD+84ZpxSY+hvBw99Mvexv
nrPXU7dm/8wGqPBc6g8rfYZTwZyz2meqLb7ottj2afiS6lDdRGs1T1OeHs0yWucqIMN4nsyBGejR
O/TOAZ4un54egmgqde2mm9HZHl9bEwH6mJOQOSb/xd55bMetrFn6VfoFcBveTNNn0lMkRWqCRVIS
vDcB4On7i8hzlLq6p6pWz2uCFUAaJhFAIGL/2+TzXRVPELRc8eb4Fv8kUX5mZR00VkrXuf2hQcfd
42m8oSjR8NgcvA0VzGg952581Vc6I4eRhS9F3G/9GPVIiZfIqmwWPBzbBDQkgsGcL3a06WarJisJ
CLYXV8M8ivunCLLSFUHRqyJ9YerUkKyARYOTtfp2cJeDH1qUSjTXOhJK8QxVeroK7ElczVSKps6x
ToPImpsWwso+8JcP8qkwnzKt4kq1Kqcur0Rm4JfZYrZvVcspstmoFqEfKEO1GSwp7248EmdcGerW
O/AEWiOc16YJbcxPIpjTQ/UokA9RSaabyzGGlkiewqrySvQK2WI8zW3UrhsPGXsb+VgIEg1001K+
V/KykvLqlyX9hIh119ih+9axXokD462evOHRwsbuyhNYIveixiJawxcik6KCBDCwq5YbE5fvByv9
Bi3R+dLb2d6egxGC2aCviyusW0gIrUyS3vqfVVK8xsz895QfQHVhr/NQXrwdc9sTJTPmXziOJ9H0
auvYTxqxPxFearGILNJ3xY/ArAZ4WiTNzWIL8m4iE3a5IICi8f0aA5PxCf9r85pA7XALDPU+8ENS
uHor2BQ/DWxYiVnlNm51V/JVsEKz7ZfCmB6h5wWbKK0+U8z790aobWbTIf1ucW4INKjw3UG9G9jD
JsWv5BT441VLuegqCIvreohIIq+R8doVs24L5/5NHVQnasbPEbr3E9MklwSp7gX0lKcDBiurM0W2
NW8Twol2yUAcVKn5NeVAcjXyAa+uGh3dFn63v+sK0JNEWNp6LmNqyfXTkPvNNvIZJUo9RHhOdWqd
ljM5eUNB0voEYN4GBrCiwO94bDOCkQu8mIasch6SxM3hpzrH9AYOZPhsdQ3FeEb7deDCSEm8HGy0
nN+hhjcH3TlFmubeAGUx7Tc1PHB089nPvR+YMh8Ez819QeWlGGT2jusnqC7BdBfH4TkwVweIVcRJ
QUEoY4DnZjxYAkMjrfhA6FLtxyohvgZPW5Ql3aEjIaRzxT7DS/dTHLqqJTNRDI+V2d75sWg3raPl
GzGAf2Is4a6SbLQ2cRYYzLRN464ZezLxkC0XBGgAqa2QE3mML3W9MmuP1NOQVR4mQJs5KJvtIcjJ
Q+xcD+fsiEzbwSvym6kcPqfUAJcMs6M1e8+NQYmk8TKCzOwUtTjpRtu+JlKTugUSwcrcuH5g3LBA
eWhDA9Nop32LLP3WrLrivnfMnZWI6Abfxvt5iDFO1fNww0A4n+IIQb1e6tTDqD+x/pOcR3Gr2Z5O
TlX3qPQEvW08QdGsjj0xgre2nX5J22o8LKX70ttERxM6N6NS0b47gidFEWfNVpPev1MokOlRdcKg
y7Cuy75/j1pM/5JxlgRS5yx8/l9HlP/BEcW0XCnf/b9/u4z8hyPKbdX28f/ZvGdV//67J8pfH/zL
EyVw/+W4VuB4MD+kJYqLwu5vTxTd/pducwnppoOEPdBRtSKi6WMMS6Qxiu4SpIS3se7oHmLJizEK
fhS65fEx7DLxSvz/MkbxLExZ/k07G3g2CDoOprh7YQLzp12EHfh1x0TQvGYWn+v1SW2IJbXwobMW
jJs8ExiR8DhNsg4BJbFmvOyrg70e4YiN5nXTEa94mltCBdfoKKCgGcdqCRAN5a10fRKzpIINyKVA
FWBeeZKm22bS4D7WiLCC+6k2Ap13cUiskQI//DhJloSH3pQHNa6qfQe2pDU18X6IiujYYIIKPvxY
jiRMLHHxkhPyHM/Wox7l+qEcb6faWBBHJ4Sv4HgdjndIdKdNmWKZ4jb1M+yGp0IXwzVlDeZw5jbI
ZGjknNW7NPYNXHwJA4xs/0Ek6RWwNv4fACirDG4gE29mLvQeTm02kx2j2EQzpRz0ZSPRGM2nhW0T
Qi/vHqLNa+Nnj10TPcx6/xUhqbcxHTzVrDzdjv4C2FEQvK0lCfIPJ7xuSggbaEd/uhNFfdAPHD7B
3BLCT8q6vwkGEK9C3Ni9o221xflKceeOHKkHA9tMp3ZzBAvFQ1lT2jYpFy/6o0tKys4fvo0Bah3L
NtE98VgjrJcASb6wj7uvOLSd7AQmMTOIFR603SoTMpo5CuYdelbSdp0JL0o4PKzWHytSV9Y4MbYr
aEt2al3Hffmtlgks5HoUawR1IYYfy1WctG+17z+Fc/PFaNp7v/Oeg9h46XyvIUU5PQSFC/AQct5x
d/KaBxMSnEaYTGaP6wXpscA3i1J2873pIVxVVvldTnJYTGOqH25zt8R8VXwC3n8yncBGXcZlZohC
yy0Zfqewg7weJUh80N3qCZMOHCwzzz3ykJ9WHTr71Vg6wOJ289M0kS3B1Vr28UAlPHrAfuMu740f
Tk5v5fVTMRLc1JeMtnHs/CwQrJLgdpX2EfV5T9qVixpXLP5p4pk3ATaRq9kbuPDaGLuIBgN/SCS7
loUMYACJwKhphQg+agoSm1a0d2X5KnRKvgEy57XB9bCClPfF+IrPc0NCGEYXo+3u9DG8tqYA+CF7
rHUexbpPFsPcrUiWiSHq5PdJfiyFBivVpmAIz80DCh2xrbAWBxPHBL2MxKvhn35fjOkWCgCONH2K
q7Wuy1oKWR8YpI9GAUQAM7LRsxfmpF+tMrjtqSWsB11WNDVnBeoxock2v9u9fq8RsNsbrDMzY1nX
fnoAUs/Wth9XXBDMZev62RHu96Hq2k2GyEkbQ/Jj2vyLr2PdCw/sGCzTneWDW1eiakDgElLVxbpp
XE9qDu5LLyRYKA9vnbw5FAQyNwEFpSE7UEnDaX/GstFM4PP1T5jWZGTrFFu75Ep2TXg4pYspH1YJ
q25duCTl5FUqeM6mhxY+mU8neyxUyAIWM8ZukCqwZHBJLXWih36yrqgBXGEz43BS9RIzcj8zCW2q
55/8gbcise+1uEHC2CYfpIkfwYzBNNovoZt+0E5wfnUPvkYU95Tye4/Uv7KdFabXSRNhZroZkVKO
FbYs8v9BwUNHmSzXLJusbEr6yFyRihcz7g5Zmd51BjyZqPmZ9hpembdl0D71rf4YQPZa9wb3NOyZ
+yG+yTGLJo+se3Ct5EXYZCR3sPeafjgKTbgrvRL3Zjk/Qtchfcrj8kq/jZafrohe/dn5rOaXPiNq
Xpuu3Fz/EqRczKZDQJTXix+6cxsG82GK/DtETT9CYzJWdS4eewvXz6zsn4yKMr09o2wKljKmwooR
+cIjJR7CL2M8fnZW9ajX47ep5kdaS3lrI5FZ9zCf+c83vmdDwiqPImWR6Q3Fuza1z4awNqNpP1dM
qDt78ddoqBuDpHMkw48hDwFKVj8Ns3wSAnAzSX9OLMcomu80s+63TOTRHmGDvyZC0kuCjZcPPaRF
VEcNytDqFrdC4mEdSkxD+azz9abvpVs9JHEos4hgL9xtGw77BjnBp5syVgzYCPrO5zLbqBhjYgAw
SLohGn3eOtRYSX8p/VW/2LfJaF9FeXnIUvtrmOg/PLmKr2yscRcKzbHtXYfmuAtYV3qzwZyeInES
DiSmYZohY65Mp8bPj/BKtGax2Ol69KhLw7yiv4ZQOWXFvV2EcKk9jedg7WzbITgRl742ewjNefmQ
j/mPKLUIpyGzKxind9+a9I0/gfE3xjqRd5cExmGEyMDx+MeC/GEUaNZCvGhX8DtxO4S8qn1zO1y5
sy7AsxyDskiMmyyDusp85dYvw8+xhOPQYTwF2e+jN6OXaUoeI+Qq1ZiSrYSS58D6hJxZT38tw55o
bYsiPNjRcWooSHjeeMTnC5+H7H6OmU4Ias0eg3yphZuY1YPuLI8GdpXwWsYD+WUEFYL695l9o5eT
v8G1aS9S9wBCtGsc7+s0tTGY13AMzNrYd6zlWQPOu2gy3wCCIrSw1kdhtQ8jS80oSQkUeS1jGKTz
9COY+q1GZih5aM+14XwpAR5JoRzeUhSf+8UXpw7rjmFAxV5hE9Wg4ZFDw7FHRo2UaD1N1YNVUX9e
4isfk8uVUYBeNRnib/feMFviS3mTXz4FpONieP9uC7OU4Xcv9cKFqBMdCRvsqoPiu/GcmvFuclY4
QDb7qqRoVSzUJkuH64ZlFsmZPcu/ZYkpDTavDnwcGOQcr3Wu3DKcw2umFGtR6TzduEIsu91HJTTP
2j65un0aXX4wmXfPwVRctWg36fG3xEBykS7u9zgz966Hx3QqtI/A9kCFnDsnjYOjyKwblKfuqmvy
b71w9H1VY53ZWfsxE3iP6Zm+EwDBezvAByVx8LgZiEmtk/LJxXd1Q/TPu2WnTygLJJ2z+WHh6LPD
Os3K9ABFvYixssmvISpTHq7gMOjWczVyu8a1/+KBd9f+czIS4Wd54dcsc+MtZZ8308/vZmr2m6hK
H90i/FGWYDlE2PIISpdNO391e3JcEzsEwkgYb0S/sorpw6pruE+RfltbHwskElvkT0ZQWyvvrbgl
pYC5AFkq+IwzIsLceqIqgZNloX/VNAAoizIENJVoN3Z8RK9Qttc49lmGt9JH4F5GzJNtk7M0DILo
PbJdSAD5Yvj1J2bAVqB/E47/vYsJ2e06cZ0hIVoFNgkNMXZYVfUcEryFJEa/79Chr1JypHyLQrHZ
I1WFqExALeWTyY/uyKnAD/846BABpyx6y62MxJroHbLebWylj5jV35JBfOPNFFNLakdWZ2CJX2A4
i5E8S21qsfH0MpdwS4ul+bL4FvIV96pyHNTcef5lyLGaMvgfuyms1om2K1JxL6oItsqEkUoWY5Ng
Me4iWGT422il/YRvK3IJF5fzABOKMpleKWSGDF71fcjEmn9lICjKbfsN5jerII7uKscUqwlIzYSo
QYSLYfRYFpyiAmRA9+fPVFqsRITzthiz7kiAWc2dc8WMXIOFC/pS7eR93ojwCVfffu33GB6FcXKj
BziBLDF8XG98kJTcNep//nacP8pcC9gVEX/Agb5AvfYdv/8n14eWq5UhQs4Z2z+7q75mSEh2bvNZ
dvZjCny7yvP4ffLFqxeP3+eh/2Eurswj/EgCWA61zrminPI4IEwhtwNb1GDcj9QfDwT1PRpmsZ8d
cY2j6RU2aeF6jtpvGDv6zDuQgVV7XMbrLk0PaeK9mmlxFTbNz7jnETsb+Tdh+hvHAGOdmNAvZvZg
DHA6/Nb/jHuwa70UNwZEw8CAR+LF7geEwnVYegPWIfKBN615jleD7q8j0cq0+eKIAZC5n/WGx//w
hZiwDysNY+a9/p4BdyqwrDCIkM10/DjE0Hmw6TGrEsWjhbwtCB8ECTUZwaplT6ZMRfxglSB18bLm
AYE41Xtsiw8xtW8nfZ7s8mmOIh7/6xAuOIrGJWKxgQU+LmZcL6l9xYQASRVwU+NMuEWTRVMN5t0S
e3fgPVRIoYpTQ4ZlMrEI6qAs+wUSrQH5jkANIWSGbgXP3dz4evBpR/NjZ+XOoR2a+1kYL3rtY9+f
Xmupy/iC1foKf6oNke+rvHO5eJHACM08jgn3VJ+5ZOkYD5nm79sJL4BsQbsPO3/VBC+mEUa7qsNO
2UrIGNY9+661cMHvjRfQ+63rO/smHBHEi+KQegXIJFI021m5uZzVos8UbsoDMAGY15KbgZS/HQqX
Af8fsjFnxihMOfxV+BYKoz9KCNCIJH77pOFhuCmxJ0daTp6YW1xTg/QImvSeLTt+8cMRCaF3W3Ne
o3pYE8X5A1rz3mhgy5pfbXP8kcTh92gRr4HnfKDFeYls5tuBf2L9fW/X3s8G7QAcOoLhEtQKUsne
MUMijpJAH+czNcujYUzXbXJHJEe/jUIKZBUe8Xm4N6jONyaTBZi6yIXFXG0TF0d9pGZPXVOf+hSL
4gwzArLyyPAm1+O9aFhELvGkseKL3+L2zs46rDtqHvOBFl/3SfZoLla3Deb4R+rDaomeHJ57prv9
HAQ+rcTmeAciYVcXKSj1T2AGtZ/2IXiyayRbtVsUpNvXXOvTgiHaoYQaGIWzDCtE5j4qfW4EL60h
2AgJ9jao6+/qc/kUYTfeNtHmN9mpEmoilsPE323BvQmSPKljU20O+1Sb4nk9DjXRkLyglKxnISp8
KHJ4zfY9/KVXFtxpQ1t246Z002pVNDDx/aUBEEQk3CFV5BuiIAFSiPXo2yhQSv+lS7XTYtdn3ZdR
alWRlN9hBz3tMMuTYIxIsqMjshUMsOpEHEVPgiMZid2v/7aU/5fjkL2oS2Gu0uGqVm34/DHVDKR8
FxZQeLC4aJWeOlDCa8wGkMfKTaVBsMooH+L8zcNbQBFX/xs1aJyqfmuqd3uzTyptIpM2z80lJ9WE
WjbIND9i6joiLDo5rftKGPH5zKnvEIkGLdeReaTylKqzkvU887veAHX5df7VuVY9oY6dLwe1rzZW
TlBiN8SHhoz3HjRadXzi9Vw06tRcrgb1SjtRIMGGfyGgj1OhfuRZE95HlclsG7hjdpqPfuq2fpcj
lpHnl8LzuBBkbO2KIHS46oBAyv4YWTGE8mrZ9Ob8qLTGShVcpJSDl2jZRZhPcOJZAx2iBd44Namy
+o8//NtvUE3ycUr892KZIchPPPdeEuNdU+Iyg/SBi0NpjodWqyBmkqbzmOcEFalTNQH3ZdClf901
vulRiFIn788zaDXxLbatvrZ0OwtSOR5IfvxNGwp9eznDiK5PpueXPOPoUPWTKn28J5qLIrX8LWPY
3OXuou9q3RnxAii40YWp7c5vlbe1+qT6xv/yWDDUi6S+ZBt1JUCgBkvAdUn9ZHNyvYMN50j9h+ry
kW+AAc8bsO2itDPjrc7FOw2OOMyElS1Dsy09YKnfNPPqF/zxW9wqP4axXUvLhWil/rb6k+q9S3rj
M3Vjali5hGurO039xwrmlLuXY5Vnb+WI5JiLtw29RuxiL7/3Io0LUV15anO5W3+7RM9N9foCDHoI
JA4iT/b5I/D299pL30HfUr1aNlG3N6P2eLnD1WlVH1HH1C70aw/pzLjr+ozT5CU79Zp9MUC4fP7P
S1DtqzOlWufPqP1z84/X1e4fx86X7Vmyrl6qCmZRDm62JF9hySFlvLD59dHFPEmeTzNwBvS93cqc
idTuIhzgOlZDclgVLu7+rneHeOPBSzPgSkwoc6aBxJH3Insofesg2uHKkc4zYI1QMIk4nWACBWYP
RoT2+WBpOjI7bThoM6p+tamCijqj0bo6rGMOerlU/dd6RNpQ5VEHxFp37VOqBQVteEW9/5+bpR+i
1fFN2Jv1gnL6abbT+ErITZjAhkMmJJumS9Cdag4mdJKk1ffCmkS0I8E+ulIvRBEPCtcfdm7BCF3I
20dtAvnYuOxejk3KNkK9fG6ql3xlFXF5/3/z+uWbIdlUMOXNdLp2pnbZXT7+29edm578Ob8dPf/p
3w5cfuDlW/7p2OWvq1cn1/lWhq2P9KxzkFn9t/+0KS+OP75+acsIelb/fP66y8n5432//dTL1/RA
YARvspZS71Z/PuXiMnL9LS5zKqH4MWMGdWlOydCczGIO0HI5K/1X+cVAoHtSG3VMtVRdRu12yN+H
UEenBPmT+ZOsyzS//KxmdTDKoC3JSvEW0JzHiEqz5scw+F/2s6J2sXKMmISqcR+qYyH5jgzU6gKI
5HM0aAlxQs/1oCozjvII6uXopfOA2zodi5pWjW1LCqaBxxo4LTekj9fCaTrXdBo1hcCjEyVF5m9Z
L1MRKrs41reqoBNJDwx90FZVUroHZQ+Vk8HO+ZIeMGpfRX+rXeIdvxXUDraG9JIy5U2rWswk9iJe
WpBKqCbkjWDPxNImX7UlLuDYZpAq3SyojvSmOyGZ/av1x7G21T1WoQIXJekE1hvir40yIjsfS3WE
BJAR8YpZqTeMdmDv44a5pOzPBJjnpFoGJ+bcUscSYXINOAacojktj13bMft1pJXZtAQ0VQ+rfbc1
X8KqCreqvKaqbYSBcEJUN1+qb9C2szWraxBjOa9r5Ea1VE//cYx8+Q5gsPlM1YPgXIE7t1VHo30e
8bYI1qo7VRdfKnKuehSd99X8cmHqVZIep4pxiQpwV81ZxbCP0ugnS5ofY4LeUfWgjUfB7z2qDqZl
BTbLXHXQdM7AEuM25TLKX6zAwlEagKn9CCMjIuvzZ6ebGwyK+krA20xhvrpvypENP4n2dNn80zEQ
mIOWYPOgvNOUi5ra9CUwQOdZ2fZybEZyRe4I6HKgh/YG16z+tCQfVhTURzBIZyu68RXZLveg6qdI
dZFqDgwhoRlh+tp1XOuXnlAdc+mduEWFpnnzvFZdcNl4cnC67J5vyt6tUKFmP1Q3qA76p64aZP+I
yqwPEXCX6pQaX2K7Lty9utPOXaTuPD8dnXU5C0oiMRnEBC+tkbnOiEdKFA+pmbYnOTvHAxqDNGah
FBOy+hMGAkEz0oYuQup/gv4y5hCf2T83gwhrMT1m/axOoS7P4/l8y5baNeyRtWNCAUzeLUlq+tsu
87+qAVLdOxh/IUpSzfO9hIQPy2bws9qnNI1VwbS26P21WZYsrDQctXT42KyKzOwwlWJL/RKgWb2q
XOfCkvxmd6lf1LXU2NjyVXJz2VUtdczBFuMomECoKw277Zb6GaON4gv8L7Xif6BWEO9oQGj4r6kV
X6rhH6kVf33wQq3AyJooN58MDpgV0gn/d2qFS6yo7QBIE3b0G7XC+Vdg2zpuaD5IledJf/2/qRXm
vzDI5hEFYcNwdYNP/c3+uD+7jf+3mTOW9+8RBw45BIZj6jq5OEwVdVRU/27VH+BK04eYV1/BIw03
dRwSE+1jojOYbrfG1w9heIwkrutefYdVFuxfTA6716XQ7vMZ4lfa6ARpiBZOrethPga+bxyg6c+k
Y0BqFPfRsMm9ZNmEPASZ9sg5LQtQFvwbEi7yXRXz+DdSfz8FlHKGgDC+qnjs3OHVwi440hexwrDo
Np5Kwpj8ewphFcj14hytlqq+O4Tr3AjeMBj4EgTVc7ost8KePv0aVDO3hx1O8lc2ti049R6CrLx2
MoM5Z+zdYORkrbkPH6ue4TKF17AAsKDbbZAgYZYJiNgk3rYe8GGF7YioKt/m5uRcs3avuySRrIZS
Ekp+cgvvKdFfJdWurEdq+XgNYVXLo7I7jpPfbsLqp4h5cwKHcdXb9jNMbFhk2QsmHbB0Lf5nB4ps
JroHXKVgbKAgWweR+YmZzRZXDJyQG/OxyTO8GeA2CryjocpjVDUEG7/VvvXO+EQ2wjtR5CN0ZlLz
jkbatmvTYlJFWtVWVSV1F3N8gYMRz3ZngF7tIhUbIhfbFlYCxvSip+PNWDUD7HzSyXDgzDPOQqdh
uGCU4z1CLlBeDFOowsSHTD+6af3Yo4MAfIb+PGTXS+pMeE9CbdDM5L2Z45Gs6YRkXj/7XuX3WURJ
JgKwHUCm+Y5dNtTQERKc0gVJ76ZVg7yNkbRX1G7DDLZf4kwfbZHBpNSwtc3zZBcsj7hg1O6nPmGJ
SSX31HMS5rqaHiGDHNJ5zLbBh5+RAFOjWKyH8AkqyD0sm7UZAlQLvHhQtVOZmBrvaBAAjQQh3bbQ
fzdxHj8PFmTguO1vstqsr2pvfKp8G3erfCAu25ExbmhgnA6rXzqTVV3GpZwaX4ucYFJskuGJ+FJJ
3KQ7BCq1PT1AYs0PLPNu8S8lzwAR4joey9fCr1+zOJshT75gC/YV/xNY1KM9wq0EkC3Lz3mkEFDe
mAXFpsxnVmWD8RuuN8B62dU9GePCfVwKElNIJ1rNtTi12IJ3bgEkG4X3rkMwYnnraVGywer6kdhM
XIKqg7PgQehY7bDVIRtYVXbVT8JYWzI27rLpXJjhFRENODRHsOqpn3JD4wMT+PjJGdDP/R5BGSyX
zEcOs+QNSTtNgZaULjJH0kchPhuL/YYr4giKR75d6ZFxXAOzAvE85P1oHyJdG5kDW9+bEd4MHueb
oI2PodOXu1YSE63EXPD/JVpStS7HiPpekfiTS8qV2gxIms+tTrbkYLydbP/1rxdTZjdNDgkGHPvS
1hZpMDq0xV+v/fZ10sbQrjF6qk28ZyaBOIcL87yXtZymrZGk88YyedSbE379KwQiKHUcbK3sLh5P
/kAIp+5ODB8AxweYWzsTyRfBqIiN0RFjF1hR9QxI/DlB0+1P0cLqXLWEVd+jQkfS/OuQOp5Kou6U
eLvL+3Ft++uTM8+SzQITiuorCy3ThwpXw2IoFohxbaLocPKYLjfqLWpT4khyjPT95Yj6pHoX6C1z
+aSS7vE4z6tj52+i0skr6sCYoE4NRnKHW65uZ6y+dIMT7rIysZ+wh7uaZ7Kfs/SdWruXmx3DjW+9
CSqFy2DgrpJgy0K1+N7owmYl+sm+KvAgHpqeEJURE+d5bm8GYMKDa5S3rjToHUgkX7V1SdW3g2Ju
rsw4Wt6neHzENzYwlywhchn+FMVlZ2rS26UI7etpHp+KRKu2JZ43q9DDzgTykX9qPRN5ZVQ944aE
6N7Sr7W6HrY9PoHbPEm3fdxfDcvrZASU/+YuPIXLa2uxdnS0t8Xy8dvQ0J1NU9rfVrhWZaZODuHS
vTed4R200uoOSAE+7IlVLqTv+IChNbVgwslJFcsOfaK521rz4fL50VszDz/KeOigv4XVvTl6a8sf
t57WD09LOSD1rsr7IcSTxp366qtLsj08m8cijUPoMi4RoUgpt5KxMPbxss+ixj9lAQ/czhg28feh
ntpbM35oubpwwgig8FCTOhnljL6hHJpNGPVUwJIVt3ENMUfSFW1JXHRhMCrEN5XLX1Y+8BvVvg+l
XVIfJ8WCVPCW2ixJeDeOntgpoPEM1aL8EwtS5wG6wEj10FbrDXgUxjFHiz5RVMPPmGX/MiQuAjGq
4K2ECtQmlMgBMQpccpf9udbNfT3MexRsOAeZEopQGyqwPnNgrtD25MoV2MQE2ZUz5VrOo6MM/9T2
V0sdu+x6cuItZ+C6nEdbcs4O250J+sxUPZFzduzXwlUi5/HqVTR+6ToxsYUpFBfVhQhXl3NyRNPI
4k9uiA/0F9j0NH25iiY7/avrjtjMymW4w6zAVKsMuehY5CYxLDrm164hVyihXKsUagUzyRXMuRnL
dY3a1+RaJ2XRY6vlD3FqK7l844rkNORqmZTLFZNg6dTLNVQlV1OBXFepfl3Uevjs8ilXYI1cisnR
NWZxxhmu0V5JGFxiJmqjQOE/ig8kCv9wZr3aXhBwBTGrC0G1LhuSDiE51RO4o+x3BWyrjSqzqGM1
hjioLFo32hVu86z63lbrWNUkR5glbaR1r2EJjOZ5en3Ukw/Ug/0Jb0t0TXJNrM7oIk+Z2vRy7TzI
VfTlmDrfCOWNvcOyG1vgVnoD/7XRpIf6ZVe11LHFfWvkqt7vBYbw6pyqy021sgJZdUZJcq2ut8vm
cg1eLkQ8P4+6hBRGhS5EuU9QKYCDL4c7tcklwETAEciE2hcSrsjBLYQEMM59d75HFcKhmomEPcxs
3lw67k+g/tKH1hAwg8dvRXXQqGC28517bjtp/emlZodXAJ116SLVY38c80rELk1eZuvL3eomdYWk
VmIQ6m5Wr5iI27dNrL+APP598yqwSe13qcd9l4xecWTat0oUHKluGXUrxXJBrlqXY0Zk7L3OtPdT
hB1/R2ZehqOr43XYwkiEzFZAl3zt/AZ5DE9USOEOUi0KvN1Jl+763q/WH8cQBkcbTaoobR+zBZ6N
fbLzJJA3SUgvANsz1cAh4T7VKiUEuIAFqi405IBy6VEc8xnT1D5kI/fQpdiwy1FW3ZKVQh6jiIBn
amr+dpDAZKswyvM4extI8FK1LQlokltM4VuCnK6EOw0JfKoudhUaqt5Yg5CWaQFUqkDU5t89oc91
pLYJuXghla7/sXZ6rqV2MDA2dq4z8SwnNLHnHpbdXMuBG54bB4sRiWbWpztp5Xgenh3J0Ve7qqU2
atxWx8LKWYUkiB8uw2WOSyQnSY6c5ybf/4biPk7XWWfvLug5NPiqOJwh79/qBQVVpGV7BsoJNC4O
F9Rb4fuX3chEbQk2rH2MdR3HH2GfIeeT/9Jo8C+p1mXzT8dKjBsZkuRHzptCngXV/OPtE2uVbUF4
tjqeq8+FkX4FfTbZI7r++2P/9Nk/jmUxPJ4Fysgq+fWHwZjePeEIuM/8lmrq125H2dlo++9wU3kc
lQa3jx3xAFKbsePpdDkmUlkGMHUsiFrT208k3hD3XOwtgCkipOTHojmhqT6iPvxPX6Ne+O0zaH+3
Duz7Uv7zcWt9RaXqb9W7zl93fi+evZQjfc6GYY2kl8jfpjau/MPnV0dAbb3gQtHsWhI1BddXbeg6
apAYMkTn1vN2HLBbxTMi60+IBclljH2mBWVJ0B0Pd4XGn9G32kpBdfvKyE7Llz/QtggzVbowLNCX
kygfygLsHPchJHGBuhokO6zNYtUWWP5eY8PbnssMCva8YJ++wqXVfhoUBKrinL9R0OZ5o4Zt1ax7
i0vIn/sHGxH3TljD98KuW+xuGDpUeUEh0mr3jFWn5bPvwcSfWeAhk2bkGfWo5LRJqzFmPOqQAg3V
JkoNdz8W+b4PnKk+KEBVQYeYnmZbP6jjlcKmFWaq8WBgqSefgXqaZ+sBTR6GIAlj3wWZVq2uJxMc
17hFDqAOpSRHLPZW5ZSocoRqGc64sZNuQH/C0KuSTFSrdW0pJYXWIgdnhbVmqgqhShNqX9g5oBJ8
dmQkCAmUVlHlqxSmg+9MFL5itILxlsK1VZ7KuaU7uBrCji8sXHwUUuxjWXpSrYZ/bJcuJK020EW2
5k0on7PqH1cbd4iHTYkX06qWk4qixBp3pXDhirW8vm5ibSGYLiw2qbRWFzGOqiCA+yUX0PMdeevN
WnTfQDncqQsHXUSJmBMHPCmRIB5Aub3bSGiIb5eCRcga4Fn4Acmmws+h8M/7ckjPFQwhJ2EKK6eP
eC6opjqoj7G2GVpsKlT56bIp/BSiBsExl0OOnFj0EdlwfRcCkdhQ+CZNe1DfpmoiqnXZKDy+N7qv
sLp8jDY5S79VvuA2c+JtatZWOzqH3mYxhjNKNBxiOPgKm1abRs47YyfeWGk+HfRMk2UmOUPXKovF
Qd+8h7Jr1NXmBwXsNbVP8gPNuLdIC6ktfMHNK9Tz8+8JM5TRBCLfMvoJ2NdsTWBOvtrEU7okaLep
y+lEIt100nU7Y7H/ax/7B3HIkGOGbSZOaQr5tfLHuMDRL04Kpp4cTZKEH+eUn2XZjCekBOMJBtZ4
Urv/cSzFlCQQCDfE9UgWFYLQQtwOIa6omEcwrwEoGhOCqEhyXApiunpX+4KkKj0lSGh3sYlxsI+V
xt4jTXpLVheCVkqE21b3l3sMHWe9hCQS4ClZN1/qbvFRDVRPmHeHhy6BW9lb7ptpzPG1aGJ8oxf9
fhiM6jqPDnXo3zDdTm+GWbeuJqNZGanHDRHFW2HM/TYxCJvyrXtsBvUXP7GzYzbWJUo57zGdGonC
9NYKO4KTyAAqJ+mE14bLQ0Yg2KGBvHpVi/F6tDDYkv5zOGM4uyQiOnBxtZvBo0ozd2lzIEtbphbK
OJKps452l9+WoYEsLOhK5Npc0W7jDsd+GA5Yf+Mr0TjObeQt12kyaEDBuAKSxb4WGCUQjyCwftOI
2zEd3Tj2prgD2Wqu2tRqrlRryJofnYXtmNN09bUVq0lugVkLTDdo182wXmpjXjdDO+KQ3Rj/j70z
aW4b6bL2f+n1hwoMiSEXvSEIjpKo2bI3CEuyE/M8//p+QNf7uaqiO97ofS+KRZEmJZIg8ua95zzn
xIwZfGQIIAwNR3wH3IDGJ7txxMP+kgnSyi1Rkq8eKQLkmrtlcC+cziCD9cAZZjPLfcOVOMwKfdwr
XG0XAmr8yGzWNohqt3aiYwXA7TuT9HdjeoUOzaEHdivMBBwdaBTN826tAvaKWyPEj+jNXMXbXvVg
V9pzJmEzeG6MIZtGKry0jzUDwZLmGNBqBQq+YA/uuQg79Nj4rgIRDp9oxItyRuSxjBVJxdYzaWWk
nVZxchD2/DLpZhTUCXLSK42jgqIZJAQtlGLCLlcYmd/QWZ8T/d1paeIWw2dFri7pSzodfnlYJqRx
FmxbZMbdRlqjuWtWXtGSJY+1YzR79FfdLmwt8l7tiYxcwWJJ3tN2wZ2EUwjLNkQjgUMG4SnhmqAL
7WCgCe4DeLf3trbyLs3VXAAHhawoa8dMe7lRs4LrSOm/s+Z8PFaLOfskAGxIN/ocskM3IJanhL1Z
tOSHjg5101Pn+TppPIwQK0aoeXlrWVpCq4lfXNmk1GZAM+6w3mHSj12bZnQJKLlnmEFK+o/OXuvN
1QWSssHcAL7CdYXxrzEVq3mnw2JEBx5bXXcAc7IPbUleVZmZ2xBSh1W3cjtxgPpF611g8Z2l5qQ3
tdcd9KwimCOt3yE0YsY0rO5XYOn/Te/+zfTOFKbFoOt/nt6hii3/Zoj+9YA/p3ae/ocNJVnXqflt
Q9r4l/81tfPEH56BDVlIZnqrs5nk+n8Zoo0/kCDjvMQv4fA/m+TlP6d2lvcHCaW64QnLdEhTZgz4
v5jaib9HOIMWkNLwTNt2aR4ZJkG5f5/ZhaOmhqiw7SPdqa3rifkSckZlI9sCYlT2u0V3JfHevcF4
pFtMUL0U6XZovbdaegXoAvyq3ajCoBHDEVPQpmq4XzIE26XecJ9BkPONcaKCdIkqLDyWcQlixyD4
twISDEUpN/0lxDNHn5VNRiSPS3JXdrgo54wWmK1/TVM9ClwGiZv2uSj3JBzQ/DZW33Nrnoy2N4O/
fHp/Djb/msxr/jdviYkZ3eZdwdwOn+vvb4nsPfAHoxTHBcjpQZmxBaZKu8uqeN6XmrZ3ChMgZAtW
EqLJna6iA83ibxqT221SYSyZeaVdRTpVj51vSRTEIx2LXUIKLGDenTdo7AOk8zbDfv83aemsAn+P
sLUZAlu2ZwhmwNjoHWGtucMf3x/jQrX/+R/G/wsjM6ucPq6PIaVszmkajk/+kE+Ovsk7We7nxbgU
45cCHSUNWqJpa+SXR9F4X0A1jXujYY44KXwT45jVvgvtEozegVTawIEmsUnWM1rLJC6v192ty+QC
5XNJKF2pcBS0dna2MoJZczzWhrk8xEbNwAZKIhHPdDRDWGNkpgRM2c7zoBDlL7cpLcdNNHlv5qBe
3KrD9RAbRzIkyLFzjgbIq7Pj3UOutDdt1fc7pEEvC0kilPnaYB5zLZQQwxaHzKGAXQtObxAYaRyt
gqV3YM71JnKGjxn9ae2R4sXj/DG6eJrRBK3Cd204hIY43acJwJ7ShYFeEpLMkymGdWZ+yITzpR5Z
w4hNAcMMJAyCXlV3uCpN7aPr4WlEbmdf1sGea7Lx1weJRy+k+lO9flOPHC1jhKkR7sFxFs5zgTfX
b6YcrztPokE38uNePIi8+ACcl2zMcQ2yLXCIzMb3dH6eCKPfpJP47kVHAxsU1Wx3D2zwLPRKEGHY
4+3O2zP0y53Kkq/L4gSwn6NN2WBaaQX0pzhvbxn6WTt9hWvbi0lZWHxf0tnzHTvX8W3WxLM0bxA/
+CzHuKKUmSZyYODDCRavJjrT6AfK2IGew/2d+TEl3gWOe+0bJiEfButo3eMWefIsLz1kDUQBvBD5
YrAOD9Mpd7v3FbhqRwuk1AUEEyl+moPDMyepYRvqQ7FDGv6AOwr7eDV/zYeXBkiXn9XFazWLb03X
vrtZHSSifwMsDqevKz7bJH4wowZudhxfCCTReR+HL/ANvi5UXyIENufOmb9oC3SZfmuL8Ey1UZCY
LN7cOA5oR9/WEIf9MjEJ/SNqJ20IzKiAI7qVkXP89KlfQnVjYjrTWa13C+yrtBsuM/blyOxuorLZ
d1riexOtgrT5cM0HppSnXuYvrRFmAYXrd82wg7rvAU8mwYKPqfRw0ZTLDP8Qix7VI5t0F3iDm221
qD/aOVA7MkN9oYsvXuo+r2J1oVG5VugHoynJ8QAoIA/YetmkXIa4fEyc9ntptl9JNNoLhRicb9KG
EdC3zjuQR8Cvc/HNFd6hNZAspJKyS9fgdMmQE6vzvJS0x93svfW8nyF/S5PNAIit72R4VYj8OaG7
ZFa2k7yPB/st4fM0kuiShvE5JWAKktDLxOaLHsa9a9sfoc0LKMR3MY/NfmV8hUX46CXVbSKZ+utA
iUgJeMxEE3SCtFvDRLNAUDnhDPmwz5Xxo+CbB89zWp3/2UufzjuoIdkGhXbIdwhWg7mQzQsydQO+
B8qzWz66XbYDwcRzdFnCWWPOsWZblxJER4nOkmd+mF3vPp7Sh8SZ76SlQc2XW4y77P7sXgVuhqFU
SpT87d0cp9bGUdiJMbQe27A/Jk0EaSB8N+38BvjPEwiMBoTx9FJljrldQruB4aTf//q95AJC9ip3
WE8wMiTfkT5s1+/33MLia/gq0eI5hlkYWIkeGHMDxEZ9HWoAzssw/WC2jMUbl+tGA/bWGfdhZTys
dyTSfUvHhaEdiURd+KjgXdCtsjZxiHfe8755k3WjvDOwH7eVcI/r4W05zohsNrUha069a5TPFMRS
96O6bxGwEbGiV86+NMN24zoNIonIroHnRs/haBs48PqjaXLKjDq8k62hdoYYL7RwjnCkv1h2IJIm
26aue+e45Rclm3Ma228YZBNa0QLu7HdoivG2jqebJcYKhWs/KHqFuyLytsSvwt7qoVr0nfvcNgMz
X7SBtCAI1JGe47ssb+S9xyHr1ysouEOWkdg0Fea4s4R1yarmNYyme8dlvklSyqvR4hNN288oXrkR
vfVpke9adogp16DXJmQbPuRDc71rlvUjVNKbQnqsgR7Oz8j6Zq5VP6qCbdKoLfxYomAFs9wpLwda
Ymwo04WR6TL8nKz+AVIsyP383dEn/TSRXYrP27mR4zpIiqdVQDxUzOnti8J+DwQ9P5ZZ/zyxnd2w
+eT8wtozr3Pu1PjI6wbQJXZ2ooQZblv215Q97Rby3fdKC780UQ/euAeOZZUFfCd9bwkyXEL9NncR
FJqmrW0GkmX9fibORM7itiJid5y9JzQ0bARdFCKzZN8io+23pIq/g2QPese2vkOgAnwd7RrNJFhF
4MBDCl4EaePeCQic5OFxKMLYu188XqBuKRr5FWeWMT1gpmruxeqN0xl70P+Gc1lZ3SUyCbr2iKy+
dYoYUGurPhdPf66nYdnwGqbNesCjAGt819gMPXloui3hYDnlj1iv4KEbpY6iq2UkneyVIY9gRvh4
OosgBJuQpljdDOHRnTKMybl7rwsUTVKMnws7JtTC8x4/xAsjMJoAGhs7mtN+77rPo8MKqryT2YHG
0Tciqk5OSbppqPHXct4Kl+575jjL3uaQuN3ZWXI7hnDJPaBbZZk7qJBuxk48YUqHBZF2X9e3rgvJ
RFg/j9G231Tdfy4aX+I80t9oK2xssJuEGrtflJE/4eNl59gZ4PWNN7cxicpFadOJ7HMoIElXVNsd
Lt7NJGvg0do9VrZvggXRXwTjmLB4cWh1w6hvyk1dl6/wvbejld2BGzv2s/Oo0bJIqgYOW/pM+XnS
+ukZ++8az9tzalrk0UB5w6MAkdov11fH8ujDLdzkxCIf119rkT9gpvIJvuuPNpk45if3tXLjh4FX
6CBcGlMBHfDOmeuLJhv+cDGic/LdMJOgmT1oM1Jm9/3wvgw5DI20b/eMIsFAWYFTgcm3W7yF+ewe
ySu3fLyh8AKYx3OqN2YzqIvqZezmr1j/iGgajcOkCRSvGaR0055LvxjhCpNBfJpINfFFrCUHjQ7n
RjblrnIEshG6W2h+u3MJmD5zTZOYN3LZ6sIkX8m0TkYT0f7Ksy2CteomFZjdO8C1CTNzUl2sD69L
jPOYTxBal3G/xPmLCbx/Q754Rpi795ykGP8LeiJ913d+mOpPEPqLIi5ID2f3T5zPjTTGI3UJLadC
/ogV4R3FoivfI/MDRd4Y38wm3lx2+yP6/Ljw87C5AzajPxLowkKo4oc6x0uYSk1j9i+Ios17yHlY
1JH/kdpKDH3W+m3YWNvKwwo7mZjQdKRueTbqx9olBELYpBkNdJMLJbbQiPJbN6+fosgFtblkqPqi
6Ezmm7ZfQ5M3Wp0PnNKc0s/CiGbHVY0Dvz/fli0KSgbSzADWi6tC5/eP12vG7JybFeB4vXPU0hHf
eFHjK/z/D7Dus2aZqIwYy/5+ius1upHDzh20+7pn0FCOOtI7oDsb09ojw3GOWu+C1BliRBbRKo3Q
TDVTK3PAXC9+i4uuP1aTeV8kgGDrVVcwXV1b16upHrK/CCtfed7XaW2GFxEpMIVNOgxzaHD1pnHM
Gy1CTwdrIp4KcXSbNa6gkurE8vHkCgXsaQ6fhV3xtqxPvz7N9dr1V6jrJPV6Y7bOTIGOTaSGcWJS
Wlrnh9lpY2gYsE+neryJW+UeEbUEda4ITkqM4igbXT+HskdlGnkLMYXrjsmyq72ltQc6qMuZQya6
NJoRXSYvMnbajEKsrtsioHtr+Mpok7soVFkwjWazrZQk5iAkM25iUZgYDTy6SgFbSkhZoIKhmsvq
IVBQf7Zi5UYYmrAfiGSNseYQcacEhNaZydZK57IC3OBACGfttgy9mrp9hNiQEsWTknTnDOU36pHy
KLDo3sRR89oBf6dKLII6M8n0yetbHaravZZTPHg5wzryqnaaUdm71OD3t/akbsbB/kp/4WNplvSY
51SpbRNiFtxlbVYdiSuqNkKrxCPS3pOce2IrbczojKYJFaxYKrocPnYb2dm3hQXJSyxvk1UDCPb1
PCu8wQpq1TzkQjRnk3jHgJHRkzDM6XZc2EzptA53MC6Ns0OrI8LPfDHIRkVJbx/Z44tjO4TJQ0cO
BeEieO4Kt3iHWU2cgGQsxgLWankBgZVKDO5E+8IAsttEGm07A8mVH0ZD9ua66qEMAQ6ZaTLtynhQ
z+NS/LRqzt8jzDMMT91RkilzAtH6FTjltHdHd7nlEPG2ntkVbMaVOjjmQI3peudxZZYOOHPthOzH
iuZJBkVLYQVvK7IOhDPcpwTbAZ9U73bZzceqFO/Z5EbnNETVOjktKXpdnNyRExbfaRY6hFBNzRah
9mle6vlZcwDap8XA2TIzH+lBes/oY4qjNpBzUpo48uvWuZ8g34GFqpYB/hIVa5F45k21Xgy6ADkA
WAjoahrYS2e+xK5zn1YQAeJ+um1nrbqXMoR9b2QHz+ras5rGl8zN8D8Rfr0s7r23LRhXPTYGgNw4
cw4R7VLQWaRdzgUGpwac6ViJt9hBIQNGf9iNtuUdo0kBpYejGhSSVVWv30KqkS2LmHVs7UQes6EM
RE4gZFXbjKBzog+cbEIfbN2rMQXniT+aLVLWHbLWdDbjs9HSeFiEc+ugL7+YpttuVGaW+2lQpxgW
1i7Kw89uSKtHA8YQ1HJ3P0cClJRh84YZy9ehmdJD3JGerpfHvkjX8IjybHPkNi0YZN16AZ13Aq5m
Hd2RGAfUrV/CxUgfXRLujbBpzyO95FrP423lckAMC01mBmhnRVdmhViR9YmfZ7yzJ/olnjM9xLMh
dwRZtn4tUvugLyvn3Uaj2rUm2EM00OeQ4M7Bm0mpqeAC9f2PJOuiSz+BiMit10FSyUxLg+SSHMeG
IzeqVX4yVLld+sU6GiSVVEO0piYuFEer25i4iW9WXA6PNSY8jTiThjHaQzJXdyGTkwAVUcEGJPej
NRW00M6VN/PqrDwBNf+66JncySQv9nGSIbpFIBR17kRDAYDC3J3FmPbn1S7XPNhxDitqAZsResQ0
OTT+fa8Hc4ysH2CZNl+op5MdqDzvGGr7Je3lRQe7xVqdaYFyZ/Tgi3lqyNbhsDGJSuqkc2c7I2eZ
ppj3uh6eBJijF1sbGQUb+m3zpW60+Lmf+m1Kl+M+pHlvThSMuW4DXLQg1qlMBET2BPjVVs4epV0D
8LV3xnSbWwzsJmLjt+3kfao8n/dwYOvzhKvetRHzVgSp0ivdVcqjteaIl1nm3WGAWgdtnJzmLJGH
Su8Hv+mKmyZFvpbcukOoAtWN4WkGf9JV57xkQL9k7RlYq/5Az3LjtRycm2oe8cfDXJInd724Xovj
m6pmSdZqYlY3zXp1am7YAoesjpF2UkNyGOcBeIdE/UAmA7l+DZ4KP9NgX81WT9tGq7RTFtU/C82Y
g1bXzFNCv5ghl+yDOJ1DRp99aZ1+XY2ryaKjUGcn0qS8YtTDi5ll1nZBnkD9wXetR9szTulyEpIN
fJcneZDZLmjZVmwjF04GO4w1U4+brhdzK1+nnlYHFATMi2LVdw+uOfx5NS0Z1+pD6uu5rZ/m9eJ6
zUTBzz4Q38Ovn7s5i7cIEojmWjWKolltfOu14qrxpvWB2mxSFvudwr/e0cfK88uJkLVmLVzI50GP
lDhyq5fEUVxvC6+ly++7Hdb+QLXpN07z+E9T6f7lsdcnuF78fsA/ftRB6uI3axLA6Yo96O+H1HB+
two1wT+f0IAnipJ8/eN+XTXAXdF9UxDq1xv/cs/vn0maG5iu1pn/z1dw/Tf/+PukR6j9pKLGv94R
rVqvzpxc//cT/uMR/92z/P4nRE1fIHADRlirRU6EaiPElCGUWdGsmgOnuC2jJLjeXQtUXOa4ukgT
YjoUoGFnFcBfL9ww7k80T1G0X3/21numFhwKGVFlUM0zmzcnz4etM/SsojMxqYX37BDr6JvrEcD3
6gP/QBvY5VzqhJQZCIjXQ6FTBLgyzWdU7JnZk+yWUx5O9V6z8mg+Z2Szkgcv7V9CrUTo36ZiOTbD
+Bnl5Ug8j++oEBV6dSpyF63RALAmmm2TU8YausAxFWfU6fbwgrqAvJK0eopj92dUVhdp11tlyfvS
UN+dEt+SMaR3dGJ/Nj2j9fieFGSduWvsbit8g2y733CiQmCzsdPkFhNXMnlo+HQbvdG+9/gFnMVV
JD9XB62ePtI8B81eTdM20nrhQ3/lt3fzrVVqP0OHAlgaT4RIvCTp+BzVcxX0pnd/nSAUIayyLBs/
rNFmEs7OyDGrL4344U10cm1vuOT6cDDz46DTAdKbEapp1P0QhCFF1nR2oxRBmNqbhvq2stJpekF/
wmBjeGfXTkIKxIjfhtWI+i/p4eb2oHiUKp60FNA8uS8dRoW0Xg0T4mLa/St55FZEMz2rX0nzerTL
Nt2UQuy7WPtsPaFvZRtfzHp68ozlJS2H6WAIeJmNLG+6pj1UGipnarcUaPapAqFzyOX8WCkyS4bw
p8v4e5vWaQyKnA1yiIGldazbWlnZNoayxjthiY27arfg4G1Gg92AzF4my1MbcjF33rmh2PKr1JNb
SR9C1jD1VsAsohfKf6XVj139Mqfz+BM8IiApsnKsb7M27uopPBp9eFdD7JCDvO0KBDqdtZbnd7qX
PAtD6hu3lE/utE3m29oWIKmG29qzD048w+4BndMK2pvaB8EJNylitn2pxGsFf89Mvkxh1NCE7a29
VyVnRM55IMcxoXqNHz3TXFN1q/fSyvmTyfAZOJHsrYRI3Lm34t1YO/aOo2cEBoCdRiFtwaeWaOvI
y+8rhhC5VUYbUdngnaAKpp5nQPqmkFfrRoZMkjVN/rPRxslfzKH0WzRKaCRwajFySIkZXRLewGok
/lrO7AXZqZM5I/35UWoxsqPF+3T77CJcIkTx0IC8qIESl+ED2EHYdUWqfFqKz57lzIFrhy9x6e4L
vX1lU3ZkL+Gs8lJvI3QJElbY98jEcC/CHuabvpzLKPtRxjscVk+kN/z0Rr0OhrI6yRQxsbWgpA6l
+Y1QPQdYGjKVtEp8QUfVN7MCzJODtw5H39alf29+KTPgjmXu0gjKYiYSeBM3+lRXG04pKQKibI0+
Bc/ee+gi6vPo8r5Jlb7NROn1E4BDm67pwltQFRrpW8W3jEVuRxpkutIT2bQAbTfu1v+Ikoz9jNKV
BqdFzCrrK1nJzxzwnGkcyDGy6QbEud62KWnZ1RldhmZhcSwL8qEb5PTQByM/Ju2njABqkTm4jceq
Z3pDuAdqhbucUQGrmQvARVeQuCDayWKrzwgtMsXKnY0FjeKvLe2ec1umxC561syrJQ8bi4tkfDsG
jZe+rZGogZUTXWU19VOYuYVPut8lbRfaTdpbPrkMqEa+V6s0mXwPs8T2Uq9vpJFAZcaqdMduhakW
lFUxf2tt+dHQD+HTML55e9VMhO3kRNsu04+OOWSTpo+xLAN3LDxMn+plHUgz7arJFYlQxYCwb8Ya
fjGRABs3hdA61niv0fKkhEwv08Ylt96fx+RoeYSbkokkwOitL79zcXICPK4by6aT5+6zOmTHLNgP
TpbDLwTD19r6fadpYzAA1DPrqCXuZ1ZBrR9bBmlNlnMImoKZn/g5eOyGaxtOi3aZ1oY9xOfEL/pj
kZVqa+Jv8Vf7QSS1DzNKbtKs/GjWfro5JATV0Co833rkidkEp5Akq8V71zlA+ayOoTl/oFHyGtrO
mmG8DjGtm26Ov5KLNJEoCabM2hJYcDcajHeJxoL7jdOW1qnu/ExpGeyqitEBHRkCe4tDhA7xwM6p
8XM2M+ibvRLdYYTZUNCDxZRpw9ZkapykH1ZGmI+dLXQEMUbhSx0fFth9KefQSrNfXHJQYTAScWCY
Fy0fpqA3xPeu7eMN3+8GkSF/U1bypmvg5kLC7pIUj6JTtHLjkafCt5133/Finwoiqa8fhXhmsAZx
TzbkNNaEdxNh2QCm0h49vpabvOoMvwNzWYIz20+WTLcghjPtR4Nwmb4Bkx0sWhOLKCEU+VS/ptkl
I02SWPrR3JBMZ1mVedv3aH/A+gZpf6frBDLgJwoKq7+VOkhtYDZElSwUByb6uatY4f9UOf9OlWM7
q27jf1bl3IM5beds+F7Ef48r+PXAP9U5rvjDkeyp5JoEoHu453+rc1bhjjRwsv8S4PxVnWP+gSbH
gQxuWoZEb4EG41/qHPmHayDcQZdDXwJLvvjfqHMMRELINX6Z74+f//kfyDlcISzLNXRTuBjr/6nP
ydg+Lnmlw53OqidALUDl8uSJoX7J4kythL1KaSg6Mp2tpM6U1zNFu8s93W8L2I8Skt5jZQK4Xvmk
3Sj2cumaAE+uCnJk8CB+cV44zOhvSrd9GCU771zrqu0U0Q/yMKxHN/ngeAzQKLTynv8s9vfKmh6n
kTJYGl+KUCWo09iYlGJen4tTvWdpd2YWdSdxV2d2eF++J80QHxsKLpS6nLRHGR3iSDkBKaU4twqR
bFvgi1vBirSfycSjyai+SCszNplmMxGQrLYN3Mhz33YvSfQYJ021J5ZnH3VgXJTpfiXQt9kbHTmv
rfpJGu2+tQDsR6uIYK7kjShZ4VIT26OWZadsAVHIUDze56C02bNY+LBRIIIQxT+q4sL0Mwp4ZlbG
vF0iLCy6NjFZNZt3+uM/iSart6WlvTB+rIMl0YdNP9M0HDLvmA+RoBo0b5mMMJ9IvOQYi/YWdvA4
dVjzhUJrNcTY/uTIArQQ1yJcD6g1+wNX9vVxMXVWRhIZ7mZif2AT02h0httYie5sOO9t1KY31iBu
oVcTgebSU5mStg+aqkr3rHxsegFwbYfJBbhO70E4bDPcuV7lPhkFXIdfn/4cBU9ha5RxMSIcWLfR
ROBOqRIyc6qo3Zaoiilf2mecGuehGZeDrLCzUzJ4NpQ+rfsIjfJ7M9kxfSLn0ks3v9jCpGns4H+H
4owurO1ulyzTjqxXF1LN3YMbR+adpAU1leKra+TdJVTVzVTJ6qwNOUGirnGgH8Y8cPH2bD7m57Bf
RZYg5Nl6yPO8wKwd0+aYKc9llxq+TBJPo4O4LMCpRIQtSeI7Ok3gVNNopNAhSs9TdbtNHVI/c8+c
Dn1GQLnHYryvo8+GqqaJ1yIxb4c9aXo7u9B+1KlofZIz1xM8dyllPYLujkbNBRA9bGnA9DdFi0gh
HKdqR+iNccNDoHZCTfXDjDduNdtu2TgxDqO4GSezPy60pLfJ4H7roig96BNLFUItFbR1h5St098m
DE1IigAgYJe91d36kxwoHjK1T9JBQqra8FuujTe5TrZVBDqiL+JbQdYXngT2P/CgQWvq+tYYrDfZ
ZE/tQnghU5NlC2H12IQaL5Ww2305O7fl93hx5s0wTcVmNp/mmPgRVYwPUvN2ulEfesckf3bO1T6L
w2c1aj9IZ0IeMzHVsOwZJgQSojp9mp2oDvJOX6dUZArTAcEgQHLfElocL6G+0d2dZ6jmxvZIKMPZ
baFc5bw1Fy2pYbr1wLv8Hieo5YvYINRR9YAx3Hei3fdlLuuLJeUzzLmbthFAEdgRbtmld+cufZFp
cwMUdy+qxd10zpI/rP2V4TMdZ/6IqWcM5nh+FOtYNgBcMHgltiHpE0agy5K8hbXBPpLdMalSxVLt
+sJDNkxgd+6Ic+jRzM47+P5Tmo7MpcS75WQLVloIltNQ78dVdBCGiE7wBjwXDiYBw43tXZEa7k4X
MTqFcoNonO9SbehbekYoxLNhpxNY1VhquMOumh9oRmkbQ7j7cYkPbY0KZt5PZM0UL/jb5bGEj1jJ
MwSPfdQQOYG82rflnsm8eWjMZRuHNMlIs3+zPTK8x8xaUektfWKLbUYF5Boy2q4fZjLi2aagrrAJ
dptSyr2BsOE2Jry5SChE2+NcF64/dXb7Spvb18fuubOdlcTiKVAVnC6WPDoDzg99x8ovsyke3MHc
jSXaefwsTMiTGSUMJfDKZnx8WzImMGnYL8HiHeeBVIUcNfykM3ia2DrPqLp9Tz9h3tBRYDCjtk4j
zv67Ze5CcOGqvE0dzNud/UE7VVsFG1tJpiqAT/dDk/aBYLpwr4GRQ/agmwHx2EhcyLfxnfGkOWRS
ufanID5Tt1GC9GGiBY1rbJnuUxyW8fvS0RHt4+JLFzDwBLXlsmtRRrK1jIYQaoe28cHt9Xd9iOug
s6K9tghGyBXgBgAeQJ/7I37TZmMn8GQgJlrK+lk7xWuKro7sL2lsrCb2F4Mdl+GhtOptvaVKz27D
JX00y5lDoTOlzxT3ySK7A1Ualqu6hrVIVwiehrEfdOQKCDq3tELIIu/nnb3ScizGsjVo9SpfVWlE
SAIL6IbwoW7CnchROliSg2gV9JB0V0cZYcstkZIqon2qmcOx00e2ZabRQe1lsJF5T3ppdH7umkSR
dDSIJn04Lp5H0FflshTDvPHZ+XPdjwveY+WU+zql8HBC9dAYy7FA8I+U4oFW9rFMOOTw/2fEdsbf
Bt22b5WmYwBAuxjbuGcbhjubekIUKa27HMir1gLLtQyDzpOEbA7yedzQdPjwBoIVG1IZE4jkxJbJ
WXobq24CZec4bxagNvX8AZhabbG4xXw8qFal2HYqpbfhHnsnd/za/hLP3ocd5QZmpleoDPsx7e4R
MH1RAyy3pG4vWnLDSSFcrRZn4t8vIX9gV9C3EP2txrQQhPva20mdY4yBA4J6FxScC/yeXRdr2xx0
IXsVqo19VoXHlQbTIKdVa9AIiId38Np5TOccTv/JbLwbo6opR4Ta9SaaYCQtl3IYXtOZEXw8ebeq
4+Cio8Ocle5KwiDa1xPzqMryS9MDqW04uyHHdfex0b4QLUvQ0Jx+EknvYbmyLlUxvCwkqm3ILDF8
iQxgnFzzrDomGsoIvEjROK4qPndg6AnpBrgdH4s4einq+lMbHNwQBETJEGaaRDOSec+C6eKG79w+
JPrGiUaIaBFHn0jBtON0oLaqLLLJc7vg6+TgPw6TgSl/8aI8fbQOrOzqL2DcsbPzTc/+NkjTjgV3
BI/Uh4TmhqufCgzHXy+ut5H1CYhmvYMDgJLTGcD5rPCDq6X3t6+30fnKamo3rxb2q+EZ1wW21+vP
fDkzNBnAZ+q8/WW/X4gZDXp8uRsoPvMxqZ7ylKbnEDfapmCuc7oa/68X6erGu1673mFXo7O9vhDt
6rcLV+vd1dp8peDOHZBDQaDV9fYri/V67Xpx/RctNEJ7db//vul67focv57z99MZFTiCc0Um1zGp
3wnhtU7l8KRiXR4dF4VXpaV3kSpoKuSEO5yu/8BdZn0feyikfnOqvV82wdVvenXZh33S06bWgQSt
HvxmtZ6ipUICer16vfH3xT9uuz7DP24L43abt8SG/uP23z96IeOTJGEeiZgqpQOMQOUfwIzKYeBN
42f1mbr2KzlDMrhCCX5/rMnVLnh1uF4/5mxqmoVqn4/dmcbXPEVTWVxv011VHloY178ffL32jyds
UlLBcZLFwRXB8fviCu34ZcBf3bJxayPrd7N5c/0Trk+VXo+x6xP+uoqE9cuq7w+umOerXf56LV1m
3tqsw96A8/Dzap6XWWRsF8K4EbUS2e1fYcErXHmVctgbN2Ec8Otj+wXF/nX9+t6v6d2QwLtwq1+d
8ahM/3TKX6/9ds+PHeApGpzmIuhR0nZjYHK9qmpENERu7+1aY9rgdl9+0URWY7xL6DtBVus3CgLR
TH4nmxqjYvS3SEAWJIC3pxki6en64/Wavv4oBtx+/vVnOST/xd55LLeubFv2i3ADNgF0SdCTorzr
IKRt4F3CJICvrwGed0P1blS8iupXR7FFmU2RQObKteYck46k3m3IXRB7kIUfAPb70yJ6WI08MiFm
uedhAAO1fGaIX2LY3Zgdnbsm3OFzGx+N9mxPMnv0EnxbMnyXocyPrqaSDTp8k5FfI7e1G6abBK9s
adfYQiwEJR7hbxbTbCcq011cTWyXvZUt6yWHObrgG2yMVB4m5kCb9LFVjGVr1Xh5um9n8cs0jHQ/
YDy2wIWtjNm1jtjs7po+NwI/sbw10x1gaCNVRJRpB4+u1LrFyXZSPSoSYwiLO9Os2CHRUwWdy9G6
tkR2DF0G6VjOrjpiTOHo5qkfhw8snckWw3lHxptsN2luWgHumewoVPmXO/zZZqM/SJ9zmaahfe11
Pd8WfT8RcbdwSNv7rtVZwISIDpOG5NP3QlITfLmKoyG5My0qQkPKBOOBgGWQmSDeZjqgVBQImG6k
AkSLsMZvSqnbP38e/I/vuX31Rkf4+b6qFR9SevVaWv7l9rX8HwLEgiCeB4DMpMnfh4tca144Ucby
4fbpPx8WMZefZ+zzyxA15TgD2GZuxCFGa1iPGUUCLLbbwFAb/PtxEYvdfhGKZ6DVy2+Ty5gwW+Rl
Yrz/+Vq4SNCGRYx2e6y5CdRQqt1+sF9++udX/HwK92UCpY3wrb1p4LJFDofTcnOb+dKWj0C5LnPh
nw+5l7Y7JdQBxEHFBUXPdFxuBS527pG8bJYjKJqv5bGfL/x8KqSvFlhvVO/60v3nW25fJbTry2zR
hv98b93W9tqgzkMS8O+hMw3UZJci46hvkBVb2OdcM7ztjUVxe0tohFI33N7XqKh8fI0K1PGN36yD
DjIsYENymdzfPkzLuP5mgRkkbJ/Bd8OgX3rg0onMo2J6AZ1vCm5mdOpyMDKLLf0GY/6Px2ymd2tT
meh6KzsMUPHKY7lsv766/ckZ0iw0EgSmzA9VkSQHjRFMnVBEquly4xHcKMe3fw2LXiLX1D5aMC22
qKedM5h7Dq7RRnJrrP7BP9+ewXxbEKvlud2eoFS2SV9XjwEh87+PYnK2VW3dWRJMcZpr7cEbPqdU
9UcF/ometrm7metNkUh0Y96DtfyFN5atTLOoO90+H3MUqIgw/XSTjhFZc2sHuasbzdPRzuV48DLG
DMgA/2E0dL5d7G+EWr3QUPIQ01Ohic2PN6/97QPEeUYvxNUHxnKF3X7u9oXeWQhz+W3/SG8f+0yC
IS64tv6371qc/D//4z803P/xMa+N2ZF+fsPtX7ef+3ns59OfX/3z9H4eSxtuVpxmTE/c9DX8+c23
b3ZvvJh/nvvPz8S5F+9xBm1+HvrnWzTTpWvidAv01hqO89QPR/TmYgv2GcEI93s1YVru2Xo54nMr
38gMNK9iQOwLDub2YDWPKImRtdsp0WizImV0wRRAw0wCW1pYX/5PGPHbFTO63h1OAZzHc0rQiHpI
LahXHsoYUEVs/2ohY8xlsZgKKshY3bIP1ze+0I1ZfnsSuhyelCnKrYe8KkqsYn+DhrhLMKnnMZT3
CqSW/Alk43ZHbI/JIbZl6mJnD9NDsVSg6LfujbzzE5ItF+b2v8Ej7OKAI9TsdDtp5Mc6jwfkS8Vf
Qnab1f8fLJRd0k3/l8GC5SB0/58GC6+JpP3734cK//VD/x4qOP8y8V8SqEz73jOx1f4MFax/Cddl
EO27jsO4YXFn/pfl1/L/ZYP1BS3DqFiYCKV+hgqEKlsCCqCLuNM0TfH/BOo1b//Lfx8q8P+jZ+Z3
8jR0/T+HCt7AzL2aImPfzc2D8GE42FmZbtyz0yXMGckyW/s97Iim2eWze+oUCvnB2InCsWExWWF3
/GfZNCbrYLp35KIHhjmq/e0mqLhb9+Qmb3zK6GNRay+tTDaI0l9mg5Ol0/c0ekkGs1Bd9joVjRgC
kgQeFzNL1HvHRm+fhPkye+2wagF0IGu45IboN258l/2dZ/lWh+N76Nb6Fq4x57xo/FTtffIqndZg
RnCak0FbuWb9SS7G9w2mXcT+OqrFY2KKM9RRAzmDtRm0w/Q3IZiV+PVwG7UlZbLrDtOe7Op1Qvzs
UelRtY5M8L/LrLEqXfPYVra191imMmdhddrxrYXnHWbbFhwlOO9HNbukT9cVMfxfF4kgOBFxbaQP
ZgCDQDD1zVc6MhkYMsSt+mvu/2bA9GwlwyVN/JeRsdLqtggQytUdefsekxAq5m3/uwFsCmdVaMQl
UlAWGBqWU3ZPtWl3Gt3MmDEMFpxJX5vL4UZb8HWjf8SHEgdSlvY7Ht9oO6fJrpuhUxBFzfdbTKcl
l/1LGDfvlcM8Ii9Pk9v+ZYhdn+tEnPKGP5v6U+MMgbWlspN7k67y2gnL6jQ4GvLSeIi20LT21hQl
iH6633A8MEmStRzEYEpfJ3syXjEfH2o0NGZD9WqqAhIPi94mmxGm2Zkw9l76YGUu8yofzQvjp+sw
yfDgLdusJQk5znx0xVBRe22RXVqE/dblSz3xSvnR2K5FjL/RsKPTkGCOWC8x2XL0jIMcNX5uyGmN
BXY8od2JjM8+7CskHqBZitZ8dZIyxmgIug3/FjBKsU84Ra69XI8CyLW7Kc3/OMp/VrGxU1GFrUn7
ps9dbZWZKTJTJ2ZkNpX8UjLUNLgda1d6CDYXQJFJZOt2oUaBAVglcwsslj+LDGaQ0TTAIOoMqGiL
QgUMKWnA2tVhnBBrSxsnvsyNNfmJT/WcttvKmL7HEU7HjTvk98N56YvsMMsNR2fEkVOaKcSKpZC4
fZAFqtVZ8wiKWU6yWjSZQdQYBMgum8ptZ7ExSBYqZVa4tDPG/COR/oetF+dQ4izrfDTS3S80Ozu4
nohZZEmMFmNLErrhBBA1OW9MJ/9bJGl/vF2yOBzOLC9stnH1O3eLN1no4XYxw/ZNuxkbukpphWBP
hSTCaeC0bh9CLT8kDNV3zgLyucGkoL8g0MeAt1jjEACu0xhjDB458NuL8Xx5YTQcBlDoXrK026dy
zNd65nCeGsR8DMtUP4ZFVG1UCVixSqL2VOntg+xFtqNbcueJVGy7zLlrGgZhgnJVq9N7t2GKgeys
XSvaRsCH1VFZlTqadrLJO4rUjtzILtKXGIb+GuPWWNcwJFbgxMgoVKRB5Uqi7CZtyu01bKItk6HB
lv0xHTxrKwf92jQ00xIRGWuXLK5/nmfiPCURUbdD1QNV0+0KoPKwC5uRzFwVY/1u+y1knqcbbUwW
GQTOpFnPv/XMH4/4tkaIstbKU48Ztc9a9TpIm259S/uwqGrqyOWlJUUyq9LiMOYoUUYonrcqrdGM
PCjCFmQ6mW2+ktgTNVLJtfIL2lWx7alGiI+tqcrQnJDV9j25ZrKtK3cK2t50uJaaB8dgpSF021k3
SeYeQYAhpjTT6TH3vLOAfhI4hTbvugNGKZyDpmfdoVFFMOfOJyPdCC7erTdK9zjX0bNcEO05rTAm
bMplRSDqVk3GsUHIJ+KWN8Oh9TmpaMMBGEc6aXtYDZHyNkLfxlPGMZ3qcJT2pY3SOpgYbZ3HMXsq
szDchW32kFVQd0ZDrx6l7+MzlPJ1khXrVtN+3D6L4jbdosokUKJ7U6VpXEyjte9mh5DyJkexCOPN
2DOsiBDhRLzqGJiDyNfBAWeGfTYa8083xMdCVvIh887KtpP14HXzlxlXdzHKTiaOFsNYYiiDsPGt
N15aCGBI3Se9Hs9l0a1HM+sufZxYpKah35d+XZO/bdF7FaERmStbpc0ar0/gTWa9I9kCiyNq6L07
hkS/YF3d6rkGzsmiHT5Xwj1y4bdbv0W604LFAajwbYezc6oaO99OsjYwl/f3aMA8lnwEUDHM5JXD
PXWpxui7DtNlMJmBuTI8VHOVezSBzxxFnJwl+gocraoKyjF7Yx6jnx0AjFtNlNa5Yj6/giWUUfza
SaBVmr1hME6IbtS1Gw66r2LKo1VqIZ5TTtgf2dOboOCQgFg9foNPUJ6jXus4IYbdBgeJ2I+TZx67
Cs3eOPjdkzMFdpi317Csr7Ff4bFwdQEt0sTYF8/4BAyOBkX+u7TYRSiq56DJ8NAkdn8gXv45UYa+
JzTLYJ3oq9PsGQ4CICaARhnlzGF1er7LF3gJCeau+x2LEg7+JLuPE/Me6tvwVFolU5c2IvM07FZJ
2k13aOHKSw3yIEn09DEnn3YLj+yZWfJB06xXkJAhUjVIPuSi1xfyBwb6Zk+DxZTRtYejN864I0aj
4/SRdF+SQ7CutGM8o8y0WvImUxsy/brI+904NeFWlyl+DpsD8VCL8VFZ7cF1tftUVf6DrTxr1Q2N
PLUn34qIYx8IDBtdq91XE+/q3EvKOMPfK6+DUd8Xm4GOOJdV/qX1/qMFp+GaCbnunaHBYe5O57I+
g/PDeu6Q692748XtBhHE+Oa2iEqvyAbUNslwk1jRwbMHjuoD3zQL6rI6VB/97EX3Bn6Q0mz8jdN5
+Li4ZIm+eeItOs6xOFOddo9o0eatMDS0zEURgM4uXrDrXPIUa3CWynOocPyzC80nXT7Fs0RTbKr8
zg5jPZgKozqZrf3k6IJ4JCx+1xgx1oVY3mrlfU5lxHBes/Q1Sl9EAXa8S9MUfE1GaEKtuf3LYIMN
62VawZhJ+pfeyxzWTAWtZm7mFSxEomCr5qUw3gGQy32keHsqpK6xdC8G6cFLyjdvh+ki/swtTqKp
Mz91SWKcuyzJdp1emW+JufOsXpwQkpeMoUiEwJV10nyTzbfvijMt80tYDtqxblFWDJjSt/2c0WNq
eAqWFte72k4sDHSxsw9H/4wZ3Q4sp7NeGq4vGoLOtIlF9CU5jFwZs5cb0q2cfRoBm28tVe4UrLAD
ThjvAc/k1U+nhwHG7PMcm+OmcRGwZa4G9nCbSi0/1emUYldJ3RdpmWT2AlpZosOSsdtaEcQFojC0
e6qwYjOPUcOnSX52m+JXmlba2tIAt89p77xnWydb1N7lcEVF3W8mOpnrQtpdgJ7TuyIpfmTkR9rQ
ZLh4eNsUe3QstrR4uh11s9xpLXPdaY7sYzQ6HS79Tu6NKMrQ3lqEUuKrf6pqfl2G1OBhrLq3jpzp
FfHJ9YvOvAy1rx3/dvA3JgOB2hKN7oqJqja68qVMyVooaC4tO2f90aYEVpSGFp0I7DUBxUF7AM3w
7RYSeN9kYZ6tSsb+bfMCpdirjfib+BK0LkWQTCz0dmWKIER2Q24CAs7eE9gjyLxbjR0HHVr5r8gk
9UNI5FPgOHW1z2b6n6x2LFNyyeht50vS/2kLQvcm5VI8xe3R6jIK4kFwdfC6alrsb8uCIjmUb1OI
VsKOIo5yvTZsBwaYB6eY7L1GL99MYwy7/pwFEQ0MDniu94517YS3znmYsPtAkZDnjFxfJEdFvsvc
Zryr/BROixWeSnSVa9etnK+BOJGrFQ8tKAkV7Tj3beZwNN5xs6+aOXqM8MuAsijLfVXEaGR0vV1S
cykdI3tTQ2S5z0us8RoKmrWPTjTQafZs89gFm5130BWq+CkDd7O2XDBFuCewUFEc6oTZ39x682xd
PAMWXNHYXMa0yGG1hfdDHj70seNw52h/8YWmB6Ed+ro6RGnvb8oik3smRfOWC21YJ51mrotI4Wif
apCGrXYxtemcsn22LPZXN2VESbznFNDnyU8wHBt8nsM20aEQUn1dgW5zMjIZbkuvPbBJAJ/sq4Sp
ifMdq9nYtuBKVroP2pZwa4a2A4xGyLfVZczFQ9J3z8qvsz3lr7cZh9rnFBxhyoIg2TFF4DejfJeR
z2SC3+wSME6qS79rTF0Gvl2mV5Yb6o3aaB9lOjKEjmOo7mnnb1glu4VMgJXLYojvRsUAiLDxA4b2
d2Ph9XfhBy0IhcWxlfuCJgbyKp3s2sK2Dt3kPiSt1u3RBbkEqCTlyhU1A3GA4WRIXmanWeReILfa
voqJAnXfJwQSBbOxl5KEas0euBbj4gx0qef9yXb2nKJ9wGOZ4gtF0jEOQaUQyDr4K1Yu8g06w9UJ
Bhm3OoqEoyKixZ9tTOrZzIsMIVJLs/5Bc7kwUwMXIYIPq+7+zL3dnAYz49mX4ktGJLwoe2jAinT6
USPMYqU8BfYA8QqpYpjcUNojNqo/IAVPa1BeEVWfRQpKZec7LY3QwUwDXLHcASKSWvspdCykD9hD
HOzqeIQwHcag9uuqMrfINEnYmL1f3eRj5CRBbd2X5il0UBh2TabObqiudtltGGn6Dxja+stQZc9a
8ehYffwkvCgBx2Tc6xoZ7/VQPWqyQsHsRy2uMs2+jMVwLlIKvdh2z1Us/CtcFuy1w9anW7ibyP05
ae5vHWfvyaQxzcCQZJCC0bhePam+tY7ZwJcIZMOCmEcQsvLk4JmKY7cZnWBeCYblFo52EpRiFy38
ONefXQFsNDXuS+nGzKcAuWXNdkSvh00JbAd+yjuz0tO1paOk9p0Mdeiy47qhIVgxi3HfAexf51H/
MLotV69K9T0+ol1rE/4UC5cMG3QMgIHM01B53SlNrMCAU3iuvPZ5goaKn1FDk5T7bQCDFoqu7iSb
kszGbWfl+9b1YZU46SdbtbkpiJs4CnxBehz1h8UkmHIKPBi2eCEqvGeMWMFqQSgU3GYb4iXHCT9W
VC5E/2xH30JE0rrYSbL4VSD1PgPZJPWd13vLFrCqv1UWjQ8j3oL1PAy/kV48x1Vv71LctJZqHCIX
7D+N7v9x8tHcFUbxyxHIEuO52/p1Ki4chkkZEigjGinMV8s+kLDgv6Dt+oJG4O1nf6Z4Nepo6/W0
VESDocci96poy1NvwE8a2r7+io32iVfi3W4hU1bJiVIwfijnfQUuZ2kl5O9xd9eY5fQWRrNz4J6z
FrFa8VhghParaDpobnoehv7VoPexAUTIdhBXV4db/IQJAX2jNMrN3DHrqEAgtD56E6ftfvEhmOsM
lmbtPsWpBTFg2GqKEHbXxVfg4CXCAhIHI+XSNUlaM7CHKdlGtJ2E1u6AazTnSdE2DIX8EC7K4RjZ
6ybGxBG56fxYasnTOFB6TlILd/371KLhTWW/VdKoAx4jf6RCg6mVyCvhABAvtY0y+ChRV7O6dYB0
tazax+aAfInmShAWMxzXWXkBbxN6WEHDbzC+mhm9yb3pjm+DqlhvkJ3utd5EBzfrMP3UdNcrz75n
6Xfu80IMK5ruUyB6QuDbyjtB2OvXpuZRkTG8bWSdfJjxcOBAlX8WuDZsF98JqL34UvhWQqXeZpSI
DXLOJrZ4benEkKvbXg2d/ovHnxUI8ufh8sMkk6JY23Kik6oV6WFIO3J5Z+u+1Sxr3XhaEYwLEUj3
YVwzi8AlmxDJOzoTUtbSiPeSS66pJPpK5J9W/aeIOPUbURMYNlHqOH3je0DqaqdySQDkYk/R/cS5
+MKAezH17qbzzK989nH/Rpe8zMfdxIZO4A70O4x6wiyqOzMLMd5jVU/Js26tvnh2kNNaukBW2NtP
ifKg0XTmSSb9ZvCd54qE6YAU84zXv4kfcbjEj7EoPxu3Kx6cgguUU5+I6m2OEHqNgYu9sTWuvhaA
fGnTbIDUGjJdj7P1MEUXE+NXMS3WFGHoeD+tknwtblIUoGspsY9UGldYVSff2qBQRjZvRm8zr5++
xsT8lFG/k6HTrkZZXqWy+qCeWbF8Ju75YL3wKg+SNsnVMeuPMbT3GTbOvEgeZvZB6hxMUOQkXxym
/bQyvpEds3e+SMe/r734WZjKWuH7ovscifYvHKQETFC88XT0wjkVz6qczOsozHVmOrte9Sfa1hJp
vjuuSrKguI9fIoadRFG8xLkdBVWivZQ5lray6WNat/VINmjMLdd/WJMVBYNzcROKpipRCT0A/HaD
DwgNGNybMimso7p6c+iNaNQbjip2zTSc+zL2yGLjp+pq/jCT+zimUqjzd67JT7sg+W0gxRt4TvvR
YVLCgxm++mH6Kxsze5dpOtKjXu3Z49eKDcC0DbhNGUW2OeExSo1HZ6JxSo9iJVDf4J926Rjxstox
7RXt0TXQxjnKck80316jSVTQTcqaDoHdB7IwdzaifBJ20he7ag9mnsNqIEZ53VfaHECsZ6Kg4f8h
hWJd0bOsJG8fFtKPnv4gGnqBKXCw1liiil1XzH9zzTtnUJEY/lKwjxuvPgtvY2TI02HXA2Zsc7mi
f/nde+O3q9W0jWkfZDVL7TTpe1lozoksMiBnAsAT7rSGbrIcmz8iCT9n0c4BEAfep/yuTz13E432
iZrBZLLt+g0WUudkArNb23N27iMTte0Ek7kw3Ht4kbT/kC9vcJ3vPQW1fK7azzDzHmDjDSt95vRu
+O1pYhxikOVk+8dGAemoaLNwmE7WflqZ6zY5oe//FQHHEHOSbGUzlBfDPflq/tbzQgvopvhbPe1P
jkq+I1u1h8xTa/p396k+GQej8UDGJGlggzRsPdc6C75kCSMKwriCZF23f0LMpddZghMyol/KtId3
KhVMu255cRJUyqF6BSZkr3F1xTS8qewqi5dWYpVEY903n1mIE73X3OzaTbQcGm32UH/7LdpOiOIo
eVaTzx3AGzcEZi0P41yZyGgBHanII0HRNu+izM3OJfMOAgNePVxqYji4TV986jCWg0L7q6UmbpCZ
K46cvOjgWPCxNDIQdNBSLFQjOHSw16vJRSDvDP1L7I/jrqnbe991adqY+bmzNO9o5ovna6Ayyzsu
BMYbzbNDSTsaGjtHyWm24mfsoTIIBxl6yHicPiEYvHEkkx+pINtrGgdtHzqzFTgAzQDt4MgtaHkB
th0R82ZMbtGqXzzLOftl/UB1Z6z7e22GVmpqqsFtQBem1YsYjguISZT0hxYAKQLz8q6sp0fSuZgM
IOudOHsGULEfhIpYZopnfSZpriCzmj3MBoqiPG1janTYm0q7t6o7o2XhNYHi9H11nVX+iHmv3qQq
y9bpXSELUKSmBVdBePGpheQYNZEAczN/hqb+3Zu14srnkMQ55pvlxujCaqfpuVpZ7XekjHw7xJdk
wAoUZ8O0dSMSLdsWnlLeNjgZQ0tufRG7u5brL82j/FzqOU5Q6gOUMYRBqTdcLbx9bUSwBrQ/S+FU
7UrJ5V6SWSjDv5iJ/k6ZbT84OuMcP4UD0nOSTDI2haVrZQvAZW7CGqDPpR04Unt2m09sJMXamaP3
2InoutersRkfjMlD+2+aX3B9nBPJbfdl1kIgq9IjDP0uwIi+MsLGwpVSf3NFFDCHh7CuLxA3mdTr
RnYpfSoKBksR9K/uRQ0QAKZ+7s4WcCLV+QhCPQ1wXjMHRSVfU797FA3B9V7DUK4AjsckiApd5F8l
zijkt/rrVAlaAHODNDmZzO0gJ3GGexvMnfvSNrqBeL7qNkKv2r1MzJOlp3CHaZdZmv/tV4V6z/XP
Kh6GLUj0do96v98CMTD28zzELE1tuAcLJxTHHKADmftmNcWzS895E/rt+La4SMeZEWeY7ObC/FRV
6OChjl+MAfl4SkrQHjVKu00SM/o0pLchlqG4ugVWeHNc8UZ4wSTjfZm8D5SVUD1xw2r0YGeRn+jB
EzFGG2FGeVgTxQowECReaPWbxmJKqDz8TIb5qLFGcj40ntMwZD+qyX4OQQ/FjcFMF3xiPdJLsPmf
MFKKNTEuf/D3IyoTv1WN2qao7RgTMY4WY6T0b4pr3/CKdROhzSbzO5xMgGnUvgdVtHbgGuoDxt0i
rDWmN/1jZ+qfE09uGw5Ivm1X/S5ETORxoU8PonMfhpZ1qxmbrS1hTzmiX4YhSt7lhrv2ppMem/3D
ZFa0qgiZINRgKzPwE/G8txfmzOzMgVAmzmPwtioqpoPT1ts6HeDnqP7Nl4BxbfO1bQcIa6P7DKP+
xez6J0GMQlK3ewTn+6hQxSEa9Oy+Rst2n1IWHsnffYrqQT+RfncBRjfcOSyrlSW0K7MvUV8K2BVn
+HN1oLvJwY3hMuPViE/oEcr3ktjTmmgGO2u9+7Fo7im1m0DF1sHTIuNOy3SUkjV7VZHgZLDMc0HX
RDqhfs89TAHcsG+x0axbu6a6IMnGEuNyoMeg5siO5bzoA6XTK3fqOwgvVzVz6mZjnWoEennzMCyu
j9Fu3vtfyYKEKGfx6fhOghG/wNzQ50+T6fC6JRi3OadvtGHw4FGxk1e0KAzBGHveZAqtQIPrj+wr
EhWKVF+HzmRiRki2aZlEgT9kTCngyHoab0+7F6H/nAG2vPiMGArZ61sVhvQdctKzMs3YLNLNJPXj
Y4s5zUubIF+czU1svwA0W7OpsWZk1imF50hkACEATESbtGKaCmeBISThNwZLXewshw4sSZdpW7Cs
PxBTyNqeEJ+Iu/8y+2DZgByyOjEFYHxADc+FGXffmCaMAN4Tckkc6zCfcHYYrbpTPnBt5Ifoop5F
xYUSWYosRQ6Vdmb+ySfK2GxmPBlr4tVJ//ap9UfN8ly7wt6MRANvPEJZ+GNo6nkJYNc5HQFQGO6D
C31uQsxYzHRo/eaV/lpx7Kzu1a2NYSHbXRNOpcxaCutKluLGUuHvzAUPupgFD43monJU2VdfZNWm
cR7RzDL0VeGLN3uPYygnBuu6ea698WAKZXMyBiFmyOrX3KccHeYs2g+uh9PL7EBLWbwblLutD+Ad
KtjXYAjcayDUa/drdHv67fmXb2B99fBVqHjGg1GRBDL0FlTPZEZ112Mos6zECVBj3Q1FvMa/OjNt
uHp6+MAruBVheE8kT7MbMphKfRjgZIR1Ghm4hUYvC/Kpu9eiZXLleBNFdQ0FOINcJ9XBAO6Ozdbd
uV7/R8veGqTFpevVWymsuzkbEaLNFaa0hJmLBdI+fjcadIEuh8vW2nhjogV+LvhfnfvS6+L3cZYK
Yt6CUMglg2pO9TuSO6J14YzbLqnv0nH+DbOS22ZSv/mDnJVu9Rrmr0cIDY/+wzxH6oWB19YRHnzV
zrlzGCFOGZg1z+ZA64ThY1a4Hs1OEGesQ6s4bWj6ZM2Oy+ciGnllWktAZxc/Gkl08RqNAF5rrNeW
4x67GCVMkaYbM/HzQ5+0b6QObphzqF3S8wbN1CRMWv1dN9DAjsvmyHCN8M+QaFjh0sgAyUouV8TB
fxSrFBh5WOXtxhANUfeIY1IXFzHKbbXXoBhPk9lchyp+Z+QnNknyWUG9RGbjXvPQeWgM84wP9LFv
kEbSobs4ETIGw6QXBPfs2R9/wZqChjGZ6DLCfG3knACFPmDG8gXRwAb3W8l2pE3rvrOWeOQJjgLa
JmrXnLKoVcOmAuu30ia57bkidlLX+8Bq+hralDJ2o5dzrokxk7kupJcO9Ccgv2pL08TD25tk5zCe
3luvu1QlmWZNQbRv1OXI/AWBbaCTDY5d9jgiQckrTLtdu+0TsJ+GYd8B4mVuwPwJ266/2A/bzz7m
8BT7BJrkDFdCcRhDdEnAxraEnLNrjgTG1OXX8tVEjRdbutdG808cvDa09laR8ZryzAUZyrWgI6EE
6AXEObF6GLv2VWe0Ocfac9UN6pzX5rO+b5G497G8GBajijYjp6AnBDdtxaOfFLBjIaUZcZYGiJ/S
bYPtMfKwKUVRBTcwGugPDBGd2c7QgpKIl5U71Ze5ZxCwlMCme5vlJQFHc/DkImYoFn0RmozleYKt
J5Ig7x1v243D02hQJEW+rW9sPSdJCC/tLm8duYb6729qG0kTPnC5mop2edt0G3hjom1oqsxkgPcX
IB7DNkzgcJjmk4PsY0NPHGd2WF7CuI2ZF4H3TCi7CsPDWdmQ84tASmXVVXczolQ43qson89mOJ4y
3pM1XsqtF9HBtkr1pSbGzo5NM6b1xuoweNWB3neQWd7GsnzYkhqkTMso922OTZS2kgavPUj8ud5E
H2E2vvVhnoH5tjVqIvKcBWyhGIeBUKeo9C7xBA9Zd2NcD9y1a9vF/jiMerlJ0/Dalc6X3vI2OAn8
8uXQMDU0syUS5qFNV5M+iIPESyX7O2GcY6kXh8STX6OR6QCD4WZlGLVOph5d+5TOrhfmf2zY2ltb
H3+DVLIHjmpWOvi7POKMbNVD/yCAoiOS2lfmFG4WLmPKEGaoZL/uqnKduHlI4JGlNq7QUR1NADjI
dNJtZ5dQcQVxn+Arr+oh0D0D/6PTXREzJgey0im+vSno5LW06Itx5z+Z1tK6icu91ZGLbHm7Nmeo
MIxgBTl/3PLCkVdXPDMXuwYqnvkpDdtmJ5qXfi4nKDOYfo04pdHbXvR2evEL5yU1aRdOabdDUBAM
Lk2jnAgBhMlffmXG++G7m8T7xPRhldjId1RiPOZFKjbORF/ET8R37OH1SJKm2vRV8xcx0cIgDvKS
QPbcoWRvOI24FWj/kU02vRA52HgGs7qo1fe9Px/yREABpAEBvXd2vmB9ThuNTeJ/sXdmu40c2dZ+
lca5TyMyMiOHHzg3nAeRoigVS1U3CZZcynme8+nPl3J3/7basHHuTwNdcBmWRJGRETv2XutbiM0z
0KfNAMPGz04kd3O95HnyZmxnHBfQfKJfM+wYVe/bgJiZOrkUgQPHVU0fdM2deJ9TLt7G8lRXY/dd
BapH6SSQWe6pxVz+uZuWg8qJM4gfTHrydJifMzd/MlpZP0gcUqTfMrX28xjqCk5hfQ55gb7k7PKW
5UTZBVF/LHD0a2G5yMlvUOxeey10t63xDsPAPIo3kgT8lWg1tVcQKVZWiiM5RILAJoCWK8ZG6geq
egjI7Zp0/T0cvDkwvn0h+Yr2gWW/tma7DVMLcbPWQrZX6DU7n8awwViYyf5EOjFFA/11rKt9ggSm
U68ihOrL+FbgDR+DjEOqV99QUPePiXwa3DPEcvmVc4LfO7KGRWj4EP2nlp6KI8E9oqaKw7xfmzhg
EhLw4pzPtYjpxRIdw23JZSNDdzYtksi4Nd13j5HhcRJVsh2H9olVlG6xD67s2sNeUVGcQu+NGgZN
dQHnlqgNZ+Yo4WfAIFKFX/HK6lqTfiHe47GhT7zJem+TccysA8Z5S98iIG2MTnwE5TPKqMvojXAD
yAEDsHTFsX7qyuxbYzvJ0nKrZawIOm9iQi4JtVhr0mIchSkfODFi9NowVmTgoi/1oDvb1VsdJUyn
xyVl+EHV5J1ZAPUJ7dWeuiGmhCxcht2Qn4bcwO8LpcC0EhTm+XwzIEBtm8Vwg/N0WBOhbnOmrpKS
KQ+lkLssvOk0pcg1hQkMstFLFrZg3xvVbrTTaZ8GHsWqVDSXW/bUDsHhsrHzHx0HPnYdwGiaG4JR
pr1ryuwrHL6Y3rb3iBolX/QiGHd0DeqKsJWAVPCPePYYl2ZpuQ6FPbarHO2L2zyKmmfCIMUcx7Ri
tOalG5RXP9KgK7exBFNapXD3MY+tsaZ6OHr4+Cdbw74dWIQIBZF9dimgnKkuaf4VSMOcggZLwCM4
uuYpi4p9bruQ7Drw2qHSTnWZ/vRmsDQ36UF8I02G6Rw+qqq6qnbsjpVdNXuNRMkq76jvU1Jo2NvW
oZFMaLMcc5cgjBlp4MLHXeWq01cKqFlnReocNB0iRvpoHKlc4DJkeSy7RTKwLNMmWTMC4jbWULlM
zM3GIboWGbxDo/a+yPquzyaWDz1wAt5kMYW1jXeJCWhgUqyMhcIrZJdoJ2bNX4bJJjSTdi0i/eeE
lx6AyyxVjnBrjfSpyhEfk1Y0ChR2ALGFASECbiy9lagIi5PJBmsR9EnBevkYqHUICH1IawdRErXT
Yf9gKBtukqQM9sptwM7OONIWlptW0pwbgpsZPts6nvG28K4GLt7Nh8QzKwvQ47XcKWcAdWpKevKz
2JKT4BH+vdq4TnywDNlt6XcP2L3CE61nmitN8fJhzOnGRt8FgC4UvUub0PSt59EAX9Qz4rPC1DUB
xt5/vBxv5oeV/HUVR899hZuEGY65Sm0YpL+pvz/sI2HXXGl2l5sPc4kmiZcRnSdW3UcqqEFPDzHC
5MUrsDRPLcSpraIIGPFvlKVDvok7P5opn6o1BuHSgh+0/LCF+JlUG0crH00EAZtchG+Fk+/6nofD
0hSstgBOmDvW5dp1cYl2BDZ2SMZ1a9dHIY1JElimmIVYp+mVzCFSeptZVJrPulswrvdcpIDOHDDY
iw7n6+R00Zp8yW+zEoMxjf0yCahyaYqac0nIk7m1Vb5rgzRd15P2XacDwXgle2p0T616HGnAG5yT
HJqIsaj8nmH4BJoz/1H2+T4sGRAHeb0yfWoYV046+RExhZdyVpa8Ys0j+8/8p3Xmwz9TxsGBB27Y
ThhpDn0cvloZklddnK0GD+VIX7v1h0MU6ptBgbOz0Zz4/Ks1gsfHygm+TPYdjGKHqgPJMClkWwP8
JRuX2se6fPexCXLMQmub022WZhLxMTtORA+sNIGRA/v1uZ/DbIybNfLB2bGHbJvQ2JshdWNbssm5
dpftI/ruB4/E9QMmjpXMIBM4QAqW9KTKqT4Eo/UjkXKWMGYl8E7yShsfIJ5sijtX3K/OoA/LMbVP
HIBw9EQ7HvKEKb+TR+ambMor0ul+Hab21eU6oLiRpH1D6g32zSSjqzmOyZHOc4nciadP42rzXA/5
bQoI9etz7dWqB8ndF95yl9w/lMM21cdvWmf859XWjNwnLg4UT+NdxbM5oJlAPZotoQ0Q7SexIYLl
jFob0/7UlHB18kffn0KEedmwZNBsEkgKLg3LE7LTjVA8CS1HNOMtfaW5tDILRcprZSTPH0+V7tEN
6SWw1EIER0jQF4Pvvf5Ylh+q548/JsAEpBE8+gM2iEZ7skt8JnTExQFucbqRznhLdJd8zYH+5Ezc
5+jB0a8C76CREat7LSkbdaofWhjnDGwe2LYRJs+vtspRr5TzShGeiI7m6AcQfemND1Y/nw7jt49Y
Ya0kxqIn1aYpcBMsPixhvVc+KjioqzL3XjNDO3lWFO4M9iSrS68J/oSN7k81e3JAtBhOtJ9u1nPO
VeR+jAicUY2mm47IYTOS2q4p59UdmYePWNuPhOUm8M2dJIJKWAx/SB6mYeZ723IyUV4a6d6lnqIx
NywFtBTIIs3K3YVzbnvVDr/SIOfcVxkjRg70jwfQN9gSCPtgkqnRrIYItfS7eZOT8XOrt+s5fLKO
z62u2mU9DgjDQv/aga5cul0CM7DcEGGP6rggRhIdJNorO+aO+js71J/k5832pj+4i1zcow7WG4Ou
nI7v5VMCne9ip5Tg5FGoRz8n+CarSEG1hO7DvYVc4wWZr6R6OMo8IDyRtFCYmo3W3aWNt/3r18IX
/ceLMQ3dUdI0bK4iUn0K88MhN+K6rvOdEMinbUVSSDKmSI5icZJk33IjWUFzmRYa6itaQXBQdQAx
q1p3JnTLuX/L8+eYR+vBDuPsYVZC02q+FkEcny06ZVlXryJzDOg+Dd66D5xsZctAezQpJyM7pi0e
hsahSdJmhbGgfvBMGxFlw6RTJ0Jn2TjReHAyCqeejPhQN+Nr00gTYdy58Lzwnck9IBrh7HRZBOhy
kRpx5LQ88MxjRZp5ywZi7xecrVgCiBqJQ/GkFSG7e9+pfRIzNVA5tb2pqH/8hGPTNytnAXZ/w3LU
vuVoeI1yn89dlL4E2jYwLEyDAZJlIcKvkFnilZVka6QjOFQCfx9ZTrdvzWbvicIitLZ4lVWfPviB
lh9Dg4sNMWpXnP0OIS4kVCGU1M8Z9JFVUYVsk2qo150xn5iTYzyKeb6YDd6DG2n+jSZK4jMz59Zt
bBwVnXvbpgszk5GQ3BrbJPEQtOWRsxcqByDBxWcr2UrXNH6aLeIHfZNr4jVRU3rVlHOFNz6dcprR
q6YwSZgJi+7CvlRvkWfNvejqR+xl/nFA7XswbDILdZloD3QOf+Wo0A8xZOZlHNFE7PWUsD3P2IZ2
PzzYGZsgUHryIzKUmqmpHkVf5j+GIPYXzhOnRHZHaBCC2w52TC3V3UX0SIxDcQu9IX7QmFKiaiOe
BebGQ2BOHPS0FvNUyhep4XNKpugbtpOdXSTOGlVbg0LQnL6mbl4twyJ5NwoptwIw7gN+lBH9dFzd
XLv5rs8BWVVHK6wfE3EySfTaAxe6tPPfIqvraXbM/5ixoE6GhF7lFDmIO6dMStYLeRMOydpLMZAk
7Pm2BEw3/+cfXwO+n47RmAW//YfC1mzo2eO48yy6EsjP4oPZFJT4eNmIApCUpAoKt4+Mbh8od7jW
gDl2UIoBdda0fJybGaEfyBhEByAQAc/ZEK3G5BnidnnKXUusBCkjPJX0UicqKVQgMQQxqpnnuj+i
HUovIrWJo7aMJSP58cHFXb5ILMRjQWPtLdzyGwnutdQCycle18BP6GLg9soWkmTEK/UmqmrvEUhr
smxJ1l6mgTQ3YIOxQ/HGPkIBTzBoxM5JVFlEJU4WlKJZeEV/Dh7MgQbhmTUDbw/XXgcwUC+i4jFW
76Xf9V8clDSKeOV1HdOlQ5mpjmEkNomH8SV2Gp3jEIWvbUX0Akf7h0Ne/c6Rnfng+e1zrfnFaegs
5pj6sAkLo980RYVtsSV7nvC7ZMV7Vm08k2xLRSNHQ1OBlQg25GAtGHXkhyAzzpEl+oOR5+skzttj
ZFQfPaaGO2JKhEUO27EZ+v5oQ/YALqdXGwSjMyV2+kGLl1BEuPhbMeY7J3HCFQgL87dE4bfh//k/
8z87KD6zLTGAKss0HYetXmCL/XRQxJUuPYsIvx2KAsjO+AlNPYsOQqbRg+olxKko/lmxjnHMJEgG
nDBH/z5AAiMG8EHCxdVLLkqAQKMbs5Z3uol/8xIl1t9PZxkvEY4nLl6SVeXns8ypLJp8aKB2gx4Z
xIVi1OgdBnhoveRRJCT7tGka/fTYys04LQHiSqpTUqAvXdSvdPGUZLTeA9qHy25ymm1XDfYJEtky
zB21RJek0+hmXkXPEM4hBT2tzlz+zSmof86EdYUjDMcFWWoK13CVxW/5u0zYQkNKL8YhRzaWlSfT
VxcMeAuLy8dKkVJyqtNDkXcPPnsgPax/xiBZdP427D49+vbii1mFIczyO+MkVHN5SdR6n+IJ++vz
+j/iiOdXakrhuFK3Dfc/3m9siJqXexVK+AguqCx9zIbgaHbS6VeZD3Gwq/u3wa+eysapXhvrDcZO
82BbNTmcGcYOx0uPFiCf1eB12haG4NestI8p6WkPDiLudQUxhIFl6VJgS7kYvJQLS1aoA+hohI0M
QBdFahvbrq8kwLl0K7lTfPWs4Wc3PWqjMzwVhY8GOjF3fuhauGWR+guIqkFsI4ygsx/STdpVgkne
x1vzf6TfvzHkS9v6a0P+FRvpz3/smQVmv/4hh/u3L/yXKV//RZdMOiyDx1k6xM7925Rv6784rsmT
AejNcmwqyH+lcMtf+AoefMuhlBX4+f9tyTf5dibyE1cZOv/6f5HAbdmkif9hj2H/cwxhGrwGXpdh
fypRS6SKVeq6+ewG4HDyg+9g+izxMjoN57yXX6oanNJoVB3KJI7h3h2sTU5XDNagvmkT+4yly08v
Ttm9OPl0DKV6dXwCB40Qt3sUL5W+QLl3T734xAB102smKVknMin2dX42FLFzmU0SE8NP1Q/bTick
0yX3vswx/RIkdg0HyznoxRP44E06dxCnvAeGTjiCnyZnEPTNqnGwFEkDgUAZ4xDH73ZrpxNpRaBw
iaZYlhr3IiMhwi2i9SZIIe509d6U4phpzP6CgTuWuGm4cvEv0GlnSAvGlbhpVI55h9MNX/N7NA7w
jWv7XCSw4OSgX+KE1DrT/rWDOVu5tNTDGocWltuda6Qn6TcIMHFEaf22rNqXxuRnR/XKtdOfmBuv
GlBBEn1/EkRmG/BJPcVx2vZIi7Rn22Ia48nuhBbniDA/QD3MtCvrnnqRnMIGV2Rm7tos50tgJQJw
1/rxElb2mUiCYygIDnDFxfXELdDQjGfjxSuZ5IEWSfVbpdWYoKp1XY/b0EpOVRO+6+i1XC38ig/3
GjrtiwzUaxtDaT7U9Fbt3DnbxrBNh/hkxdFdV9NxxL7ixtmp17trILy99Pdu3GzMkG1bxicQLheK
rGNk9VuX+qx3w0MVkRU6RacQPrTSw1Mxt0picvjaTYNjimCEnUwwChPfhDXy3EuxJDr4tSQizdbG
i5isUzN+FQk8UdcM3o2UdQAW8jgo3CCWfvRKc9dn/nqM6FJrTFkWpM4zGwnJy/PosQ90VYFLc8N6
jWlg+Cp5QEZJlMylwMJWNMEhAmFKuPtBVDHdJyYFqA7bmoiUKf4ByOxd+cF72QzX+W0stOlWOixq
c3rRyy1EqLdRMGHUk2UiUDRn2CkcnQFOvC/jdskQ/OrO4sAqBxJhFdQXZNvVhnsY9P4CxRhQT3gg
CSXW1Tmf1FkGvIPFcNQDdnt/PIZB8u4gtF5QIi/DwQD1Gp8MNd3mNTmVBG0JsTRVePDU8OYU8sQA
fYiHFysYr31hvgZGfJh6fWkU8akqo/vHzxhbdLwjym/mLoB2qUVL/92rHWvB4GnrD8ndFsNxDuA0
+VQCYKUIpTNm4rg/Lt0MXRXhq2qjd26XbBLYomxKqDEBYRkfDJ7zdAx3Xh4joR1vw0RLGWENVIZL
OMVEIzabMmKtatUzio4uGrYoS6+0il8qLT1183bgcLOZbu7UXhE95/5wlXwkFXq2uvtGEPKh6aeb
XU63+ROE53HUkvgEi/k+vzHzetSxR9thj/N3utVkfnU6AwK8B/OvhDAMUTujJ9vcKclHo5XTpa/J
SJA9+ST03JFBGRXfb/Y9xQeyk9YMoxZ9r5CN1Wt3UrvQdH6QBjYF7Ame2T63Gl5z1jYeMsgl0y3x
2cv6rnkJac1FZJ9HUQZqg62AivloKfgIHs96m+JYqpP3wTTRI7z2yOH1cHiRerOZFxOhjJsylBh3
6aOkt4Z3yujs16EoWS9iuglzX2uzQKveVCo6aNGcAYxiLZsudjVcAjW8wAJZEa9bpMNFa8ebHfXo
P4gwJeHo7vjaV4x1Tw/1oM5mJd6CCn8ivepOInRAc3827OHNJbyE6MoFZM73JsP80yIwYDFrfoj4
DcSRdSZpqtAuXp8/GDkBR72+GWWzK6cY5J91NlX3MpXiUtDzx9Myr1llTEcCgqL4SSCKbCpjV+L0
SvFvgXCDaBCwJHinLSjp1Xcoj49tOx3donmp62kzofqOmJ0DFjzN/9eQJudY4Yh85NCwN8rXj6Vq
32pvuAyszcpsX0rJIxYhI/O4sFS22s2bVVjzWMGHySAuJFigu5d5wzZh0Pt59OhysjXRdNOj9N6U
5Rfp3VpkCuTOI98yB/Ivftahu/cH6zw/kvOeIFz7HER8djxEteQZox+LBd93XoEcoDTIOGlc87Vs
1Y4zMVh0At2myTPPRgVj4gJW/t7wMxIAJzQtTwHswkVvWDxq6T1ye56P4GEelvCzkDycP544fTgj
PfGXnmZ+J+XjrGdeuhZaQEg7smorAvgWjMaXSTLY9sndOQy0OphSGbtk8L2lULAYo/KOvKvbqUh/
i3z4fiWBUkgDigejBdgme+uAkdd/QNOSMEscBfrMBcwU68Bx9yUJp3EX0ZNKg7JeJm1MfspwcfN4
PI55emz0+ruh0YIzECSgHmD052U9udERjkhSURGaQG9jki1ehhmzokfQ0ULLbH/7p49/N07huO3T
Zt/a1lMYRBKcDGzS/w8h/firZlb/ZJKaxvyyAevPBDgkwL+h7lzb/0rNjZrLoH5vafQyD6R9qaEy
sBXUg6VbTfrh449+RAieRmaDeA5unQPLcGy9g+cQh50nX4MQoqrfQIt13AK3G7FvbTLPT0R40209
2I9pDwB3Ygtpxa5sLLjMGnqmbtVNMQN7bY1nbsEZsKDB7tTvVgUNFwUFDJdlNDYrpHN2uSJGZD02
6JKKoF/j02Ko0mo1Jom8+e0PxIrw+Z1y2uF/P9swuzcURTgCM49PneGYFlyy3ARHopk3h2u6uk/K
3QWcAusycO5VpiMoaDvnEGbtd5DAy0yLAgydLoNTm4umNXAaJ+bNGuxmVRCHRAqfFbPdCFqWiiFW
xsKeIvmWIJnoMnV2TIxDQYfHvWLOX4yvYNXopfGYRxWbB49ANrbX1J2ufjUCd6jWIxgLeoXOt0QA
5xcRKVALV8/rtcP2N8gSBX9svwJjOau0f5HViLoyPycosUvP2ULHuIc4rPrqaIK+/Ourof6fZbIr
bZLfAZxbtrL1T5fYMGIZomFnaGXH72W8R4n+ktn9i+cM5ypYTtp4LKmjBrtc/81P1v+jQHely+3B
oE1h6o41v7LfXZ9dk3kYTZoMprF+GQ084WNi7RMEEOwvFDr0FIlp9BYaQZJzqfQ3P/5zD8Jx5owR
x+YVCOna4tOPpws6GPiR851sKOLZazLMz1pZwBG8xnp/tYzwXueI2p9ClR4rk12NwjaIxr9rI8z9
mD9kkcwvBJOSRdGGesL+9An4JFYETu1lu/nDx8p7VVQmiYYvUTyi873KpLlinVo4pVq2erXOkvYK
MXud6Zw+CQWra+4gia8L++tfv0XzHe0/X5lLI9+2dQUg41MnCRtiP0Wjk+3cliuUyI609Z+0GjE6
HS6KUEXQSNz++FjeRU19noxvVGIvfn3JVXQXKAqNgA3gozx01HTB125pX4tkujUcXUY0Lq2RMoTa
zgJIiTN+O5cglttv40jtEAou5ipdQDRxkuGaBtHBScVlMtSu4rPA3rJKcuaFQXeN2gon5mviiE3J
4ec57TYDP4mN/FqO/S5pFLA1jxoWdW+HdsSqNgIlcGmgiUn9GwSnt3gSX63BPLsjVjWjujh6e/WK
9L10W759dK/ykqyGbilNu0NABYA/ETQ5E+5/aQ6vse2xs1Z59jfNmz9bHqYupNItXSgpP61TmYQk
KEqTRChZb8xcXFqXwM/kx0dlPdz0ptr/9ceuG3/2uZPcM9/aHZNn5NPn7va6w92UJxM9GuaD6DlK
N9Y8ecl7Os7DZeOY8X3EDrqY8BaLtnvhunvAInswqOsTRiT69BwQbJzl6Fu6q+uCxpbZI4E8LAb6
vgskZBdE0Fwk5CMtv7BxJsSbZEy0HB19Rg40siZKsfn79oiDGcGpzqLTHZ7mW0HCSnADlP9ywKsF
xcGebh23qhSJkxsRhJF+t/AFaVg1ud8zvU1OGYKnsP7hBD1lChwW18LHj65vJe1ih18EwnTvqH2k
K21lFgTkIq+UhCRWsGAqxzt5jofxxIvf9IZwOSopiXYobf3HLB5uve29hGGLOZbCwzKNV5lQHVf0
iJXxreI6mifhfS5am6LfRio5k44Nf3586yTlWMZAClNnWe0RPavW38NhvfgqOsUipclpvspc7Xqg
f+b4MGjRuyaLnfTVyvHbDRSMu554B1uC7b8MBZmqs3qIXbtrnFer0y/zdY+K5Yi2iMdV2b/dk3Ka
f+3EthscyuxpkBxa/B5A9s+u5Z9Ri+Cao/utd8feEW9kAp9tnTbBX6+0zw3UeQs2bYf8GeHYUjmf
ljYSIihJmpHt5uvbfKUb+Nj1m+0VX+dfObOKXfY3u+2f7fqwaThsHRvJ0Udn+neHDiMUFJfmyGYb
cyGruZjmf3+k/skjiyhGmiAOdelKZ34Rv/shIVK9JhEouUynyxY93u+FTKYXvI7bErmaTSvoKRbl
Ffsqqgnobbo41kH8PlfZoESOUYN423DXrsInJ2lHaPIcc+3ppPlqsxHaWXKIAr6G0VUdRT8cix9T
djGTJh1cbkLgKdtZOtwwTd7omLMUK6ZocloXY3qqLRdMUYteaLq0XnyX7nhsEIzmIC7me5ltTLfA
Nc9xYe4Gg5K8xqloX6d+2CkuOvOLxJZ/gEx9Hg3rBQc4S2bdOcWXgg6Dw6AqHC6xEZ2YWL/otnr1
0+EIFe6UVcYpgJ6g1aS6cm1qgvAkJnsVo25keRwn/9Fhhrio6RdIjPALunuwqHIcyHaJUjxbtwOl
l5DhO/iVrTZyJwnjEzK8g5RMqfgkncTYzX2F+ccJyIwkqKvXzGpf0hpZb2m/Cgyk86XERa9I1N7a
8/qXeQc3ua/99eLWxZ8UOCwxF1st5YXJmPyPyyCTBY64Mc3gwXF8ZiBD8jKqFmHDvamyEe8zLT/m
CXH2esBnpA0haoxiD/zymSSTZGVO3bnimoef79ia1rk1nUPd3JjSknundvPVresudTpcA81/qB35
UDrRN3fOMsnQZYJZh3j/dXTieyT5/rbkLWW4ujdDb5PT+MtUu8C6sI9KWgAdTz7V6FxUtNVwbT11
nnfVcurecq8GeVkfCYt+s9n5UzYz28hPJsOVYnQOmqkoPoatTnOB7p2nDVfX6a46SNIWE0aaf58v
qXYcHSpt2CpoDgXNEazv21RR7dB/sYrhVgbiwgVv6EHU0CybqzEv7lY+l7mFr85Zs/H1lizp+pp2
/dvYDtu5CFL13LIgmgkrzqzUt9DEtnl/sxS/cevzSBjeU0GLrnF+xEq7Urs3q7/+oP9kF6Nwm/8H
RJTO9qePufcJg2v6jrRGVAo1swqzwBNr9/12XuRGM1xM6+AV/t+sL6lI5vtcnjmUz5zQuo5E4/P2
ibt2NKTZZrsmULe0Sk7zOQcToUOS2As+jCQ9eX2zmvtnaNxWnmHuKgqeYqTxQocTMMfOqBWKJYyw
UEDnIjumrVkJEIrUYqSiWTRSTIAIc73k0Ci1gcLT3chi57Vz601fRod5y+jDU6tp27qzSATmV+c+
lBAp5KXjGw7EcwCHH7sY175qURb4TlJxm/ddnAXniOxzQIJITNW6xVQapafRxcse91efood6AgDC
24ywtjM+zch8sEjr6xocpAb3cbAXQzIeU5t9Y36GfSO+z7+zMYnbpItbNIlT2fK5xD80OzmNJtc+
vjYOm3VgV2tpsfsSgzAXOmT2HRuWPfaAHgJqWybnBhyL8l7pB84xHs7r3KHAP4hzJeC4Nc/FlL7P
7RCnGx4zKvNf89LdIlk56Q0myv69SqJN06cny6TqQA79BsfS8GaDgbZEQaqFw5nUIu6GlHWTyu4T
LtW6Hx/9wLPY/Riq491cTIm7qbnuRnFyGIW5CBxxKma2BLpboqfu7Wif5641uYvLuds0lv6G9AJU
TmThmnRv+aVdg4ol1i+lFh4ENtQqaq/zCR/ybKBpOaNpvMx/LyROzHYR0i6q2vCU0U7uButEON5s
FUMIHpM2gkuHkay5m3ffubOWc1+E//SIUOLjEju2L87Yv+l59IxPeqG34lk7zLsuxuST8ND4MzrQ
p+huhtFJz1oum8HdJGCx0lCmM9oFJkZ8hxcRP+EflVKvc6ctzfgPeHozoV45wo9RwvFBdVkEz1Fp
PcwFk56MNwKWXiOs9LknIRVMb13AUUc10WXpQesiBM/0EV1kDBZaYhsCub+Ze21Nk9BeLNdEnFDd
HopiPH4seIYecxkZcgwPPe8nu5dJV8DEejDfxpMC7TOBE/QQlxKezHz4ZGbDDVKdkZsyXX0TH1mv
LLi5+xpxqBYDd4caCbcLathGqoeZorslExMeMoHXXcnmP6HNLek6sx3PfcKp8H7+9a6lG/afbR+2
Uq5QFpuI+FTlJ6MRldJU6a62R0wIvJFTvze8L/S5aHgABFrMl1GnTR9oYzKjAW7FgzT3nueFVQcu
aM2GO0CDPXSR44dPYvWxbX98A1v+KCMK3Cp8JyThLUKjy/c7c3g/u3iEhEX2NKmK1QP9oH5dA7eQ
YBtyBIYh2Qlmx5mTVUAtBZYxd2iRspcFLLW2vaQ2l3RfkoKnoB2EznTK8vBVn7tI1sRjMlhptdFl
eS8qF5pXVBDhTVOjyumFNjm9TWEU/eKccUfHgN4uBplv+yigE94+w5i8uSVXxO5dVEaxJK8Rx8p4
DCaDLK4I76pYzru6ZTbHtWRzmvecZyK5zqKsMHgEd4G02unQv4rhOkQmwsh4EegHDD/r+QxPQpQi
pGLmFsq1nlJvPnfb5ETIyGZ+/gAyPevGc8dcI4nEZf5uc5nky/lqHB7iR62y1zkzgXlVxDZkFr6J
S7+/or08dwY0xgmxHA7zTcOsuxcdy4vKx7cx5QXQt09HICyuvgEwQRWUt1fxEJY2+YZjj5tzYlvC
ZlXW70nTvhhkgMwPdGP/q/T/v7n738zdDZ27/O+e1NW9uf/j5wdC/3xPf/73fz3nbRP8Y0k3IQmz
P2Ts/vNL/zV5d35RfCum8ZbQ1ccQvf9ZN//9X5pj/IKzlI6eQV/vn6D8f9Hw1S/wvXTlSODjpuS/
+vfo3WAqT6Wq2BAsfQZV/K8idqUhP5dFsPiFEiZdI2EZuvG5v9aGsCirKEQdkzf+VgcKwEKjEEcU
tAQdVTEKurLTlMtq6Dr8Fbp6YKzaTYSKt1hxt7AR3HxjIj052+WTZ+MtcgF8wWzQkV/5AyBsz1t7
4xnIbrXrhAsRk7kJmy1xloPGeIeEaHQjbGa9NeQr/+yktDLcWKzpQBhf0GY6q3QwtI0+YX8Z8BCp
MTa2DXh6dFmOs0wqzgazYoJc6920FsAaFsSyRTuJRnJTIAS2M18duWVy58f5guhhrfNCF1UT5DMT
NNvnXnhwhgFnC2JGWOu+u82KcB1zJG+YeTEr5cZdw/er6yLBygFOJ+0Ma8e4fxdCy12VGMePYugW
Rtk7+zQc1VYGwxc6hsEiS6C1apCQBic8Ftzhl6Pb1980YxgWdWVs/ShyNzhZzbPXRCm+ONudk5B+
rWJGExmDzlWXS31bxy1YVR3Ej24pgm3D+pU08Iex04JbQxJ5hFEC0UNpMK1z95JVdWxzWz8kvfGj
qkMInXWZ7XV/b4e6euESYaJTL4kxrMzNB7YQS8uuBZt30IHWLr013bLxPnX1Q2oQE6/co6Hl+jry
+itMDpoBCUePJRLnRJ8NhCECKSu9ek1IC0+rzcd+NNN97WK3jwNg+2gqxVG1Gk7TMTkEcROeMWAO
a+EWX7DJQlFtxxK9cKBw6ebjIgjWSdt5D3iBUW56SB8MAOFA/KunKSd3uZjKB1HZtyEnctVQtIpG
T9hXcg5XSaeRD122I1wKQCBuixlk7MtgaTX5cgo9dYMvu2ikZ+yZV13NEcp0mURAS1AZl2l2EZ7l
4UQsOeVkGK/GwKJ9G2O5Hxr1VIHEuvKG4geYA1bq/qXQ3GT28Tf4kQPm/F1kAZDrISzFeY+vxDc2
fvUrfFcXcoJlX0zsvaArvhWpXtzHpRE9JF6XPWkdAmJT1B10uc5isEM3KaJLlBUiW+V2gsMHwSt4
CJ91D67NKcfTB3WW48PyRXEMhvTqZBKaQPNsYks5QCqZsw+DY6FbD27tGYdQ69UOtq395AHbKGTq
7wE97/6HvfNYchyJsuyvzA+gB8KhtgCoGcHQagPLyIiEQ2v59X3ArLKsqe6ZsdnPhgYqRJAEHO7v
3XtuL+rmHE9cPowOEibc6DXYqd90DlKJqe0azzb79tQpy31dDin+yrQ+LV8JXe2jHausR/P8EWQP
sdfxfF9G4VfeOzk1O5WYCtJlwV33xVbWLrPjHFyYFtMErcHrOAKhrVIV+OJZuJ/08KQpH/bsPtVx
U19SiGpJbe74oeTYQ15JnLPitiN4qBZnCkAdTFHps5oLXzFd90zw1OVqPXCM/jLpU3YpdtGtbVvg
q6fkNBmwauJIxW+dQG7WHEo3CsnHrgQVQ0TzMZwAXKcDfSeMJg0Uj4lU43rrGoV8anRwEcAeHWdi
aqvFt1Fka37i6j7UJHtN+3piCLLvxrH/JVsDtX0RtggdoRFQNLfOKkEa2POMjduTnSZVYe0QDheI
1hHmwgm4JU4J3mXnhqxHldGf4yxhDdQrpBzTpqrqEXsQmHWHhiVgld7YMA2GeFi5Md+P/kFfQPgY
R9ydKvuvltZYlEX6TomydA9enNayaL5tNM0UUFMt6GjMbsZVSBzMYENOY6M8Z0mob2MjhR9TkWBQ
WJh4UCTDO4iUu4WWymaZ5ADI0Pkl3PClQfDuk3wMCRuu9K58BQVKarcDGjmpw5D/e7rw1RJDPOcP
dfGNrrh/bnrNK1dsjWDhqYqk34hVew7BdIKYRPjKcEAYm2+UEI7YSIsF61k2rXmtgXS6LLDn77Aq
AGvWsLQaTS7brq1fE1NLARo3VqDyGuDjb0gda3SqZFjUYnoubLUM5okA8tYMz5AldXyixc/FqY89
KbCklYw/4X7lwOfo7DbJACZQJvQbs40BqQpJtLaj9m+g8EajEteTF6Jupls/b6lUclIi32K5zprL
gGqGtgR7IZFdW/71/eTKA31y+yyEMtGtkFjwl8PUWCrw8JLLA3wqDJur6zcac4Z5fOeLyOdNq7yK
OHqeW2AbZuUah9klaXoeP4k+mXzaVJQHrDY/GEv9rkcLNXMgwE1DIpwYHtCarHCMe4dA5jugDMT4
dUPrCSsxA/CgjFcivm8kqoBp5tRsCLYP+kUBOUq0egjTbChsd6ul0ZpyR4neSN1jpnVQvYTLOmd1
dKjqjTOYy6WzScyJqkLdA0/8XBYzCkbK894i4FQm7q5UHVRl9XyMWrO4zQWJEF2eL3RsEyKcLV0/
2iTncslOTDzOaGqspd6EtpjRd4nUX4zm1WABs9e7WEO6EIMIGIsfs8Qh3SFDX5bURB+/mIFuAuWR
HGBZTZ2xtNcY6erOspLoecqVfT4RVi+jBayw+ML9LW+WBEd+RptK0bpfc+5oT0W7V8v8TbPHivpV
9LoWNQojjDZLxzGDmCgwS7O9oJPNFONAkAxte+VIss+7Y6X1vs6iETLOSBHHZBlit7a1c+0lf8Rh
eEhDiCMx4/e2hhx/F/IBUKVr965lbRKgoG9EN5B3HqKE19ONTjV+K7CHHE0r6l7TQTw68XTfwr98
G3QgMubqQkx688kJlWeGJWp8snu1tehLioEwmDSlDx/Tb8NZFflRV6r7lPDLIO3ADZHSXQYOeMyg
Vhnz1NrICRhpw7fJmj/0uetuNXqVgZucrUgXPwaVHt5ojyFRwdqtUyPykxJmDyE99g9TOm9hFf6Q
KgtTVeTiqejxBpVRZoNmWMTTYDeoHVTOFy0aCAarowdk59SSJDngy5xpmy5WhE9tkqKmOT2AMBpu
jKEpAn1Rqr2F0nIJJWaGGtOg1SSPOKh7pFmadgixXFySke/DFKW1hRuO6wQbbpWO4lcZJQyN2XnU
52+KMWdb2tWhnuRqG9C2C0ib3SjTGYu8Fu6aWSMiVls48/vubBXAZPAo1pJMEEIMn9yOg5hIq+Hn
BN6ssmpkii3KTijlhwpiRIZRiq+KHlcbVwe4Kz30nQWSRtZEJwe5WxxB3E1qENRkpSNHA9RhTjE0
zeRunWcN+bLVCYbYwUMyfUjHz1x7t3DbUgiAMRVa1XzogfLp4yEsG+fDCSm6txqgA/QWxgYdRXET
rxUkGXVrmiS2vDj81rn4+6IrFYiPBqFM64GDHILMoTJSPMVeI7cLCAftaAayE9Y+L9Q7RzJLal/F
aDZfRu++h3oVv6kydLDTV1zgMO+kizluDcpLVlS+TA6qUpIcdV/Fyrtp86RE1rbI9/CuMOKbENvQ
N4jOkxRyeZ9b41Gxzc/WLcqHwhgOMzwvxiNGEMcAfyJqCodODDUWVNDUYw+1xjeTTidRy8xKS5Bq
JJlqDaYDfke7ja2LM4gTJHUFrdEvA6TSqUZYFiRqgv8aOCc54FQPgUuK7awI1LkU2aHlhvEdWC1A
OsqL04sj8zgZ0MJUL1hg5EEb06/KAfjZjiCYynB6rdGB1HgJsGos7ns6NDeA84ZDYtvq3myID4/F
C8ygzrdV/RcCIWBxgI8wpqj4qzDPbVkmfBnF5KWW3p+o4yAKAjTl6Xr8co3FZemxUFkZ8sBc33N9
44gn4ihFjjgn57XM0B+rEUP/AjDIY42VoCsgQOClUEsbTvn05eA7AkVQAmJF6rMS514sVVHJxSBS
kNCC8fcN4zNho9U9qcsqWM+FchuMbJsjTkeEXGrDsGMCdjPpGEtDopc80U/j8XqDkHY6xsP4rpVY
00SsRQj0sD3RYLEhGm9IVxsxgVoUxwYd9lZEuayYgZOqdlfj6pV2fQzHBCFnVeFIr5JXbV7Sbd/V
t0pLqKdmToWPmUz4sQ7PdWz7ExwLciYlcVC9WRNRu/qKdWc1UjO33CDDXafN1me3xgXlqIVASmDp
HcLuqZ7mJGidmDXdEm0jHfxRPttD0M3yvjZtchWi3kEh9bDU9kNJHIMtP610SM/dl0SQyPohueQm
LK4uxiIdamQoTSDFQ0Rk52k4UqNRiVqxEN/B5LvRlFBuizTZL6aTXNCFoCyT+NDzxMabYbs3w5K9
lBLRNJDZmKyibKfVlj/0RLzTV0weNPLGK7P+BglGKTYJoUMQgrnJCsp3aZjMQbwM78qorKTHQqXo
6rwV+kosQZu+QyjXj5ySbdKuQmIKfqPRPS6J6/pK5LwnGGDmBsq7WmRvyObfAYbsuko726P8xKQG
KCEXr0pzIwWSrw4cU1hrqCgSLlpDuFz6bn7vUne7qLBqR4ByALSMILLCo7OObMSLIBkYDixMTqTp
0d6khmZ6IWbTGoAnbgJkc6yKG2p2+2Jyx32v6Lt2dlCycc0CyUYyVs8a0Gswv+z7FY0gLWUbTepF
oPlCVXweVsezQYLcQO4MPnDzQWnJknJV0irNME+RKL+ko/PDmow7zt27ok9fQ6Oyjm6HBmFSb4VF
6Y6J/XVHJGVq+5oYgjokwrmtuHBUhrYJ8Yua9vKqRzlQ+5LzWGLA39RDF+JBBwturodfn+YjqyDK
B9LNTqELOzxsVM5SGp5zjqKxziyANi5BEqlyQUnsd2YhDu6MCweMLCxvnc/UDvaC1kUfwCY5ePfm
/pGB5z7uDeY4+QpuCvU4GJDKTxsDpqA35pd4JRut4JD5Uk0JgXKtoRxRTUcnomrDg9J9KSv9snGh
d18z62bCnhxCg8ikAds356QDXD9/rmg9qx7niZWVeRRGbRJFvJgINnpjZ7K/qhJ45lCp+6qmYG1d
xzS3Hx/Fkr+Ddrvofdz5/TjOAfh0w2Mugw6dvOXCtUlfimgBhzL6yWwIo28UwQOQ5g79zPM4EWbh
DsoD/t0E8Y7maOkm7ejdDDbpKU52qy7dsomWKvG5vL6osCQ8xZI3kZ195VCKPNr1YquocFmZK+tp
hrUAqYlH05NQZDqOYqjoy6jhsz3GMui1+Xss3tt6yh91/dta3Jd8ipFXp1iBhzqiXm6k8H8cfZfJ
Sz7jFEWDNwaTQphSRkKVnDQgiN2nVmt7+p1Bvej2rtOdu2TN0dOCtujNg+jV944a4LF0wGbNi+11
fZ/sS6KYwzYK4MiDWNOAMVnMI+pu14GP2UQpa5tmrieCFr8rpXZvbvvZdT+gaQ1AZED/9tuRyljk
RCerdXBktjO8Hb3bluasIqwE4RHRQ+5TY7x0k4RIpCJJNZEjTjE+Qp2pvt81wGbVDCnr0BIiKzZm
zo8xhw6oIO1rnDJJCW1dA1AZ4bi0TqGyYoESB0ycodUXuAFfiVk+q1WXbHAOeHUO5BMwg+mP6TD5
sAvIrxCRvNhtrlOnGdNg6PU+CFOEMmkJYFmJZ4gHrIBrDut9k02basnu0qJGt1d+16x1vUlGZA4O
jq9k06V6lna3G3Gpkij04iKnxSGT3bUuTL02/tDxW9NWyMh3Bu9g5vaz7BjQ4P+2i37Leb1NZgAn
U/5ddRwOulFjYK5n32xwIyrDtAqEgknHnj7MIFCBy6noluvaeqyxffqSRlEaQhfUBZxwU/Q/5mLa
Y9xe+3Mt+eIL4xXLOPLeNkqH0ccmR2wqmbMYIAFZf8Tiy0nkF3VDVyaPU5T3m9Qw+IGat9RK30dr
LREfRMMvp9UQewg3MQH/yYgP3NDKgzaBXII+SDHhSQQXnErlgAp6H6nFl9PUh6mEioRYDid866sJ
kgvBTNnLVQuXVKcexKqYZlF1UhPlripR2VftJWqSJ0J/Hh2JVZkRfpswv2Fy9MA50kXVPdKrbwv3
KdNK6zUaiL9ZMz4pUTRJ9UCB6RjrymccYoWnd7et0AmoTg8TimE+6qJ9qAIQh0vBoKZ4NLLumo7s
C3pCgU7kELNW/PQNukPxnSztcy6szRLhDXbGlza09m4x/YxDICpaMyOkNz6VqaYrmftDEn8NqvZg
L+RduMNhSYv3IdNyYhSpH5lpEfR99mNSaB+54/RFRxfjEtxJh9+Bhcqt0Cmbskw4wDgrPST5zwDk
D3OVHiIiV90W7GDVvZe1+TSyChjLZAvy54BIZd8OSBwi0nyksstzGzYiYEmKcmQXKwY/KLbstNIS
H1bjlyNdLB7a4nV2bFO2yV5MoudxB7QPNqsQdSCyClIyiFW9XbFLn5SB7+RB5LSiDU9pmhujGbmw
qmnpLePMSSVmPC71Z6cLolXmQzmalFWm4mUyyejqVq54yrysA9wIA+17FodCCTnCQUh5ppPvZ7Gb
NOerIXBMDFBxEo35Y1nAM66KC+lOJ8W4y8SmU+qXgs9ept2dyzEVOT4hK4TyYYBbRn7YFFiFGW5F
pPMBDOq4OhAOs42NDVG/pTetRKy6aVuPLHv6oqbyWEhWQWEiXlLjOU3JscMdVZe8faEG3RWKRjF0
+lUReAqJDCiXImAkO8u7XCGLZmgsByNRIbNQbXFH+avFy92Z9szp6R56p9/A6kkCQxYIBspv8rI2
aysM+AKJo72j7K3+oV5ycSBekWSUGCpVOm/EuP4i/UO76okyZwgPnStvwrSVrMrhO4Hr3eDeuORD
yMSUYk4BL2EbKwy9KG4tDx7irhlUg74xwQkEPn0SgfQBv8lrYhDDEqktq3B4NXDFnBmYMsVTtFNM
YfaiqukRq2HBWjEKoBHGO6WhLCUqzjqlJ7JLTXpvIQRt4wANZ4JMLms8A71qw3I+K5xWelbD3cxr
arIaWFi7Egdkofh3856JJ3Z2pUh+WDIaYWjVqZ8D71U49OnjpqqPeJQctti0zsjajMkBl6IQSGbm
FPjtYx47zIF69PWD+RxpfMvjrWVq0Lp/1iTSPTuSDkEDs0Bf8TKEi2E1ss0RUFBUbLNIRZ2V0RHt
h8YjOZw5hkZd0hAbWTDTKobE2LZ6/EDyWUm5HG5GVFP8rNF4uk1EtmcopQdlet8MkBzNy9L/VCtD
+ONSOlzlSDY0pbYloKQMxmF4mnXV9RTlYalA4LY2JQnVdiVa78RLC3dt7ND7zkok6VWKeazDjqdP
PTrRLsX2aEKnM8LiZaYK10TRU4UHAUZs/Jp2gMfMUVwGBi3ioHVcie6dWosnjTRNUC00dq1G6qva
gtCFwXyo2qQ5zFKwbEmHz0ZGT50VshhqAfzCz9yMpd5s1LZ9dDLw+n3n2oENTw6NoTYTMwVpE7mK
7kHXgFNGoZ7Edc5OLOyF1wqVuYgh3TuBjsLUmK3NBJsQDqSe0RyuOUH6HrAJcxTH+VWQVeYXjFXW
QpTNUFt7WZfzJk5em1mpCEGxPBjmftbhSuyzGI12jqAGMFnsqi9McBvfrmxkedREmIFkP8mf0L1S
fyaIoD6kLosw04WFrEbLR2vmFse1Ud4OstkSt/QMea/dGibaanOGj1+MVaDk4Y+qXzIKgMhlBgOV
VTVn2MjZLdI1EdTDC9V+YNn9d9LOx8nIv8ZuCFodeeKiWO/CKi5LRLJpCWh7IKgoGZa3ok1j4qOL
x8nmn1LvHbtk5KGq34A9i8WHbo+PgE7MgIRpdVOZFBQiTLNKsUCSAmgNWzWvJov0h5GvOrISplwq
YDOw2aLIyO1u9/T0OfEJ2BXdrEFx8dvmMaSkE08M3HbCAk7Vu2M+hvdKaD8SH3VhWkDpf3E3lDFT
T11jgjjH3ZZQS4OEaQQYFBToQzzMjYDZYFNLb9Xsh+TFpAH9yucvE029rYZ6ADojp3NXPegxhpeE
ybfY5XNyW+XNRzN2HLHZu8l015qmc0xIAvVfv1JAy5vwlxmVh7t0XRsY6K1wPnb5qzXROZSpxZxL
rb+XbGCZkrNKodxl7FK1vye27pXuIk4eA0WCjdCm/7XwlQym+HamrAnUir2MQO859mLjh4G8X0/z
r1wLpsi9L2egXzB5fNsdz7oKcLchnTQfrPsGkx9pp2A2041tRQg/24/WTjdN2b4wyxPbuHcQQ9kk
UcLXbVi1eiqij6Hv3oD2Hdd9NSaasRLiJjU+nLI1JEg6Fiy2pqPGtTUGyRzGxSnKLzVkd1ef70YV
cm/fBl24s5bhTdftM7+kO2aBPkMASgCJmjbzFEYfA1+TttMZIr2JmUlTmhvQl+iV1vUJyRJeubDU
qeYbFPIOwZnaozMvT3FbvIHX8DsjCSZ7OOdWdTLG8jkTT3xr+C2nQ6yi26Af0kzuxRxJ1uH36hUK
unly4U/ewn9XS+s+7NqPsaKqtSQD7JOetfaEjKoUYEzCPXm/e2OOE2TIgPcahOSeoLZeGQ14wLm+
t7L+tXYavu6WK4D+AEECDjGhbdZyZyXkLhvllnb2e2IarVcm9X3r3hfaasuRByC0W0vCuWRa7I21
+RL3+hZPyTHsixvshgbpn8rTVBDa6o73uETB9NguzRrZJMCHkpdJmb7oKvpZ3nZ+1UV3Rp8+qA42
Ywzp+6nD9pTRN2gVsjVSQGXVIC61jmqrl19lRsNVEvBHmeyF2jMCV625ujPwq6v6xboNxQeFrRO8
CUSOeLHcIdmrbrQrRn1fskrOl2BkeBT9XQRRpuMYUbT5JhbaLk4k/Gb5pCdMvBVju3RwTttqH4bK
Fps5KVx0XchYCCt40aEW4BBA0mT2jyFF4E5hTesWu0kQt8ygeNbLeJPHxeN64HcKLuWMqgfXtHK4
JWfZH4w6aAz7jTCLU6O4t2ipNm3nPNNof8OdBetrOrHCZriq1VcNp4Knzr8K0H1crNv7mVOe7n3E
jzOMij9qxYmpx7kexIFsw13eaqgjwyed6kPF/AUo0u0Ux7eAOX/Qvn5vJ0hYSJ88qeeQiH4WooCV
654FoUENExcE20enUz4Xrf3qc7hYuvPcSuruFCO+is56mlNroyj6werqF/qYHytApw8/VDO8F0v7
K63lc1Gk29RM7+k5H8YcfOxMoxV9hUvsojrscAJg6O4DmlRbSOmfukof2DIeCzy4MRpoyjD7pQuw
dcPSVR+arH3POeuJMjv3MnkjXeV97BTbj4QRDKm9T/P8bqEFS+wl5U292dYpF6Cc5Pncxe6dBFxj
Do4VPeuGdlfymxiO88X/Cs9f+hLuCUBilU6axfWz1vK7ZHqiv/RNHv1tHZHel6UfWUUzzk6Aq0bn
eJkIPkdzohQ3iyFOaMe+YxyTTTqcTKV/MzipLIsO1KxBNqFnmsKwaeP3ItePEIuo57HA7RlMOMFe
TcU8m3Bh1JUfaKNGg2IvbXdvDDRT1G68GEt1GfXm2MHSV3K8yIAPOBRAGpCTpI0gyafHhmuKt9AR
Kdc4rXnZdCWHNqOnCcF5dtYMd/2ur1g/PSDAI5HeJx3D9a2+O1nluvpqmk12RJ5/IQqiZgBH/OIW
M7kCHCyhnt+FERSBZitJJfBi6leMMwqlkhYIf1hQtCoyinTGjHqi2pILDnDvIoZs73bFE2yQzWDM
YHFNIpTLetOp1YWMuE1vPxrJeDCx7iKTuQkj/c2cCwM+AyUge360rbUaM/ZU0prLMoibZNbvXKX+
NCa5j5pqJ/PlHNJFbZflFpTXR97HD2X+5EoZ4oa3EcN/hO58mCAJlEpFJ0XTb7s2fQh9Z5meR63+
MWKzaNrz2LZvUszvZCFs8tR9kdCWSFn0MkGQ36zHN4IqOG2RXaUSZqToTKeMpjxMnR7ESrRPbTun
NUZnA10MCfSn0aUWl9OMTsubhACLMGWOxIixIQWWhVmVA8Ig2hTNjb4hqhAttlLBI3jUlBVza2vP
dLdu3EKHFm8fWePsAc++iIHTflwi9k5YM+WHihifQms4/Cg8meKOOe83kb6nEA+s687bSbtYpNaU
WUN2AUGM8Ws7No+WaW5dphF0ByiXS8LfJOu6Ciy/pEBtuhtLE7/Wv5vO1r1quCdZyxsJxMVrCELx
1j+YC+3Rzs04iKULza9/cGVxZNlB0Fn8rOf6thvKF9tvtOXG1MAyhxPYr1YOu8x0TmTttv76IgJU
Xns7YrkXf+utxLKQ4y/Rq/tebm3pG8QblcWjg6RE9EuQ5u4naXZAcg3zQV0wCJPaTgwI5usyoTIM
iru1lhdj6bFctdtKaXdt7PgWtGxTaShyM9kBiqJTYG5TBd5HTnzlzOVgGveNPVzc0KJMKA7h2F5m
xb6ZCRmPZLdL0IKKt6GniD0TMwOHN573jtOD7XuP1lLmWH4no/NJtfVgkZpJzd2zIvuzdp9p0ewj
mPGhcCDph0T8WPXBUdsfZPg9hHmyGXt5cAoqOD38NY1WjtJmAYD5C/OmdEcJz0fs/VHQTQPNu1yy
DIpnOvJVpr3YLFy1fBu2amDTVvWTLke6gGyADlThC8iaXCv093XIjNrpzcrrAjxebPlKeyF6FWt4
QiouTmBXZ3hENXFjzhKXyQCzVPnt/Pr/8s//m/xTWDr+3v/5N9nov8g/n7sf8p+4JeP3G/4SfWqq
+x+IKiEbqX+LNP/HX6pPgEr/wQVJxxOmChf1BXLvfwCXNN2ysFiTROmiQP2j+rT/A/eHSiMNIxYR
Mf9v0CUse//ypKgOyEpDNWiLGUJ3wUL9r56nsi5jWc7OfGNpRJ9m5L5DhTWd6viPTZolXByGuK+P
vzf//QLCg0EZ2WuJOiWehmkaMcEmvSy3JC5u7T9Yo/sylPSK+1Kco7km8GhW7iT+0n3TO+emUegq
cpZtaLz/mkolvivmBTjoPKPwmdKEK5LCgS8WlIZThCcSY+AusaPbfAHNMMrkXSrLm9RYn1Emjfdk
ZrC8gtui530NC8aFJSrAYme1lQZ5TzpEG4/mAmOBj8oUoygv101FK53l8bopctZLJwfIU0AHsfUk
JOy/3hBD7v7rq/jHbq7v+se3dH3V9UHE87u4XbQd09NB3VypuxoajOHtuhn2Y7YVQj6ZS1gerw9d
b/4QdP+7xyhlgSa/PpOJ8O9NoRBS7V3feX3qqoL7c/f62J8/U1zfeL3/Xzb/z3/9uqM/+43iilpq
3EyHbmwq6sFxBRGHLQhyf239eaIFjP372T+vi8wKH+S/3vLn6etbrndlRptCjeGw/HcvRnm9wKJe
/+g/9vj70evbTXpHmXfdZA05EFH7+5/91//05+9d9/WvP3W9K9eDQiEfEq/S35+nmoAzMbhzH5mE
7hfVQGFnBrdN63u9hYpXHEdBM/f3ZpY5BV76GuRrU+6uz/5+YbE+cb1/fcnvfVw3f79offrP3X88
TSmTv9ML8Mm/N6+v+tfurnf/90//+7+EKhKRXx7Tw3IBfnuJUhdMLvgo11fWEYkvXEbJE206Aid/
3y/b+K8XXV9+vbsoGMHHh+tbrw/82dNidezkej9bd3/d+vPOgskurpV1n9cHHZqbwIp0Sjhghg1a
ZsdOI2PVM/9s9mHRHHOcJdjceX4q8jSosNd4o0LsEEpBlh69LYJRUYYgFfc5ziVUsABawBG0xyJu
zzaq6q3dKfMekyzxgCSSeE5MXsDvTU3Li6PJt0nhpxz+3rw+SiPqJPA17a73rjfXN15f9+fuP3Z5
ffD69PWFf953fQwZJH5U2vnbOqI1SuuWXIl5zaMLG6IRSuNIP59kFZNKUJh1H/gPGdnWG4MOXeaV
16HdWh/QcqhKZdl0/h8hB2kpFml06hq3dLuI+qk0s5mGTWPzy1IpOFrmucnb+SDXtARn/dzXrT83
18cKy6gCavyDx0K5OC6NQc5DXicM7I3xKhLyjzD3UJ1skKdHcpyOZJ1MxwxQ7TZetCdilxBxOFeY
+xA+uZZ538Zh71cYyY5d3CAxHWlLXO/mCDtFx6egE8HMbEqX4+qbzb3Y0Uof9W7vW3FVHivScI92
g9MvcgG8xfV40PoX0xgg6fcatKuoPsGaqU5u21CwcjuuEKoRMvleHvEc+FbVw8tZsfcU0dqjCZ/w
91brNGJv671vFAXfdYzI2rRgoc4tSTNobstjW62U9evmnwfjQb0YmPO2QDsLMEDcyJV2/ufudYvC
LTGQucCWxkF/vUllA7a50A6uDb3bkysRXYkutdopO3A9lF3psZPLSf0AQRZprIqKo63p73R3wMC3
/mjGevPn8PvzWJ0hr7cH4OwZ+nwowdmOOXJ7rGaDz9xQRGP5//f961at9+RTooljNm1kgWIPRFMQ
BsgvDNrNKwokL/H1vsRveSTVml9l1Fdsm90J4lV6cEJqATrYGRWckIuYjr83u3olmOjIz5dtOEJQ
ihqH3jcEVJZTnICyQO+9JhRcb2oc0rCRjlafOJC7WkzXxgJw0Smo4nUGvoNpwXpKOJuSBhIBBScy
zXaCn+O9Nt+3yXZ+RKFjyEP7OH04coeHlkzvuPChpu2VX6Vk8RXULOV1+od++kVdLiX1ZldFbwQe
VqtZZD/3b5ufRnVbYydu94TCkxU3EFKwsYd4A5gJYB/Ui33h+PFyG6l32rypxVcfovdbd500vuH6
lO6zKeheKBg3qNjkj9w405KBHuBMp97ZZ9FWFkECtb58k/MhX751fZNAQqvkkWx4ExKFhfbOX/UM
pIc75LWIZ0vsSYcwjBMqVvvbqg6z+cwasew3DXktyU1pvVAMrjOy3DaOjizqJMgeljeNeqhQ8jZB
223KgUDrHfFASw9zydi1fJ264rUMOIJ/K77RiCJ0D+SUGYuv/Jqq1rMpkoz9WzMFSCnZY1hdqOzk
iP9VOB/n2Xkost3Yv+bIivroruq+rGFHVMYJ1DrtNGfYgRIBOINUpcgO0CN9x9lD4ELBE6UPNqHp
WEnU22g4Ws6+XeNW98aPMVowyuxQzdHW1dNz3h4GkrPVW+n67UBc3yYznmLjZSH68W4mNU9njrpT
6aP+0lG3vDUvjnKc1D1KSBomzNcu2k3eBkpGwvEGdHwceiVZYUTXvOAicDfjJSLb6bm7ialH0ZHx
U5z6+Pm6w0x6nbGjXEMb3Wy+O9tfslNU3jgpxHt0hFtrOTv6Z7Iwj2SY7KmAnFUK6kpQWjun2cnl
2Nh3KcDq+DgsnBeQFfABJCli1hfR3kQcR6fKXb/vBLVgtCNtIoNQ8AtthU3tnWAWDtOJtBEkv7RG
+QGHHd1eE3skaKsvoHNyCmo9cLqj9qts7qFDVgsKvvUL43sisMYLuyNHp27va+eQoKjDzln7+E3Y
WfcBS9ucwD/C9tsSNLu6Rclth6nZbwrXBwpgOye1o6cSqOfqwSTCTTwBwlnUPaG17SHv9mGD6GBr
l5Q+N2PD1AEF2oIRirAe8hs8AVRm9jbTx/RMGkGCWxo6y32nH0YUF8NwNrvtnGwnyr6wNyPPzPY9
aWagDAtP+04+LBzbVFjGdoeycdQfoPMj81NhywdCeVcRydoXiJFA45adBeJtDQv083fXOLacChGZ
nXcVtDqVpiV18oU8M87aJjmoceWTraGJrVgT/6iCB9DDdYo+qAs0RGsA6DBn+kCJiATslHPSfHb5
Dh0jrfen3rngS2iSfY5sE9XsF4Uk9xmxqLkxbhH30TykO1m6HlI0GRL9tx3f09Gz7F0yoyPdVvmO
ZVH5tlarGTgr8mcDlTRCon6UHSAdl2yNvYb7xrdv3FvjlO+KPXpVZcU54JPxcCp4BJ1Fhj/ZWMKp
fXkGwMvumYUTkWHVqX8zabX0ezBv3b5/0L9CFA7Nnn+N2ntFNT9zbqnb8T+F7c7JzzTnLfrzfvRc
vbYmWuMd9SbkJj36OaAVj2s0g+oDlPK08TyMZ0vdyk/cIYuLXOOg/Mj4ueqOCic0gviW7MwVB5/4
8XPxmt/UR/KPnpRNtzzIeLvYnl5/IJ+RYdCXhAIVzOHIcgqGemdkN9p0VsRNQ17O2uV7nstt7WBv
P7nZ/SARWvr5PbVhTexRwdJUmUHm3rmvOd//T0pdJ+zx015sGmQLxOkcovvllAoP0Pz0SrXLmXd4
r8YUbIqXcy4rQfKmGhgUNjE1vsEl+5BrnR+SU0+sLT0cZsGcfedKeTIVv1+eBCas+R5pW9r+oLsA
KtsmWjyBycWP7PNyM/lP9s5ruXEsW9OvMtH3UMCbi74h6El5rxuElKmE9x5PPx9AZUnJyqruPoo4
rZgYZgWLogU2tll7rd8Ah7B73OnS65vau+lxyyGFWVW2H2zriCIasIZrN/jR9o+NyvYBzX3fu49B
XDQVGr/njYeBCn9AtGpsEQS1SZIN9O86dPY6qCVmFn+biXOfnGm2l4RdibqNCY0MUadZjhtgN4Of
BYoDrIOFCiWP8aX7blKpnJ17Dz6FOKAmOzY0Hhi/BvjyDNC6na/aq3QUq8W3e5EEaB7PEvbZcyVf
kNcFK2fM0pVXrODl3WBRo9soNNrCLFgalFbn37TAzu6xVNUvqA1u1EslXA7LYJ7s+gsd+7Inh4SW
DcDMWNDTDKyPbfF7xnRw594Evi1ej4rNC44cU3ks4O87a+44azAx7q16YX7P1u6pe/pa3NfoUZ0F
1QyAaeHYEKcEeix/oN9ug9K7Kued7axBKc/8mWdLM2+pXX2bvaIn9a1c6nMw0jP5QjlL1vJFz6RA
AHALyoURk9wH96IyA4ZU3GtXjWMrxizGpRmX8RsQcvzfQ+ejnbUpeCjqLXOwF+ncuXCMRSOjU7k0
AxCANmoEWgzcFGS3DbOdECqdV80SVeBNRI/z1nBE0qdylZ372H4CD1q55RXbJVwWHWQRiiW1/q06
b2zUG2QU9dVlk5wNW8WwqdS+WLPcHtYBmWp5Kd2DUJy3Tw5w7X2/cNH9nJVnwjfxTkqJiGbls8sw
iLfppbaOL8Vbdxue4m1OljYmvYq9MK4ft+kq4KhW/qX5KLAzZMa9x00thy7wYnDU6GXMcFby0k1q
s9PyTMI2m+f8WTD3L5Gm0EgV0+z3iGPQz3hCvJVu8IJurnEEP6OYtWwutH0HcuAi3Om2MqezL2vL
Vmk0W9sr+/KsuSg2zuoJ/N+wH/b5GV4pQBfWsI32QEFOGd4wi8KSPyHjFjejqWgzW4JCn/XJNe9I
Z3hYnw17bek9VhuNrOtzv8DzavtUPnf7+KyD4DMDPTlP9vI22YP6GJZUm+zQFhYwy2b4gMyCU8eO
Z7xlnp5GS2sp28FFtdFNO7sJz7Ib4cG/wj3kObixZsENyIEf+V27yDbaDJfacFY9uve4UYJWuFGQ
RaWWBBGa3oP601xasmrcM5PRdWhhlXEFrM2mx3Yj22zWXgxXxd707GwTnglrbW7stRtsYeaOnays
C3xKlwYAcYrCcw/Mij081jYohRm0R9tC9Nqd6fCO15TXWFweY85q5a4ISjb4bs3Ku+Cm2rc/wjNz
1ezzZzQdkTBCi+nHQ3zmX/UL54f3mHyP1yItwRyDqfAOb3HBHhCVvk6u61NsQJb1k3jrX+qprTO3
zEoGlT+7EV9RpBAwV7H7W6RTutmN9VI/VTJXNtzll/HafFZvi0dI4qAtiFmei8fgGzigM4zMuutw
F+7kW4DyF/mlehsuRJtGXcmn3NuQWviBF3DZzD7L0k7m5Aq1vbHWbXxAHsZOtxbuO4A1I0p2nOHy
J0jg9ak/o9bFkcSXgHrPWRK3+St9laJ+Mtsg+LAsb5GpYY6p7tNwkZ6yOoWvU7+v7oNzcEv81zGK
5hR8uV7BfJSt0LeKA+fTBow4gkHYk75Ww7y65zUGEzQeVMJHUXiaBl9gFiyaSZiNhICX4SW4FgBE
h7aDU3KzpPyn4q6HiI3JMBFexFPmZd3Wlt0GMT9GywVmy+tu03FB+rPue/GIdE05U5b09+SmJST/
Bvqnt9M74XxYArpbAwWuA2ldFjPxrlUewpW4oei16QDQzRCMxe58K5wqpxUVcOMqfu0J7cq5Z32H
IQVIOpZZMhEMuzcNsDhL77K/ElfG+bCv+0vk0HaEFODNGCviIySdRbN2Ll79y5am7uwYAWIKNoTK
2+Dcvxzuu2kCnGYJfKiZVHJ1Vt6mrxTmmVTEmfZS88Ec9VgSGMikLYwXLLyZCO6qDe4WG4mt2nN1
nm+tlziipG2jbQ7B/ZlHxaP3AFXgHIQKRz3s3cBGwACgOh4l1EevjXvxtjjHdjbEuvtyjA+epJf8
iUMMsjnMrPy1wer+ngWxeRm4jAHounEyZmIjRGhPsSiao9E3k7HT2/aLl2ZNhMde80o5M+cueoTE
0ba7KM6ZS1kmn4YYD6FVeRudM+VF5+0p7RquYY4thF3tzqRzeesxQgmBbOlJ3KAsAFV7YSJCDDCZ
J7NFPk/WwETmUAnPxZV4lq5R19Fu3Htc+eY9+aqZxzR2565fvHm20Fadx5rWXep7TNJY8IJzjhvq
o8QkCZl7yW7sPmfFeTG+D48YEWvfpUft3GTtDpbWWXKf7fRNtfOA7l7JVLqMRR0AGmUdJBwkD0On
ve3WCtNzsYFmMBd2YGRW+YoIlW9eXZhzDcuEWftqjmfvbptduhrW9WvDPLFGxMbObRzCl8G1fxle
artk2V4tC+yD7mW6AGLwwly+RSavvGTMOoDFUIax1VcFOrK/EO/65/45uyhuwqv4rNonzILGN+vc
uzGupXMq2sPG2eqr+My8FBfBPHh8CebCVbdrGM7KevynQ+doZ35h63fyc3QhaIsggzywzstZ1djC
gxitFWC9hFBg1mcPpnc6Is1BKO/NaklcvNW34WJkfc6yDfuFy2ApgYcbe618C1gmWjJPp+Awb9wt
bI8Bb2Ds/RaD8Sr2vm26l4gfcBVBSBg31Q11UHer048Q7rpJr6x7DuLFXRHgB1hd1lO2FZGwmS4b
gK4j9kdT2k0YE5EpddDD3eE5dLsRr9XJFZB/MseCwvRIGlNU06NDNgqx1GXaBpfsQsg/qWM6ebqb
MlHvf06P3B4JA7kFjzlloabjMcVoW3tWNm8N6TqEIL8Bdor8cZttUOuxpao04M4RCzb+rhSeGpI5
0tCglN7AoJH9dS+maA8yqsfDR4wA4B2VTOyNz2Vy8qtidIuc7ti6QFzTgWzpGAKOqbzpUVkqxXqg
wix35PrLYMzqS9GYhy9K7GGnh2El+qwC7egyhTJw4ungX00ymOataxYwTFyFDEmSXKVDDjIaem+1
HQLqSb2SXxQquUGf4vN2Uv+eNL89CONQxsIXCW+teEDSKPCIqLPOpUDVISnrk4joQmTLMp0waDxi
slpUBMRANGwt9K0ZeHx/1Q0p5AGFCTcXzsnRrgu3iJg4OSZw5oAl0vuuMQy7DnsYXtZYS8EFjdz2
+LDudFIavpoxm47VuinHO+V1p0fGVKxr83wXO268CmCfb6e7fqzfyaNf7vtzGUT9NbDVpZv0DSkV
qQWkgu/0thnvpj+nOzEjcdW07MCmPOh0lwn4vi+mh7rjXFZ13CynvOwhVysPcsR+zee+hb+1xrIN
pKWhkPEcM8P9H4+0GqOu6bnp7ujP6X3Tx0Iho7CBh9GTZKYkusvXUCxfRQTCqa0yAYSYHAuotoCJ
T3dSBZvcKs6w+uO8OpKU2x4h220uIYoXpIBNnE1bu7i61gozkUpWPBurNl1JZW96FJrWbkhweQmG
7iIV9QRGWE6WEUsAo9lJ6ErUeSEtG0HH4lfO8m1OVp2rod8ZsllvDn9NL2D2ZMx9l5z9hyenzx3+
nh423cJKDNCEAzlWjQlfLkgiV25B/hgTa4/a2PR4enq6A0DP2B7v3v98fzUvHTKuDTC/P94xvXj4
FqUuigFh9Z8fRmXm0qwN2ERIgqC36UtQfEXt1Leogs7kssenmswmKBCd5mUMonKRoiPZyAtL6h7T
SAOAZamb99emR27Gu8xh4BymD6CkUoq4zfIF010u4wtvY7qdztIMvN/0pulDZK9hL0tTGXF8e2dE
vPPwVe/PHv6ePjB9dPrSAOFKWuuPo/xwENOT7x9//8zh699//vDFMCwgQxXN9dFHpm9sjQKX5oKc
9vvXvL/v+Mg+/P3bI3v/6VwLwUlbAZXnsd2mrzw8PD67w4lOn3Te2/jDLx0eTm84nKBVs8/UI7K2
78f8l20y/TK86p8X70O7vp/n0clMX/unI3j/ieFpqNRbynSP5VjUSMbJf9C0t7uj547+nN539Bw1
APJaR18jTUWr97dPj97fM31FmuvswN7f8/7y7547/pnpK46+9vAetHivKupty3o8P3OqxbpBn67y
EleRcSGvx/V2evXoT2OqcDI/J4c3mlNVdXr74eH0/pRcE9qi9ep3XzG9Y7p7/5rDr7wfzV9+7ujA
/vJrpve9/9L0fe/PdWMVbALU/H/s0b/CHmmijDbtX2OP7l6LGJHnX+BHh8+8wY8M6UQ1FAVYjwie
aDRpe3d7U05UtLzRo1MlyKiazi/9hB9pJ6LE0ybi4iJAV9TmyxQc4T//oconBhYQFq9oJuL2YJZ+
AqMuDg4J5dHf/yep44sUW9Tyn/8YoUUffBRAPmnI8BocIMp3GM8dqW6bEjrJo/8jqvXWN1YfmA+X
g9R2s8CFCvehYd5+++NvKeOXffgxzOskhTMFaYXmL+1xJJ7p1E0uo0LnQH2XQkLxmjRz0ym2lCv+
Ih/sQvxeluIGOftc7AFumg+50G2iWEScu4mfYoMgO0pBULZlO28rmJgdQE81dLFyTfxb3xRvskjV
bF1XsFXQrHkm5+28LkpycaFpd53BzlHz96lrrnF2khdC05N4F4qLvz9R408qoZyopuMfOZp1oGh1
1Koe03unELysoQQDxkdeWAnMcA5JnpIKMG4pgqbjy99UMfoR+QripsWF6CexXTkjfS5DthnotifG
P2I13kdR085NqHG2XmiLMEHIodf9fIGiHv6xJSy1WLoPa48ghAxvBHzdVChCqiV6D5gNU349NRB1
jgIkHkRlIY04BUEW06VlYFY6RtfR4BEZeeA77MxTMA6LvHkE7nQkHXCkKoddNSa2zEiIzazRqsdw
q4c+h9PiufnaM6XbxIcC7SaQLnCjXQdmCfIZjCkfwU8u6IEmtxeNzgXwSgX/gBk6E69wgS5C0f2h
hzI5wtC/zmrgDm2H0EFaIjCmhlBBYZA5VvNMMIzxrR61839xrcZOd9wpDWB30qjpygg96pRioWZK
XA2433iCCQPYuQmU8MmCudoknThLQtRRi6RGcFkNNMocIiTqop0PurYuBfK2To3hM9RCN1TQaISu
CA5WXzitLM9lv91mXqIvtNx8gNsbYYMhw4Vv+lGKgnKp7q6KjCJ4EVXu0uwvpftGjJBOchFrD0Z9
KV8lhWGgDB2k9Pu8ERZF21qLQbVeIqQhtnBRHiIv2aspHD3BJ3lp+jXEz3AXy9ld3SYXcUrHQ8sH
lG6z96UQ6lhygbEfdLYtvIcNJg5zWYrOAkc4r+Vqj9dBBNJEEVG+qxrQ+rwB9RSuooqGMDLK1qUI
sWvm9BIXP8AQy+rnhhrddGX4w6TyxoW6ii16zL+4Tr+5TKahWxI4TiwC5CPbg1JValC8Lab0bG0p
9lM9Nl2tX0oUBSv5ulLDh7//Qel3gxjMKE477Nk0VEE5og+GBFojlXEm8YtKp+wyXb8YTJilSNaX
VL3q+8xPzhQBWQgcEh/Cnh7sQ9EGno9cFGIzm8J3f5RYoOXQEOvHvz+23/VZHIvR42MylS2FdePj
ockSnk+xEFkAX1ASBBsxkV5ZyRBHQ6zUrlPKwwkpoP/4Z1VRQjrdMElfgFf99WcpCyL00grmOtYw
p9PMG7Q+RGAawY8yr52FC6c1LM2bv/9RSRy/9miEajJPo8bIMvWnNQpdB9lqGbhrEWAbkoHnoJUK
MkekfDKxgTQJWUNtEMpTb53SuAkDlV1eB8YFZ+EfkmTt4mZogJ4i7BJ46IoHqKAETDKOGOJ5ydeg
mbDqcQGbJUFPnkA0IjuLwKhGenyB3YVvR71/j7DyZaLqW5IpzL+GG81DPSWPElbgRchqRKq+DCCT
0TcvdAXAKk7AAFWieGPpLACuskMXSJ+lT27PdhwRVCr5HhIDgDixN1WimW4W3yrxNkQtaw4aFSg9
HleaA1QAPZynCm2VUOPI2hBwRkgoy7QYkoQ11R9dre0ksGlzrNMaG1O/hTnKcGSzWmfj0I8TT9QN
e2jji1RUG9hrXLYsXwo6VCi/0zXMA/obpUlva2l8L0vrzMKUFJGDCLtUtNtr37pRXQaeY9G4Wq48
6BQHwnxcHXqjnJHqQB/MWoqmh6IEuZ+0hg7TqbDjoyI+2A//tVm3PIKvf+0SpihKrLGGjGavBVv4
157oyGiO4aLWrV1LbiBbLoOkOScAHlaCU0IMs5Da66BmSdmpojigtCrjdGgHTN1yd9N3qjVvFlED
nsMTqYo7priWTBJlURzgvBiwEBGr4ECLfX1NLloQa3eP6uttHQDqkuMwt6NlzYQ+h/2eIMOLlmiC
BdtM0L75RpRjpTMgPRZTJjNbd47UImI0hrZwJOqtCplnBL+8pRf3OCfquND4Itxq6yUVN4VH7jxt
weE1UgbSslrJoVqcpoP6HRlXzXac/qbLHJixprZI6U5liBr9cK2I3j7SkisTtS3A2QX8wRQhvkyS
HxDKbpfYLy21OAGYXVvhogqEuUZa0h5qQixXijfVIDlwJ3q4YUm99BrhXte1WVd4PfgC5bYc0kcn
RXmpKDXIzKQ3sbO4DgCBgjO1c92hFO8YezMik6+Xwlk+1JsOF755UxmX/G5pO1Cx8BbeVLHZo+PW
QlnCjwdYlinGPoW49rTog3pu0kJGRFNRW2gjrMxwAEUR4Qdg9XRFbmeZZEU9kzJrrNJx3E7gXXoE
1mDIUUPUQ2kZWgFiRYPMZ5Ff6hx468bQzWmredSn8D4FjdbzB7ARCmApl+ALmFLXxfRkPmvLev9M
aAYzn4IR9D5kBHJFWqqSAykraAAjeOYcIj7SXXpzjgKxv4TOgl5TUMzzQIHNBAue3kCXAPdIMrpQ
/WWL5ieMm5g6R0iK2w3lXZFoYLvGxVkBEWFGXrUwRxWCUIofegpNQZd7d4MbXQcayMgg22BCLuNo
3CM84XtrEPXIGimwbLNla2grT6Uz9IgEigaoDIiP4CdJpEPapHen1B1769JydfKVQnPtlqjlZ1KB
UKGHzo+kXHqtIWyaMtwhxjk8J/VWD/kalhJ9Bd7kTsu1Mx01AzRFPIFpCHUHkdUl73JmQRlhU9FD
akHrKdcCGsHsNJAQPWxTEZfWKLvFrc+YD6NcjNWBzIpraWVAd1+rIWupF1LTtgSjW1ILgGuHDG1C
6azt0c9pYNKlfoagnHLeIwhGuvMZIeRLglaK9CH8Y0UeUYQU79DKfmzk5MoVuf5xIYo7dOC2pSFu
5IYIVSNaSbUsXia1cA2BuqZOyhSrusm69D07CvzLYGTPIvpwVQoNglZ4t85UQd4PRQnfQWJUV1Kw
7kMfI5lZ96gwbAC0QE92ALAJLcZTwSh9EK/yPH2E+wuRygcZrcdwNlMUGYGOKc9WtXW8+nvObLMp
Wsax1UGw0pyzKM+vE6y0LpctWhjgPZHugRYpdgUmYsD9DMS04uY1N1CSQL9izcx2VoJH1PPHCoFw
mO5PIbbW+bDNIdpBnk2RFewNNEmKJEAlor2PNG1eVw5Bd7XSQqruHcm9ITHAcTRUrXqELjIvvi2i
BohPZD2HKEOi6NJdR9aosENKUldiHUxE0ywjpvpEwIYMsYYByVr4d2iToN3USSvQ+OFS1AEnRtG+
SZybUSGt7Uj3NqUbzDI5egwSWsdT7zIRQFhcoPwi6HgEENre47sIoD8Q4bwKVkJFdwTCSFSaXeTH
UnYHYeCtha6K53WPqjTlocDoKcXIFMUiFYtLvvPWbAHkoA55lYMYCNBOZzaUwV+o1a1hIe1cZeeh
UgFwMZs5pQYKArgj5+WoYzEYtwb7m82QxJCmO585cijR8kGjaFWSUjYrL0IWQE1GMaFnx78pSquy
255JE5u/BDljNl0UiZBE70BrSh6Yg5yZNCioVVmVzqTgVOsMd4cFdNZF1eTophsqQJRaoZ5nghxu
29vM6uFuyzVV66GmBLBBIJTlFnyW33GtQqt/EfwnRjm2xUEbzJFbvqtL67KTWKtdK7wts2KldtIo
SQPj+FIskJZGnXYV5r6xQCoynXtZXtgZZttiLO5Fk50fcSQ+2XU50wblIbPUR1OdyVlcE+CxbvoN
WEM92WaK+02R503kfotVhYp9jtIK0dRtlcU+aLYsAN7fbmWnvBcF65sT+2s9g2LeO8JdqCM/aEgI
tAPezBf4/+HSDCuw6G9iphfgYOZ5YFBqrAw4r401D1u2kRi41JbxIwgo9WhmwYHibtVaioDkk7Ro
E+8sVbwHx30o5V2EIthMxAjUDhRrJWUdiAFPXk+fbXvfhUZcL0t0IvoOvRHFIjRAfbG34WwOedjZ
8CjvPR1H6EIwA3ywBFIHBujaoh5uhTpa+i2afYkVRXN0NmeJyJxbhT+0BhVtIwopoPXSfYqsLUKu
2kLOVaBxarnFpz4mF4GWnW+au66wfnTjjw1mylBzozsvQ9MbAdQZJjS3nsx2TQlsKl6PlZCi3mM8
yK6kPQjFZeCLV3GLAZoAHWImC8MI8mSKT4o4fgxTAccAf972QQCa0uzQKQatKljSqxdQdqn7Z2jn
F20rBHODLMJGyLqHynD3FY63TYIKTCLAY9WE276XVNRrKnTaswarD2BFkgqam2UgmkPWuAiznVyN
jEsKWQI711JdOqgXrJCxLg9lK3aBxVYbwBipaYzEIxwCwtUBYC7Ib3MsqdWDQF6nA5oLPy/fvBf4
pkfvd+6YoIgDoGti3bQojTjDtjGBDcP4WE0lN2UsOeo58XdFTW/iIHh5BREh9gPAmIM0tmUNGR+h
uBoLoFwDXUVlyTVjQABRdQYtt2DuTO4KM/aXiC5UW9+RWTladFM8AxGnMACHrMinmSae4rUzRwgB
pFslnwaIujLp39LFWXbVUKFEBE6zBmmqa8C0cgG+iyhXuwEgeD5KCrhC+FoX/kU7xMium8mrJkWn
hoffFnuPoXcvHKdDNsRE7dzwLtq0vEVx5ToP/V1cp69F2+2w1ZlLpvxs1vqTCkCR7WcDlKaO01c5
ci9ksJ6S3I4UQMNC0w/ZcIyhm1pnXa9vuzp6JYbaYZhDmAIMOBAHlj6SYSaSI0UPnAmPOCZTtK4w
AMBgKrPip0ngc9JabEeVz4aSxCzVJYCbmsZwlVFTbISo2WbZauJNTOVpXe6chVandxMDpGooMYZc
6LDU0AthiAo+uuaT6OR0l7SRsBX98Iy421k6Al12qJnGolZbkaTJt4UYWoPtx4WOyFV6E4TVt7Ii
Vpmu7vRo6iv+oElzv3eIsxW39lbOHzyZ6ZGp1kAFcz1eeCMgvbBudLkAJxEPL3Iao8irexu/EB/d
gOwPDmXoyDqrZExoiAC/AwgxbJjWapTCZky0vVy5t1jJ+KtetzheERP4jtUtQdsHDyfK6z35HRer
M2jFVW0zCFAhIYjzU9CEOaGbrSogt8VEW2jy8F3t282Uw6wCRKTRBrLcUrDNFBhO5mtLQOoP7NoI
j9CRXejDqY4sacALCvPmotXZnjg0T1EFPxqVhJymCa9dg8FBUXACFXQBLeukmTvEBDeEmFuD7WVh
OGN5tqeQrP8Ix2V9TP1Nm0QH1cdMx8xDBStOxVdCu44t90BhEtsAHa2wptpgXGDOu/Hn0KO7lWBV
WCZag2MKb0pzCTEOAmL0lA9AeIIwpgQdBfiwhz/UDoXnKkIknfMLijNPFBTk9JFhlEW4G34lXgUy
NBDMyaKN0Z8LTYNKXMrqqntSAoDKFxcQRYSMWikAgGFZJxmSe8CbJB0MsI6ud9X4LM+EcIGfPZuV
c60VuHP0yOMWSgjCun6OddCkPuCIiBT5Xvb3UT2anCAJ1eDfYHu63K4N8qkVzsbsoMYe0w2ePs/H
PKY+yIvYWzYS2YOiikH8aJisFOBLXNHUSCOQjsafsbGDRIyQUGCM12NasU098OVtd1kZxXdHJyOQ
tD3OEMj1Ow2JCj0o7x0zWxk9za2J6Z1UDyWYKYccRtjuClV25lHFqg0zZ5EqBE3k3JN5XBgyhh8c
lC5UF12zSctdjVb+Yro8HjON76ETqjvBU8WFWDRDcieLLGUBmcFWS88DC2hViHb4XMBaZFA7MOZD
xvAIUc1QQPJoJE78nGjatMwrwccZqoMIhayldWMEZDEi3X/0a39UZjIPvS7svEUsiWPlmuik7XCc
lcQfo6+bClRqSoSESEDNBsUFZETGkfoDapqOeRMFakm34DV2bTkdamNiGzNeAMUbt9RjJgYBBWT2
1W9RRm7IcjIAa+Krj7cUOhBoawWz3sM1ZmxSH4+LhYLEPonK3mWMaokP/JFvS8NnYlv0CIfG2xvx
mMcd7cf0UgRE1VSLtgqv8a4/C1Ky803KXi72VaTERLR0cSDDajGWTiPEaxOSDYi4KPJioMPPuorr
OiW3E5JxZLZbmLkApkMyPIIeJ4s0rGUgsjHxAghquSMxnGYqjKgqqkg6gZx1Yw398jbfpn3w5Kpk
YSRh30gkJYoA5EGsXjlmHi5J37Mce8YubyVvkQh4nAaNubRiv5yXalKtLQdvYdTuPGdg0Poka4p1
UqfIWwdpuIxadgpoOm0kv9+MfnIupQd2BcDdEgcARPjSumGzCWsIKZE5/IjF22rswJpHYk2wwie/
ddAKdtgeJ/xISN5MKsTLNjNWsUJ2TgxIK2HJHpAXImVBxyN/odlJuJtqMhH+vKRXuMyteeNH8lk0
QDl06LYEUCXuBgsD/XFwCiG0BPrYoCYIwqIUJYEGYegW8kKs88uyBBnhpVjCDsy0NSqOTJWQR2JA
Db1GNkySd7KsCnMS9mKcrxD7tuyuiWAaluTVBFhZqE3PkJ5A2jUtvznYZoxZXARiqry/8uBuiTGD
utPhr0RWZltNOebRiILdxtzojubNe8YzZ1i+omUMkwA9Qk3CpD2jxrcOVBKkVoC7CnMKBtyDRP6B
UlvsNig2WpmzaNGh1rvnIm+2LLFzR+03bPj3iGOMTuJuDHaHKLFjm1MiGbuSK+HctdZx6m/SfF2I
cj6n6h2iyeVmWbqhUnDvq9WlWLbrlIyUJAdgME0f3DfbjpUEN3DG4oz9g40YOQQd/bGQIgodUX+r
D8YaAeznxhS+AYLxUSHBFEAmgssR6JAIC/3AJxWlKXbB/iaTg/ss8rD96LsnJAmhpTXhpkHuP4wl
9jUJjGQrApvX6OWZY8lrrZJvJsOVwccFLjpDaOuyTkV/EcX+frBgfjlRsbYK0d3lqf4i1dFD5bJZ
9M0INSoxWAQR/RFR77kjQnSVfO1BclAVR5/3DG3DfEXKNtjFCG7PBZG1rqphw1phuut6whS9uvRV
8pkzv173A+4esqa8OoOcg2NycmR/JA7VUfDTme5cMa9HK6iffxcWac0cZXWhTM1dkUvFShHcq4Ij
gNeLQ56hMoc0nYAR+IBN1ICSqsK8BAcSsmjqKT0Cznohbqe/Lc85R0ASHRVcesguKsneoSA74IxK
rc5YiCQLEHfBdzdpkZ1rIwWijiJtqzBE8IEVU9pmmitvp0fTHSrXVExZu1Gl7dFKGu+cOkI3uwyJ
1rxQOTw3vTB4/p6cf7dwA/KERWouA1e5xtLG3wP3zNscVXwhTEGHkxZZJw71SVKmbI3LTc1ypO3w
jAoWKas2KOsAiaQ/7jQLaVtFrTsMEfJkh27wdioN/D8DSng7kVGvZDG51V3Wr0V/9VrWUfVHkX58
darO36T/szf9rPb//ovefPL+FcwBfRPKLr/AHKaDmo74774jeq7wXv6OCZ+inFiiYqk4tonTDZkT
pIXct5cFUzwxLVXECORg/GsdNF0+NNJfNcPfn+GhPf/+PX93Bq/Tpdl8/+c/UF+i0PC5RlA5SZRk
FMrJ043S3cdGsGQgH9SawW4cGglgBz/4v98I39I6qcbOiLBy8hG9ggP7v9cGR9/woSNYJxplU51y
3aENqM780gbo8Uimwrb+q3YEyvAWvfdzPUE7QelHVcl7HG50rV9awaCVaAWRXfjh9l/qCc/fx3jP
L6vC/1Z97AkcGL33U42gSicUCSQNpMdvG8EAzEQpedJQ+u+Mg788eyaxT3cBzk7HMhQJqcPZH8+I
+ompiooiMxS+ZheQEdQGXPCpPqCYJ4qOxJLIEjPd+MJfBgJTIgA0XdGYOcfbl1sXjEmS67ONwLKg
aaJK5mK8Hc0GAPmwpgVXoR863f/+gvCXAwFQh45P7adOf5wHZENCLRI5lPF23AesE7CM4BpZOqfb
f2tZ/MtWQCDuswGSrp5IwIPGyOBwkkeNIGnyicycq4hvi89X6gTo0x2uyQGm8Uew+Z8EiBYey7qq
WqOx8Xg7HgOSfoJspjJiUn++Tq/7Qq1AYe/TjaCeEFswpiT1MNsdBUdExyesGRqqSoehcohIv1Aj
aPTfT04HinEia6oOmu9tJPypJ1gnugS4x0KWcbpNP/iFGkFSmc0+2QqqeqKYwPiANx1O8mivMKpT
6rgYGiwaX+38TXPEsX9qTVDYBsC60mWsen5e5I9xgaGdqMhvqgrWv9Pt660JkjhCLz/VCjKW9OOE
JysMqo+nbxIWmYYCOuFttvxygYFkcWyfPH1FPLFY+amF8E0fT9+S2EhTxZQB0U+3w670K00BRHL/
5lb5KKr4sFWWT3SV/Y85hj7j7Wg1MGGIqCMzAy7BdPtynYCofURnfmoMqMaJCprTUCT1cJbHgZEs
nmiarrBN/HLnLyks1J88f2lc7cap8OdVPl4ONTYHsqHCIfpyowCp/0/PgYp6QtZQMST1bXdwNBdI
on5C+0AaMg9d7SvNAqo58pg+1//FE4kgAELX21x3FAiYFhsHc9wgv6+U/OAXagV6wcif+HQrcIlH
htxvZwGDaMigwCu+RUvWlxsLXCTzs/EAUdGYFiXyPSwIY6z9cV009RP2DkiZW28ZtS/XCoqmjIS3
T/UFNgiERIx3CgY/172PrWCYJ7pF6Mi0cXj9C84LlvnpESGfiAYJ5JGY+btWsBRSyCKq9uQmptuX
y5xJuiR/NjogfwiJhQDJgF043o5WR4v8oklBgQTFYcgcmv0LzY6K+mcDg/+4ukbyRFYMwsD3s/w4
Iqa8gUG8jGfBNPi+0PlD+TU/mzwbZwSUdWRT/X3yzNSYF+khFFwOveDLzYuyZJifTZwQKVMvgLLN
jmC6/SlSIpQkxSh/wUhxpKx/theo2gmDiTP8MNY/jgLdOpGZc1SmzS/bC6S3Asf/PJFK4siEE2Dh
PXI4y+N4UaOqJhJDfN0Cq0hu47MxgnlijVOCdhQhGfqJIRI8AEU4tM6X2zPKqDYcDuoTfUA+IUGq
sC0mLfZxCKA3oYuEBUwTf3SOL7ZZAGzy2TBZ1ZkIcOVRfhaMjoMCai1jJYVM+1dbDampjuWvz8XH
owgIGYM/NoRHY4AdI2kJmcTxW7nxy8UEig6V65OtgBQKXZzY6i/ANlQUyRuNNTfxbTf15frCOE1/
thWUE93U8Kj6ibE4igmYEDTqruym3iOnLzYhjCiJz7YC055somfzViwYoStH06KGdoQ4ltam29db
FRQil8+2AiNCscjGjKvrL6ev0Tzkq81R7me8HXrdF9ok0Hv/pLT0n26SCIxEQ5P5dzwGyLMzT6C0
8AZJ+3K1JFnRpc9efYU0sUK9UGNW+XmRf+kE5BFNTZXZjR1uX64T0Aryp2cCqgnqqC4lvV3ro7WR
jBGFxbEG/zOR+NVWBQVs5KdxBhrYMopKlFAPfeFoPiSPqKgKVfivuyqosvLp/SKXGrAtoeJb7uho
XqDIaoC20cwv3BeoC3xyVVCQoKN6pgK9Poz742CZ3BIoRBJsb1VI+soXixBUApxPtoIKPl0xQRQQ
eh5uvy6R0lRlpI3ekA1faG2UieUP8conNowj/B7Izc+5/ziNahgnqDqZY5b1jwnja3UCysPSoWd+
ohUoNbLSoqr4hro+ipPGxYFph63lW0T6hXoBa+OnS40k0wEkT661h6t8dP6QNNAuBLgvvk0VXy5M
VvDk/XSIQCmR4IBC1c8q269TAdtnUs3Acqz/HHvzb3SYP7g/tudH3yfWj/9a/o4c9Fdv+Ml2+fPr
b0yXkc7yf1k7tx2nYSCA/krEJ8AzK6GuoAt0QVzF4zTxJlZSu7ITuuHrGXvs3UwSFYmJ1Jfejqfu
xGPPLaGSg30wFAHR2FTzEp7fsNyUGFOevJljzHGc9PX0A5dDs7Hyr8ov7rVy4MpmjG+MScx7OGHl
0JsOjnCCae0Bah9q3rMkr18wOSem4B9g3864wQct5jr9xxoOjqmhcnALxoPPIj5XJUnJO+g03kLO
aCY15XKK2dh11UFlp1JTzrycbIwqe10OPYPHyhQp/FZ1cAGnpmTKaxSTUzVNYR+Kne2G05FPe8iA
zqOuVuY9OQevafdbnHVdsf8TN3ghG0cq/ztlXc1Fxt1RyHaTkvc441pnTlRvSqCSgu8qaJgCpgxd
MbfrtLGaX5GU8yNGm0rDbBWhDBIx2V64WmBvSzT0UuyH5dpE8X0xGAFD2Y5ZxKgXFDSWoj/aQfvF
NFPmqpR9AG3Y6pFCnHKuGzsw1XQ60Je/xV94AO+hbAav+p7pdIpJiUXXZaNr4BWlWPCL8Qc5Gm2B
tz3T7JcUS5KzsfkFPs5ntjalUM0WdIs9nfIcxM0ZVdaJ0dh7fraGpDwDKfleHR3Mdk+pFEyO/g3c
buGRK5QXycGXYg+ns280N+vIDx7vLfjvlfOKrVQp+XEL+EE96pKZsZRfuwX8l3VtnoOoghRwEKPx
JvVNsQNn0VLyi5N82tsMcAvt/NonZ7EU/6nRfMbJ7yjGth3uSPipJtWVi9FO1fOi/egfk4I/K2M8
NkCB2TEh+Z+k+C+NrVRx5xe2jeJ/UvzXcIOMVUUMnqMNNtw0wFIRk2NKKv83nH3lvWJbihQLkLMf
+anyFQq9wYr7vYdmuqakVEepuFfuqhK7dfz/oemHxpPNTL1TxrJU6J+AdsfUPb80U4GMGK58X6wK
T15BMV/70mJzLrZzS742MXu02GKiZnpC6R/XyWuepqeyh6X/KTeCWfsad66FT5SdAnfzFwAA//8=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Map of Units Sold</a:t>
          </a:r>
        </a:p>
      </cx:txPr>
    </cx:title>
    <cx:plotArea>
      <cx:plotAreaRegion>
        <cx:series layoutId="regionMap" uniqueId="{6020B86F-81FB-40CD-B666-15BCBDAA507A}">
          <cx:tx>
            <cx:txData>
              <cx:f/>
              <cx:v>Units Sold</cx:v>
            </cx:txData>
          </cx:tx>
          <cx:dataId val="0"/>
          <cx:layoutPr>
            <cx:geography cultureLanguage="en-US" cultureRegion="IN" attribution="Powered by Bing">
              <cx:geoCache provider="{E9337A44-BEBE-4D9F-B70C-5C5E7DAFC167}">
                <cx:binary>1H1pc5zIsvZfcfjziwaolRNnboQL6F2LZcvbF6IttaHYqWL/9Te7JVky0z7WjaN4I5qZYHorkdRT
mfnkUsy/b/t/3aa7rXrTZ2mu/3Xb//02quvyX3/9pW+jXbbVZ5m8VYUuftRnt0X2V/Hjh7zd/XWn
tp3Mw79s08J/3UZbVe/6t//zb/hr4a7YFLfbWhb5+2anhuudbtJa/4fvjn71ZnuXydyTulbytrb+
fvtx12/12ze7vJb18HEod3+//eUnb9/8Nf1D/7jomxTkqps7GIusM0wRx9yyzMNhvX2TFnn48LXh
OGcIIdthzHYOB3+89sU2g/F/FOcgzPbuTu20hps5/PfnsF8kh0+/vH1zWzR5vZ+uEGbu77c3uax3
d28+1Nt6B7ctdeHe/8At9uLffDjc71+/Tvj//HvyAczA5JNnmEyn609f/QOSd+n2+zbbPk7MK4Bi
nzFKsU1N5x4U9CsonJ5xbAIs5gMozuO170F5gUDHYfk5cALMu81JAnOx6958LVTyODv/PTLYPnOQ
YyOLs18hYeSM2qaJObHu9QS+v9fRe0heIspxTJ5GTkC5+HqSoKxhWprbZHicn/8eFMTOiM2QzfGD
uti/YsPJmc0ZMzGm99jgx2vfY/MSiY5j8zRygs36NLEB/dfJKxoyis8sjIlFnOPIWMQ+s5nDkemA
iXuuL3+W5Dgij+MmeLxbn6SufJIqlLl8RUT2umLZjskdfNS1MH5GHUZtbD/xgee4vESi48g8jZxg
8+ndSWJzmaTbqHhVt0/OCEdgpcg9NKb1qx1zADsTdMVk7N6OTdz+SyQ6js3TyAk2l6epN+9Uss31
q/JkfMYdh5tob8v2B/DgX3iyfYaRYxFC+D14ZGLPXiDRcWye7mWCzbvrk9Qbb5duu63aPc7PK/h/
58w0ORgt9IAN6MVzbICbYcopBtZ2j90Em5dIdBybp5ETbDz/JLE5l1oXjZKviA0/Q5SBUuAHfzLh
Zg7oDWOIIvKADX289j03e4lEx7F5GjnB5vzyJLFZ5ndym78mFXDOHAhWmGPea4UzURuIMm1ucZM6
D/5oQptfINBxZH4OnACzvDhJYN4pORavCgw+sx1kw+Tje2QmsaZlWWeQHiAOJfTgbIAnPOdoLxDo
ODA/B06AefftJIG5qbfR48y8ipdBNmLg3h+8zDFUGLdtm05s2J/kOA7G/agJEjcfTxIJd5vKH4V6
7UjGJphSsGH3jGvCli3LOaMWg/DSfFCjx7Vw71leJtNxbJ6PnSDkvjtJhC7VLizyxxn677UFI0iU
cWBd6CHnMnEulm2eAVe2LDQxXn8W5Dgkj+MmcFyeJkk+32q9vY0avatrSHvfW/dXQMU+A41AhFCg
wL9QZPAoJrh59EihJ2n+F8tzHJzJ8AlG56epMuvXDjH5GeYY6iyQqnx0688xcoBKcxMI2SNGkxTz
n+U5Ds7juAkqayitnGAxxi3SQm3vitdTGsTPINwnxMSQ4N8fU0djQt4GMw5BzONFHzzMC0Q5DsnT
TUxAcU8zdnGLPN/d1vK2qR+n6BWMmXVGGOSWwWYdxYVBFQ1xYNH2JN5/oTS/g+bZrUzROU12toB8
jHzFmP9AvPYJGfMhFzZVGAIKYzPsUDQJKf8syXFQHsdN8FgsT9KEzcCCybvt62mKzc+IQyDvjyYs
jEP2hTOE7X1WeX9MLNgLJDkOyM+BE0Rmp1lIPpe3kQy3r8mPIZ/MMHMYf6gXT/LJULNkUBWDRP/D
95OY8iUSHYfmaeQEm/PT1Jb5roAi2StqC7LPKAa/wR9bXiaBPkdnGGPE8KN5myjNCwQ6jszPgRNg
5u9O0oydS/CUuqhfERpMzxB2LKi0HPcsDtSb99VkSJ49Ws/HNPILZDmOyrPbmOByfpr5yvOtzHeP
0/MKNIwAJvt05LOw5HnYQp0z26IWNsHhH46Jz/+jOL+B5f4uppCcZt1leQel5FeEBEOk6JjMxsed
i2XhM0ocBC0xEz35oyDHwXgYNgFj6Z2k3VqmqcwLqV8RD/PMAiwwxJD3KjB19g60yUCqjPCnAubz
hP5LJPoNMD/vZYrNaRKxfTPcaqf0bnhddBAUwQg6XqJkoCyME2jxvQfPmRiwl8l0HJ/nYycIXaxO
U3uK7jUdvn0GfoMSho+3KzkIWmJMk1rmw/cTmrz8gzTHUbkfNcFjeZos7PNQQAN5+IrqAi2wjkNt
+ptOGMuENiWyb/szH6zd47XvqdgLBDqOys+BE2A+fz1JRdkUjdSvXNE3zxwORowTCEmeczDHgu4l
C2qT/AGSiQl7kSzHUXk2dILL5jQV5qJQdfTG2yavG7kwCBopMrmFHrzIrwgBatCktK/6P3qZX7Xm
pVIdB+nX0ROcLk6Tpp1v1ZBu87vHefrvI5l9on/fSE4mWTJGz5gJTbPIeYhgJgH/SyQ5jsvTyAkm
5yeKCfSP7f8tS/mKsEAe34Z08k9yPIGHQ52fwOYLbD/UZyYcYN8I9gKhfoPQ88FTkD6cpOM5L/L6
VRvJMDvbF44tB1Jih2PifSwTEIJdAPY/8v0vEOU3sDzewxSSjycJyXUEu9neLPXr2jMMRX2b285j
a+W0Z5lBAc3i0OAHrWSHY2LXXirVcYh+HT3B6Xp5kjhd7L6r190hAxiBy7EQg2rZ4Zj2xzpnwOj2
mejjfeUvkeg4Pk8jJ9hcnGYO7fNWRxDo1K/axQSsDVqUGIL05TF07ruYYP8slNYeHd5DlPMiaY4j
8/xOJth8PlFOvWu3r1nQRLArmVAMpYCHuqU1YdMWBU5A0L7oecANvn+eULv4ozzHkXkcN0Hl4tOJ
WrPuzWKblaA3r7kdA1r/KCfUch77MiZ0YO92wNzBJrSnTYG/gvNCsX6H0S/Dp1AtThaq810vb1+x
SoDwGezyQ8zCD65ngpNl0jML9pvBZsF/qE/35s/S/B6ex7FTbM5PEpurXZ7rIW23r9rejE1I2UB3
84Pb/0fXGWNnHHG+bxa8J2+Tjs2XSnUcpV9HT3C6OlEndEjsuFtVQH1n++gQXiFtAN1MCIppBPo1
DsekX4BBdYcTbONHKCd9m/fJmZfIdRyr6fgJWhfuSWrVZSRf0daBNmHYnAnNAw+9tRNbB41QoEdQ
gPtN+u1P0hxH5n7UBI/L0/RAH4oG0qIvWaX/xwfQwEYBEzJr9uMDaKbI7O0gtNrApqd77Zpkd14u
13GMpuMnaH04Te25v6tXT2IDY0DQygH07ail2yexbQTbbSyKH+3rfTj0Unn+E0aPdzNF6DRTpR+B
NcAjkXav2ImDCDwWCDIFsNn5Hp5pm8G+ewrBpqnfEO8XiXQcoWdDJ/B8PM0mqU87lUGO8XEV//cs
AWOoZBMb/pkYOGhTp1BNdSgw7cNBHi96rzovkOQ4Jj8HThD5dJo50s87Xb95eojIa22JgqIPPGmL
QB/uw7O0JuyNm7CLEDJAjnmfSZi2SL9YrOMgTYZPoPp8momFz1LfFrmWr9svTUE/CIJnot0fv2Z8
oAgET4CCfI9zvJP9RSL9BqKnu5nCcxpZ7Nv/+Ei954r0yy//r08SdKAVB7JyFHTlcEwUCZ4kCJvX
EDyy7jiRmzzp7/diHUdpMvyXO/n/9BjB3z9i8OcTGL1tvfUPj2589pTB//zt4XbhaZKToW+eT9Av
6/LRfSzv/n4LTxDYP6nu5yMh93/kYeS9d3neIPVswG6r67/fGg40LgLZg+ZE6HcHv9SBDd5/DNlV
eDqhRaFy4TAbqq9v3+T76Prvt5D8I9COBXsboAMV2ugxEEG9Dx3gK3P/KBCoRpmUwz7H/ajHe7sq
0gG2H/+ciIf3b/ImuypkXmu4E7bvuyvvf7iXFHopoegIfNSGqM6Esj0Cx1rebq+hCLD//f8bsrpu
cyb5qkLJ5762RK0i4uvccJvKKVwziD9xe5AbbuiNlqNeRyVpXTbYWyNG0jeqIZ0HZXEexmO7Kfm3
qBq6JfJincgbOWaiKdMfw9DIxTA4dz37VivDWuOUuc3QGguWSPsjMke/Lzlal6bayHYwL5ruJlBm
sszyRM2aLv0IRWv0fmDlxtD9aii7fCVDKV2aG92c5oGzSjr+AZd8dFXNkJdkcztUfBMqJgLV9ktS
JuEMNUYpSIDrWaiQbxQsc0uLyWWeMO2lKf0cObF5WdiZLVKU+mUcjheEWV5Mg04EJUbvq5zuGE0d
V0ftTpI69UdFNtKp+yXm+qbqx3DGUt0IFGSRwAUy1hgPi6arv3YSGReyUV7b2ZFLumAe5FZ/kxix
WyJ8buMm+44cui60XITFOLzvg9xcWk295CitXJYloxcUdjwPBr6y6tachS0rhCJsyasy9VIjMIVV
Xnajn0scu5XTS6/lkUADkWtVstHjnW2LohzGtUrQAqfLoQ69vrL0vCcLJ2LaRzLynaSUHo+G79RI
7c3QOKbPuiQQqM8vcNtY856mbq/yb1jpm8GWjd8EeK7TKJtbAbmr8qxxdUr1Kijj1O3sgQmnZdl8
6BK6LJKrWit71VDU+dZ43WRWtdKFH9PBFhbh8TyVbI0i37Zb03X6jvusbkNRYvwDoXyNgq5e54ba
xL3hbIKOz+inpM7D+ej052lvMHdMo++4q1pP2eYKt4m9qkNygUmRzXIi+4UsdgaI5zahmcySPjPm
Ztx8zVnXeXIcMr+tO8/KA7KEJqN1V5n5UrMw9WOkcreP0tobiUYzSYnbtuwuL0jsM2x3wgyDO4vK
boESjd0k5NJL5CC92pK1WxrsPcnb0G27qhYkJNaM0/Zbbkb9IsX1eRKOxToIiEBFVy8zo1gSFjrr
0ab+MAheFMHnYrgsQx2+p/ECtY5nRapYJbDA5pWFPVLyL8RA43pQ3GsNO1hmdvleqRadt0XXbmLr
B1Z9eh4ZTeCTPDJdZQSFp3MtSobVmlpdvgaN671YmesMl82ydFTu1bX83NAycnFCsRuxjG7M4tbo
tZo7bfY1HOpOMJ6Onq1QtNKOC/uyyYVpBxtllLEXyiqAVTd8RTzj87S2OtcgxmWXYQaqXQueiiGO
zGXGTa9p8Yc8xfl5ZmWh4JR2i9yhM1piLciQJy7mNZtZYeA6SdK49aDJgtTVrGfp95y2eJ42aejK
Lg3nTpx8qVMsAtZehD1p3OGbTKUz03kinIhfqw4MlzUMVIyVKWwu10QHhqgCWDVx/s0aiVx0cdiL
KENeZtupbxb6fWqPP3BgejzJ1qFs/cbpuSeJueM0XNLCIK4dlIEXDNWij7NbkJt7YcKWZSEHkVda
+TxHgrCiWI9kdItu6L2i0dG8ll97ikQSaMPXWQsAjtzvzegmA6Mt6FBnLkmLTqR1KYXS5eBeqwJX
YgyaxCO0Ty6M67CqZyzP5dIu00usu3bWEHrbRtHoplYc+gGt8hlpSiKGpLGXui5Gt07tSND4Smna
+k6alD7uwnle08rLCHc7avBFjC+po2o3TqzIbYvQdJsgif3BiGZONQZunX0pR5XMwFFVbhbLXJh9
K3A1brSdd15ajKNvDHckpInXJwEXdhjOMjxwb6DqG+1h/eAe7rKqWenqkX3Odr3TpfMkV+NS1ZmX
mKWAJOewcSTqvEbmt0XvbMyAJRdJYwyitmrDM9sgEkGzlBGIXLRdKLAqnGWe2UxUNilnjbEbHZvO
ZB9VouhN5aFul7DOcYfe0UJLFH4Cnzure3k1Kkd6Zm0pLx6GTRxHYJPy7Dumxo1hBmur054VklHQ
0G7d2mg/V33jG6bjKisOVqmymJ879jpKdfjBydrrqs3JbOyR8hEmid82FZr1UcsE79mHITD1jBdG
7DFt2peJm7afBsSDVRPXzNU2671uoKXQpTXMA42zC5PVuYvskvhYa9MNWa79Ao9XQaJq32mqjRVo
WD7AMsUYs+EqsbICFrsC3YjHTQ0sQwQhc1Ycy0wkKqlFXxLk2U6qXFYZloudyp5Hdr3AY7koZLM0
hjDzTIePXqVbJfKoUa6j43rV1qNHWzJeIFpWXksz2yuLZi2DDnwC78uZY6Q3fOCpa7TVjWkOlsdD
Hfms7Suhh771GtOGFW4bgahHmDc1WokgbZFe4GIA4xvUs46qc9mUm4yGeI2UUm5o6w3VoCakL+LL
Lq3nNEQXY+l0K9vQHtRpk3Uus9C35aINWCqoUVt+7+SpAM9erfoun+OyV+DRC2PGrc7r446CRx5r
lxbRe2my3NM49xKjqtaszhZOJTvRyyb2uWLO3Grk3EgN6Tq5BSs3LuslicABy6xwe+h+dBXvahHZ
/Lwpsb1QHwxZGosIoVIMMvwYsKj0wMNXcxqUrdtFfbFQTQsuNxEpVIQ3JKhyEcUxOcdliwH6WVUa
/SYjqSnSliybpCA+7VS7lzK71BJogJMQz6jmYZgaH7iMwqVZcyYMg4aCNmO6afQwH6ow9Eg6mG7V
VwwMkJWtojjIVjxN4+ZDPcICCEt7EY7MGt02VUqE4UC8oKTaC6J6FAqX1apR/M6uB8Nr7WWYRNXq
8OnhFdZDtWJ24zKzz/1Utx96Fowr3gy9qArWwSoz6Kq0qe2SKE7cDJbZipboW5wMSsR52wtUIqHA
iC3M2lwQsxlWh9OYNpZPsLNNsk77IWlvjTGowIa1YbEysz3aqSkFlmWxysjYLAJieLS3Sg9HYeoy
6fRARZN8Hdu8nNea26mocI1SkTDwAwlppWsktWuGxuBbdf29Bg4uwqQw7oXs806BOtLaLQKJV31D
IrdvE1MgfaMyOgtCba5CQ90ESZ3M4iatVpzwcmU5ehMXQzg/vAtLvrHH1pjFCBbiIJtqdXhlK+Ph
1eHt4ZRhoFyldBaN1anV4aR/vhpsZCxl6Ks2kOuI98WqcK5RYMbrKgiSZQv2JG+45ZI8id08pqFf
EDMTNfDXmYXLq4O4HTz4YR4l4YKOQbFKQ/vhhLo6TsXTexpGzA8D+rkfxnyFU56v2jJM80WwV/te
qlYoiGXAt6p2GatczbVRwQ9bBZ8dXmoM05uYae8e1ptpfbZaq1pyK4M/1VrG4B5epkQnohor7h1g
TTjKYRabMBX358MHFi6uRmqmbm73X8OKFsAz4XR49XRCjixXyoaJwWbmUXssxDh2g2uztlyhFpcr
sj8d3qoh2Zmlrvynj5JSJQI7DfCsPC/v54YcpuUwV9omG2LLYGZ/zFU9riKi8CoYMRV8jHPwUna0
Ppz0/pXmP6omj0XUFQP4M1yKJIQYpcirdtW3vcuB7CwCk7Wrp5Ojkm5lpqyYJc54kxmlsSqjyFil
3X7NSdDPytBiNBq9Opx4y5RvUr1LzbEz3bGrxnmk2cIA3rEKDPPhxJ9e5bhJhTna2O+N+msdsWp1
ODErB3PJaTUD4gi2r9EVWHVnFHEFd0plcxEoFc57PDaZCLS6dlg3zA5ftntlR1UfuXXV2y4OR52K
Ju1rYRYZEPK99aB7E6H2Vzu8sgZepuLwvq3DT5J34ewAygGLA1BtgrIZzdkHjeIsFUEMJqeizoxJ
i84Pq3SyfnXXQUyl4959+oI5EGW1ztJuqnx0Dwu5B6uRCjxUeqGAEPDDhIAffz5fTl+2qcjiJlpC
OHE/BYe7PNwvlva4erpzMNv5jKtomQ2tV7Yq9iIT3RUpb0XU53jBauu9BRExwzzziK2AeyOnBQzw
Vx2GLrdb6td1PBuG4sbIG+nGPLeEPY69cHi9MwEVrrXo0274opIEDCwPHZHnqQQ/7iBPDXVy/nTq
HWW5zJJrTQbh4LTx6egkQhULkxW9a0ty3UY88hrnvDKqCzsMrhSF2M2IwNHjZhXGlhSGTZdY4+ui
Lj5UeAYes4FYbLQFS4C8W1kyG538vG/P4zy/tZj1yQytVqRGApFfJz9n5qc4SgaR8vJL2OZfbBZQ
N0agAlYWX6goTxcF7t+byiVFFc+6PtvIsKtEZtoIqAX63GiIPBWwdwFsZ9awWsJ8kWQWps2iCwag
Pqz9GJd2uQ5VfV6jji/CNLqprIF5e6Jq4sRyzUSypWWCfw3Netlwls8tZLvW0F85Gf8Yo8x0IRGx
5t8NyBP4Q5YthoZ316ThwL54u9IYn6fqtrff8/G6hN2isyAyclFlySYi/XcISDJXGsaF0YSJsHEW
ixBDtM55BZmIrBI0YCHkHAxATH2IQ3KZp1cDT+6CQY6iHCIwoGm41Q2QFWMwe9dskg0nPXd71i5I
XF5ztXT2oZ4d5K7FaQHTVV8lLAOe0KNR4Cz1gy47b4qqAdbXnpv9p4CxWtQhPR+AZNRKgUpYgxRa
eRFwZo+V5Q1PwdehIBFmDLyKJ3I51kXm9W6Nk60m7UdN+bcWJmGMqko0nQkLkZIPKk1WPDOvq7Su
ILuA/FKNt4kNMXUbO7mIO/0eB0zElEZwX44twlR+anrk9a19MwRBIUJH5yIjO6WQ8hpULRs7YmLQ
zVVWtn5UzEbcr2snnoPC/9CyzoVTO5FXapHYPdlUceprsv9/nETYtSrJ/JgwmEhTX2elQcWwsOMx
dCGD+H20k+vYGZDbJ/Q8HXAjeJJvWNAvUD6s6mxYJ7iZJW0Sihb3t3ljXUSZuhkV+5BYzleHNoFr
gx6NxUiWJkoKUVb8Ki2zeW6mF13SdQI46VzR5ktRZNcgpbBaZxChFfN5HkHghdN01qN89AYzEJAp
aURWQOTO5OgZAEPYXfUpBuKY+ObCakfI17SUzWSnBMLt4BKoI7soc65kr7+MQ7BiJBjcQOsvKowC
0elkWdtUuxnnjTuqkIm6T9q1LSs5z0fjq8oTxwusAlzBsoGghxWazQJOIbit2q1pN2D8jMYnttMD
BwdzQBtLC5bWV43m3A0ML0pUKqIQuLKRyjXNrY+a563Lqy71ojjzYltxF6lWweVZBTxZuipru3Wj
9eDxOlwMpIqExnXvqs6s5ry13CbOf6QVkW5Lyy9Qji3dsnX8wrJ29eBoLyraixIolhjNQIs0dVK3
KR3mhm3ldTga3EReD0k0rJuslSJs5yjpIUeURc7CTGguGDNWcVcZG9MON5GZRyLszPiqbJLBdRSa
a8KunUilbtHarQeNywKnPZvFA/0BzCL0UdNWLugos0Nr1WefBi3fQ1w8biwsN4WTAbOmzQ/UOJXr
VJCQUGjbE2XOR2V+zWVc+OOI1w2zLTeuDNHzSMMqv8OpYv4Yj73Pw85LktLtcS4k4uekzEQfZKDI
I7VnOK6EE8PfLs3cECzIb6QcrnQO2dgsQe3crLG1AgL7CbyGhiUFicAh3+iwg1CNdbDV0Lx24vE7
NVF+bhOSuSMz6EWdkkvYvi3BOFdSyIwIVbeLNmnDZRZBWqDOkAgC/iOO096HMIS42pCNFzOZuhmx
/IiUXzRkrDdg1jzZA5okVD8g7THMVF96CCflwgyCDxXYoFXuVD+itHNrFID7zNQugiyKqLofPB4K
z8g33ExrP8Tpexm1iZe0NBUkMze1ai5xld6Bi9loMGSzDOg9lfWXpuU7cOmti/ohch2CV1ZmLuP4
LiF08Lux6Ta0A98YAydrMHJtzTVkr2axxkBlwaWBImnqG0kPCa84EkkxKkhLGuEqC7yCO1dW20iP
GGBlgNVKgczOBjPIJfBR4ztrFPHKgSPXpA3YA3mtEpJd0LxrBc1o4DZNx1y4kpWyqxQCa7fmZekZ
uENei33VnBdB78Ju32+qZznwzKabFxlZmONOcVD5zHJmTpF1Alk1cTmIVtTtIGzIn7udblZVEX0t
zCp3x9pzKuJGbZdfolEP7wMSUBFmcvRRH5r+KHsuMLrEzShFWzG4YTsThWmls9am1zoumeh4Ei8q
skCo6jYG5d8jh5wbEIV5FGelyPHHPBklRA0Jg2QpGLSwaa+CFrmNKhedDGLXzvqLIWzxOYJVLcdu
PsbdsMGoI+C+7GYWrZIsVV6v07UEK+EatBhhaqpWjEX4WRI/qzVeQ8LbDctGwJ6n6xCWfmrNUMpm
hHW3CUo+Fs25zjkRLVQSvLSJHLdtbIiZnMbtsxEycNQWOa/nMjDk1dDOe2s0V5Amy0VrOqVrQpHT
k4q+l9K+irKh8VL8OYH8ttD7kPFwYi11qyQPFlZefsRg2DqvY0MhWG1DxguSQ2UTFj7kguU8VoE/
yAScf/gj64NyHXTYnLPAboVu6N4Y9gsDpefg5twkapwL6RAq0j7/ELffZb0O7Ir4NVAiwcqAuAFC
N6rG8GaI3ZolWydoCwG1CLWAHtmvo9V/B97kW2H6zUw60SUpfx/EhYda4C1KvkcpyKNZd9dHeAmZ
yo2RcexnbAR+jLeEDOWqzksKgfJyNCG8knW6azC7Lqq8FbWuPYLi76WNv4+Q8fDK2qjBFkGo2cCq
49w4t2Ub+3URVG7fFKELmIAZTvIMEgTA3o2GApwRFkZYuN1gcQEp02tUVbGrqswnGfJry1kGtOhm
dhpXs3Hcp5K67JOy7MJvmC4hmYmWFGUZpDya9dDndBVRfMmsqPIzHhuiyBzqaVmUl3WazMxE5eAY
cS1YmwJDUUm1iagjEjMrPUio6Jkk27xtc880b6uyDjwHcMzKyJ411Or90nS2XZn7cRwCa3Mh6zS6
oOKZ4PuEeWMNG1ZddCMkLRxVfMxSpiC+Gho3spBe1UNqpqIMy3p1eG9WYQ2pJgi9PqWa1pD/2OcR
Mhk3q8P7p5MsIzAXBCy9kbNVP1jlPLI6JApI/HvD/i8YJlxAHmI2DustkvFK7S+U9/l7qIn0MyA8
cIX9R0+ntutGN2A8dov9ReOepHrRYtWszPg8HrOvHFIZfpk6zYqzFILMoWlXeZ0XlpvzkbixbMGv
FEkIGYEw7FYNVB1W3f4EAmxGK8znh89N+jW28bCUGe1WqOk7yOQAERwHYnldWKhVX+kGCm5QGTm8
ZbR23P+l7MuWI8W5bp+IPxAghptzQc6znS5XuXxD1PQhJEBiFjz9WSirnS5/fbrPH9Gh1h6EszJB
2sPaG0sqfw6WVftsDnIwuyrUVsGcSauM75DuauKsnIYlXncAJ3weELl5P+StnS0nZyKxNTv23uzJ
68S9kjaHpZbln+jg1Guqk2FvhkqVej/1Av8s39oms+PMeTsgtIXBzO48aQ8P7eAhbRYQBOVnDzxN
xn4foRAjv9F3ZlmzpaQ52dp8wE87tata+GprUThHk1YMp3uCZFFNeRcjr9vu8zmcVZWhEycV5wi1
ceqsOmS3LI51vhU0e1VNzd7MvJk0s1mjcsJ266I2dNm0Xh237CF0A76nbdfjxu94uLcdgn+iX3sL
GGzOvvAdZ6/mWc+rdBcg89k3IdknYvCKmA6RtQ5qcTE8nmLnNDOiPSe2Ox8BzrL7RVxXr0pawZqw
GNl7SU92ovpuCMP22rLdCfxirV3aezPUb7MPJAzeZiWUm8bm81lSu7hll6TBP9jupHsbDHts22Sn
5WPXTLSI4SaIjcr5mXgMZD5/WPOJBYyEReC7ZKHmz+iNE9n782BIM/hVy5dVfRUKJ3GR42cKytvf
f/ch5i8JtTZBEY/z5zCSETdClsBkZoOgqyT85FX1JepHteiYSuFzxbKyvxQpnJUpqPI4Y7Ufcw3H
awx85DjcZBumsVsr7zwVEYFNj5C21SOa3STtEc1U+UKH/JvQ+XfYQIvcHYd4dAp/SWT2i9LyWba4
S8RYLpgk1WISdodMT2fHk8DXpUt5gJkPX8JC8rDPmmJFEKhYu6N3aOHRtLqkG9HjcrXFlv+xlxr+
5mZKvAzGSXpA0LcGZ1dn5FmS/peV41/g92ETp9zCtxAEMTKluHP7YJ+2vsCmaj9ZFuFx5dcZsLxA
QvyGafyBOfiB3HGdpez3CzrfyP/zSRb4z6y5M+f3e94pNFS8vRj0H7XQ3G9GXDQfleZP83at+3sq
Z6DG20f9AP24vUr0L+zE/0b4B2jkD4jMe9CIM4M2/t+QkQ9ImxsOZUZkmHW/kSO+/z+A2uOxR9bA
QQj1DTyC/uP/40XofIm3wjiRE/mo5v+NHUFhGAAd88tgfjft/Q0cIejLANgqYEPkBjgJ/jfAEdRu
/oEbAToWWD8b+6LrBOi4gU6Pf+JGkFWsS4KH51flyhMtbfdZVzkSQGxChqT3nefBq5xlgWzaxkjt
0CI3qVOX7k2a5+K39O/WmksZ5b9bS6JvWQrjJe1VdTAD0hiVgjf4Fx3pEfmbefjAA65D/aUIVItf
tnqLB6g+3occ6e93ZOYV1kEKZIIi90uq8uKIjv3pwprJaizt1TCwYOP4lffFCdqfomyHS6ph9DKG
CFXN1wLB51eq4FXCMvrSp3pNI45tMLaDyVvmyZQcxrFKDmbmqyg5lEnq1/GdFglxESznsRjtdOUF
CXKftctT5NcnctA5Cao1IEjkYGjmdxdLJvZ3JTK+HblXHvnE5DGfB5boYIFD11t8EBjSDH5Wy6NQ
AkFmM1XbKB3E0chyra1VyjRfIT3UI7gxhWfe1P06VUl4ZvNs0lrHdUTlUpGNbNzmc2RX1kObS7ER
FpPIOfby3M9DYgkMQTXGVJVD3LZD2ilEtPxiqao02rhteyZpO51TZXlP2D6bldMnKZzOmj6xVA2n
VDXPVQE/zmY27a8CB9YeMWikpJtrBz8Tp4Pot2WGwIThmWF+VuIo4zg6Zz1/ctLrPy0yF8ppv3Vr
KXeDdmUV06xDljIU7wfDU8jbvhMYHtINz79/89A9j7zfemTILzVckqckseim8XyyqD2fPelmJHE/
NEBjOEO7qUTrHghxur0Khn4bIuJ1ppr7Kxhz8upouKXUEuyLyHH4DTrqD6qs7KV0dA4vpuGfzSx/
mzWDld149xlgoc6W58xfkRxHAAlwwEQs6djC0EPZ001aROm2J3ClEKbCadcM7CnQotxOdV9tU22H
VzUniHur4D+ZHlZtxYrXNkHal3lWdqItcCGpK7xl0o7JWnYehYmepATetk1j3PRyrXJHntnIJPLc
tTyP81AFcCwRzVZrI6jDkRE8N5BYrKUx0E8/gk6fqiR/dXgxsIWKKms/kyVcAraQwWTBfJWveDzx
D3oj69KrH5tpR9ypACSjdavYEx458DIX6bJFa6OVO8AXN8ybnDfku4840zYoaLaSzAKOCMm2cEOt
H1Zb6JMIEvdc6GgR8iCfPvf5gCRLlaVhGYdpiwABVQgOUjE+RBNF+HkeSm+JFdl7Tgo3Xlb1tEk8
qGokzmC4jZs8SLNHCRRY7Ix18SMbUkBNOv2FNvU5KKuNmPcRM2DXSw503kcMWZjN5E7jB7wkUwlv
FKCFY9uT4sRqL1jiuJle0sRGgt3xf7JsevIAhvlShNGwsmnCjwibFKcM78O6qfbldOReIb+8Owr/
DpZIZtThHZWIHk525HhwkdHeHO+mQVuaP0+XgBRZx3wW/hJ+lu+ySCAj6cyegPEJWuGANtOP9EfV
d/R/TT+ubcZJLKxWeyvPneznrkqvFR31pcgy/iyHRVI0xSKRY7LK55/ZDMSfPOxhyASUiGgZVuFI
5sZmGs4rtAVn3ejdl72tuPOpM6VubFb8+9+oyvpUlUP5NIbIVDYAeT1mTl0fE5/B8fBb9S0V8G00
cC1FZGVAJyYFMhCh+tYf2ixFeL+QzRrvXQ+3fi6az5ZV7AouYoAgnnQ6lQ+W39JrwbpTOgbdy0gp
206+761I0HYvZV8VcVE37FLQJt0i6kwWpCYFMsAje+2TZlwUtq2PfRmOT4WoHoKZ34SarexiSnZV
RssvU4esy8zvIh6sx5Y7m6QQ7JW0F0CjgpdkLK1t39XeyrARb9q1XGXPKZJhh9abxDIZ0uzVdfjy
X+6+EO1C/rz7ggDFCo7nopoEXRGjWf4OEztxN2x8289+coJQVIZYwAO3xfTq2ZOPgMcMQFHwSLsp
xFEux1c7j/yFlbbNETE598pS68uIB3ZNBsmXY56IY+3a4lggq3ybGZ4VFg+inNLtB77R1Z2vm9jo
3cXcrx6QMsE3/jeXMzy74RsEHR4D6smVRljyaLcFPYo65KtCTulL6/NLMD/cNKEPle/ZX4yqw7zf
qv3kvFOVQR78lJb7wFVBvvjJCCyRImxZszb1WGx51qTKh7Abdngk1wP3EGCZZ3buIaWSduz37E/p
Rz1LZ2stEJAwa+9SGTZk79SdtwjLyD5a4/R+iBTZcdevAVD6g3/XFYmyj4b0qTy2uki2mQAYOb6r
3NcaHpXlxRlyvTVLjdDwPy4rIvuK2CqwQ1KskykfP+Hw5MjNkfoFiD0E2Ntw+I6wzWkSKUtjDpxV
llldhjiRilsa1VeSFTXgkOUz4ZpfHGY7z2/UFKUuov7Vs9MX/EJmapYZysFJddf8/1o3zX/h7Sr3
vwd85u2vv8nuf2+W3am3T0bLPNgBIdzFSA+zU6hSb6GpI5dF4KUnwzOz+yCMIM29BSJxv/X+Tpnp
JEHV75tL9TfnyAyhf/8gw3cCrB1vA3IoKiYQMfnwIKtulAHu3vCnleaEWjEllbMyLoUkAIw61idD
CLEdqLI+qcyXT9n4rS+CQ9Lw9OT7NeyJN1IlNuwJPiQ3aZQF9WOUjkvkabZ0qpyj6+XptlG2c6Tz
zJ15ZmZ4d6lUibW565nZkA1XUk7ZcQgiWK+eo9dtVTcXMaW/ByOQwJ3CnfiLZ1QmbM/IhkKgaK6R
2ZnXoZL792WMtlGMxBjF//wdB6iE+Pgdu+i7HM01rahK+fgda5ZZDqtd62fG7RlEFj6GAecnJO77
hdk1YXb96Eo3fIR5mZ2qN34IfvPG76dsWMjKGWcz7YcGYuudvuG7afAjT75ldXSN2nzqYmyg5Ji8
7Qy32cyzJ6B5EA70APdtEFkxz7ERm8E80WZmFGGBAIToAtASG+bt4iFBrr2amL20JByPCvjYuOyj
8lDNjkchXXsDeEe2NKRdhvljSxCLmoVyHtwkVXGmC3nI6OvU5oswGekhr9rmMjiDWrSZKH5U+Il4
4uvXAq7I6q7h058JRZIi9Hco2RBAufq48e60cv/F4vL/+1cE7AT+oRN5qN+HT//nkQdEXWbZmrk/
admmiybLyLF7G/wmw7do6Lb1YB0q5EjbrNnfWVWJxyvPehc5KOqdrUx4ZwH4D3dZc/LGzjs782D4
GffyVTQSb/FBYKQakdi2drJV20VWu5NTFuRnW/Z8mTnFS6UzsqOSNpdGd83FnWczX3r+uL3pCu4J
ZMDEofcAOJgcGT0EAUogBuU+u2IMH2ZZZYfvZM1Med7wSUpgIqRjVbtmUPxgZkhu/Z4BefN7dpfe
Z+kQ8INwgI3/5ycs/K9djDooAkIsfO7QiNLXD7tY62c2H5Gn+oF44ZKQwJdxN1XwWWw4LigjKg6G
rGhCYlrzaSknRM6RPIf4gyIPWYDSm3l1ZZT0rGQ07+rmkoY0lwwVveQOQFgZb8dz5rnKidsk787q
YDjT4I5nYdiBQgIWuXYd53gEnfguRxyrQ14+F5uJZOP5Jv59FQK/Oq7rgq5kCjBJCIhyb3X1kXBZ
FShnwNQMjZUnB0A9DWEPXn18p3xXG2cJs8PoYOUrdNnE5QzrNk26DBtr4CbrpMklcozluFawYpCL
6+XJ8MyAAoxMA+AGnXAIjsoe653PWvabd1dkUfv7CoYXKRqhKfk/HWPE/a87wEXnTh8tvNF6GPFA
z/7z6WQBS3I+2vVP1LpMjbcKVLSu2Wid8rB6ADi43xnqxgpIAqhu2Y3LFOVli/xGz9pGzlGWsh+C
ejeWyPS5SP73mzGS7y5jBEYXSVZv2aImBWBpIIi4nKyv1CmvUtUEQeYjCkAC/D91H7RTVq9DotJF
3pb2k80AcyillZwqZfOdk5WAe/rMPQlYTSsy8PrJLUq+GBuWvs5XZCKw5yt6SSquocvqjWcBCtwO
VfEDbeU2lQbqLeuLZDUhdL0nuZ88GI289odzzjmPW7NfzfuT9jr7GJhNa6hG1Hy5ab7u3iR3Rel0
+dIFMm1RDm7zGGkZ58AvPnlVxJ6coXOWWRQ2a8N702h1JZZEJ9dqDiDQiZVrJ0kypFRAGl6WB8Ua
1XNA9ZuQQ/pGl3DVH42i4VkR8kQT4c2jEdyvVZjIRYl8Ammsdu9VbFW1YXnuUo2AyDwLnEKeFS3p
gVTp6gPfaBjhvNKo3hfReWU9r3y7rNEwfKPmZPp2WcP6sPzPyzaR/BejDS+i+WhRULxtFu4X/H/c
oHhd4593expNnEZISn8XjVi1iF24sVUDS0dkp5fmjLifJWEf6XP4ahhZqaBqzpSxcIG9A3Typm94
ZuWUTfrc/8CNNF91PqVu1/rz+rc/mvHgPwG2PFSJNY/FPPTBldle9XCz/GbzDy74nZOGhXhQ/Oh1
zkJjF3oUQN08RVafAqovvU2aRPSpnHx+8Cunio1UE02f5gVegtvAsBBxxYJhivOmKTfGQrUi0S1x
QsitIdOi6pZOToDlnIPpLPlLaiLvd6mJvBupPSt/WEuEjURUMRS7Sen/JMhPPTCblbfBSvufkxJk
Z1hG2IU5AN5O/Z+CNOVDbjvTUkcOsrxIf5UdQO3psp+tGt43YjE6I71Uo90dgoaqFSqs0tcmsBZ1
wtyXaUqWaVrJTaI7IG5UzZ76ymVPROhVlLbWxbB0piWMLMWWA+XY4rrBWUVtV66ZlfULSmR0qVC6
C9QAZoqmaYxoSr67C7SIPIBbAZae1e58c5GuBYrtLkCscIpd24KxkSXedOjrCtENAZucK/lgW/6P
dgz0y9jLch0QOm58pcaXpJMXf8aKCsb+5TkIkMP5w7BGz0wbb2wA/gUvaIR5/SEG1g1JWNvVpL9r
pNhdOy41MKe+p+kJdtqjpEWiFkGLusieoVSQ2/0TwrbNFrDQYWFIM/Tqk19O1dUQgAV2Sy8IkrUh
GSkpCnfpo6G6pOyf+iz5j8ir7uD0ljojturd4lzjaK3kMFgHE8O6xaryMGJr1ucC+Je/9FwTxYpQ
ZlhFKEnJ98YIKyL4O0Ll9tLYXfJPMhqjYokCsDXSXvTk5vLJBPfNoETxkPa1OhsqwU+wyt0AyBaT
DeC1f9eXBDjPHgbq3uNAm5pZ4evwUzXWRwAUxlfD90bh7aMWOV+AtD7y3cHGacizejEQVHT+iyWH
gtX/+k19vInDtdGSzkO518ffNKycBpWLvvzejEO4LJOk3rVFd+Z6BEpal0yfgKvQJzOTomx2ft2c
4Ws0dG+UZ7IYEg5Et3sFLCU4RTIrtiqK2L61AAEO+OSvgrLQT7CjIkCns+JbUOiD6FSD8zUPkewV
zs9gHHlc2vQM8KY6IYhfIsIVjsgr4UCqJjsMYz8fy4dyLusIpk1XJE7Mekdkv5wya5flyIArnA2t
++CzrDmG83Dn9aWKbQJwJprzklWE0729yt7flUm9LRztfnE5k8tReXRHc8v90vrhMXEide3ycbjy
NjlgCxSfVXAJgkkc8VHE0czMAKTc2MS8b1E1DZyG4dVRjwyRk9qbm0uHxNOnXDXJ5u4EGr/xTt59
wjddwzIavqVWCe3bXaPS8XAfpl6NhyIvtkXROsDSpQolbW8qNzpgSFj5ybSjfPAuk4/6xbKoTu5M
GVaLU+dgt/pkKOwxv/m9tLP1yO1hcecZFeRwXkk3NpsBMd76O3ftcjW02t+5pQ/3S43p18ItZ5hi
Nh7kWJRfSM1vfAng9W5EWdkKkTn21UWdeVwA9nLxitJ/JF777M98CucdNSc62ZQW6uCkM7IJxe+V
JuOh14P/VLoye27l2gSevIYYwsSPPFQTzBJD5LNa2r9TS7N1xSO2+mfb2LWRBP+wTWJvRP+EIHQC
G50z5kfuXbBWu0OponJyvxcMz8v8wsGjGSzU4qzRnQCYsTeex9qxRw0qWgMYZpnn9hFPHn3TMOwP
pNGn9ljGeYF/UlC1T8yaxj3vIwRG52Gk9gKNdvX5zvKzxo7Hyim3lSO9mxpzfbH27SZcGJ47CLKk
VVStUV2pF0o3xY7oKvpU+Za98l2FjO5Mqsmrt6IFONuQfCyRD5SqjQ3ZhZRcets7GUqwSX5K6W2h
4RR+v004Dx7SKPvB7aI8FD6Czp2nUVkxm6zjbH9+4NkzT/ypd+dZFJnrW67tw7rODccDAFoCtUnp
104U4nPT99aKOAxHypgmJ3+y+2VOhf3VnlCmSDr/55+qIsDp482qtOp7QI31sEFVTYDMS8/O4TxU
NsK5ts0WLMvZGaXHhR0bqaGHUJ9h63s7qwa0DNXD0Il6ys71XOHnsrFcvVtXWU6wyefuFhVjOVC1
7esURKhb8WGmeQUCN4as1eBtAsHKlSEbJ89WboguDjflPGELJ+/rgyFTq3oJKOsuflqTz0w0i9Cl
v7qkQzIRbwB8AiI+OymfvJhTzLCQmzvAvckugYyCYyq8qzdK5DmNPU6KyY4VQUTwbqjfrXIjddDv
Yf3BXEdHCLnTBL09oinB7tN2I99XmbdjGsWAqIREyn1sDu48pOhwjIQhZpMUErtdtLyzzMyoGQ1D
msFugwZ9C9BBAln3LAZsK9w4SeCupMyyF1/KMUZThekkhjT5HI0XFvTZiw3Q8mFKSmCfZtKJCm+J
xu7FzpCyLQ99SZIrr/nXpPG/ibmWJ/UTvY+YLJ5blh/qvB9fDT+b+Q5q/P6OHyCmvs/QFiE26VDt
R2JlSJMTNdlQI7inTe+8bmq3arJ3VmO7p8RGTQoOPxtJb5D3IXojExvYNVp5KA2eeSiXAEDDTOvK
4acp2yWqck884tUqBe5/5U4A/mt4YahNGKqv8BunRcb85NAjvvysugQPe1Z99YTlbbiTt+tmstXX
yvFOGU72p9Bj0W35NKt9WF501tLwYSp5K5rxY1aF1jv4gysVj3kRuHsDf4AlQC7NRPA7AAwxlkG7
oBOsxBAFTZege8404KZoHQAzgSHZiKJPq171HAksw0O5ADIYwXPUyT/USvoiBng+MVNW9OiN1wnB
PbkgUWktheNma+p27MlGDcUsrGbsQ9L7eHv7P0ZP6BwfQ5wOvXBmQBXC/whYASLl2wSdlfAO5w+x
zaCwAPQse/WqEq9fFLC/DnaflaiwyQjG29xPKD30gbIXDpDIC2pENwUjug01VRs+ZChZbFi16Ysy
v6UT0B4clS24N1fG5UqkrzYSfUZWxiHze/lbyvtCPkZ4VA1+weAZzKxruuc66LLdnX+HQqAE4CY0
+gYTcVeL7OGZT81VOmU8lWi6I7hGhX0xvTgkxzOVFRYiHPX4EgHfHEeI8Z5FNNzUrCnoT4W2nIUx
eGBd2OuEouzvHiG/W0Ifou135Q/m1AfyfmWcU9ktwn6/qKP7Y+vy8BLp9mzykkU2PBJLDF+8mlYr
j+ftMbJEdLTSka0sixcvjVuf8VKw8VtnAsR4m0F6TXCWxkS11cWjsH0Hx97j1B5f3IYW22askfWZ
SaPmAMp0VATAWolmHQhr6+Lhfi+nY/HcK23vbzczWhugVgx9A1CIgNvdDO08Y7587gZpA3/7F/+u
a655e2gsKm/XQxl4hhYXrEZZai6uiEQTlEjQaKUiyq9mcIrsdUJ3jIOhkoGEaOvwYgizhqHgYOe2
6Fhx5324ji6F/S8mFror/tcDhK5wNo0AMnLnIPQHT1Ro0RQJk+q1ZU6xRxSanXIvSk8AKhULAedj
SRtaoofSzPw7sRG0in5tGk8djKPZRpfOT/urIURdN0snCdnGkJbuyMlO9PXm5Aph/0L7gPTY1yHd
jgR1Y4nWdFjyqEuXbqXkcqhHf1vx7ksG12cl0QFh2U5TdKHeQAJEy90vqO/le8Pz53ABHy3kiRI0
YZipaa4MBNYO2KahV9gBpWy8GH2lvMeQTWhwBM+4cBB5QHkZQw0XfO0E1YePSFWjZ0Q6PBmN2suR
hitzuTNkFfjhfpgDPYYkLlrSVCIbNrk3lUfl6WULa+nsq3E8T1WLqDph9rBKO1RjsLAr/aURNZb9
GqnQ245ROi3SNGVbOZb9MtWaXNG0qV9OCO5cU4GqYz3P+MyTSeicLGO2B6hkxBmZIZWeswfKHKRN
5qGpkCU0fDh9D4aaMnuFPHZ0CH0RPExW/9VsHY1Mp3WvLHR4qof00LXc37EyeWxz3ZwMZK11SrFj
UZ0gkYYt3QxWkTwKtNY6GequYSBvZtXbNYxGluoRRY9A9tz3RbPZOaRhpzb5+YFtyKB32AmhKkPc
t0yzPxpZ0v28b5ZmVnmnvglr/zwfVirk4ugi47qH3wgwDKfDySZoFpWGuUa8j2X4Uin/jFJTIMzb
Sn6rivYhyr3kP377vS9HFLlaRK0kEIQ/m5a8ln5Ufk2Fj/pTxLv3yoFD7VhucBodHpx40AanjDZy
VxLxiFpUd1qymWcEZfjkM9iAvW3NDrhO0byhd1K0/PorNKfLfC2j/oS74DFMmffjbZKn/Mbhf01m
UUuCi4USuwPqGsOTxZpuiocaocWOWjVcETAjAgTnsmoTtS6HIHvMOKWoLNBZzLoWCPzGo+nSsgUq
7mfjALtP/cjHS26Fmwr4teN9/wvwbaznJlqL29bXQ5uF1ipAB6LdkIn8E/RfCGpgv3eZX8Q9Qawf
TT2afWArd1XVSCEERRMbDdkRNM+qa3Equi44+4mnFqIKnJ0VShy6YUQPCp7roZ4HQ96HurI3g5uz
3Z3V+WLYuICvT59J3XQbpHdWCL6xs4Ns5INGlvUhRJkGXKop2PSBh5Y0MkQBIqt8e2HE3qyIBkIc
nkeKRGbFN2GWRyhLcqMNz+sJJYllecxFS9YdqXHzeJ63aGgSfKkC+kNPtPylhBsHEWB88ZSOaM5Q
6+8CVZax0zUJCoQ94L96WT9Ji8WR4/iPeRNWT5J32Qol4WJthG7WBpfEitZGaFgpQaFoi4DkzpCW
nQ8HNBmDgz+IViFOkz/nHNVpE2pllgr9y5p11djFKiuQ/GM5koE2Xk4OM22eGqYZxCy+zWyHovS5
RKrxrmNIbLf+JvS0tRcJQ7sl7dXZHmVMLxp9mi5JVUSXfp5VTmahEF+NKyMYhNSo1UktNAKYgoVI
MmwroR5fHAeJEx18Ub2THFKtmkWJEE9VeHz6PJW2jRvX4VczpNZzl1TJg4Wg87WlpT6gzdHrXe7W
XrgalHaWhufYzbdQotcP6h2GUW9yVMOPQ6q+tRSFFHhXqzxmgx2cCRmHBe6U4sffaKjUJutBeS8u
3LNrivinCyfj2VCcosXgGzXLYGkg5TxrSmKt7tQsG31f/CoQxD3ksuOoth4Xt+etyhH014iE3sx1
Azwum/6QeADsJao4jy2xPtOwWdT11H9KrKa/2qTE66+l9dkrqT5Wbk7iYdbiagg2vGJqZaQ5RyUy
axTQxQpAEHNpR+b5A2nRs2d+us3QD73c1An//Ql46hYoCBM8btCB5agnB237UGqIXybLV72PTB8Z
wuZqBqTLzlqhQVGbNBdqQBV1g3wwy1oE72esxo2Zj1RuegeZtCTlOMJ8C76ZI8oHtOkoAYW1hgtn
O8O5s++qjNDiwQjyguhZ1Q6saNMr1EagatV2VoiRN2hX4Oe/GoDLiEx+BQXKeYnfts80R1PDgXTT
UStCDgFqtNEkrnas5Q1okmeoCJv6ZzsN6n2fhu/46FbGT3KS34u0cK84fBZ27kafTKRFhqgFzwZ1
NRRPghfSJ8ktLuMgCIoK1krujbBP22iJtHO+MWTm+u2GZ4GzNFfzx3pEHyUriGmYNOueSI6QZoRU
YVLTo+0hs4ICNj8ekhbNDrX12BORPnsuDjDlFO7azmR1GucMF7zpTVNb2c8gd4sYW3D3lEyptenY
OG6BkOmv+RR26AoBFS4QbQEK5DUfLPwiPQN4zSn6f4mBe39jTAY22qGG7ty+1CUfvDEXuM6URCp/
zTKBqqSqeyCu1VwFCpv2qhFVDAxNezU8FTQEm37eoV8HVIxgcoOPq7RFtqOMWuuJ+n2M/i6hjgr0
7+nuE6TWi0fXTp0VolHICAdu2xzMkBQUrW6o/W2yrOZQpoFWsRM4zcGeB6NiSK9ssc5M74vfrTHX
0WP99V+8V5Pbl++91wDnEKp/gIOe32378ftqarthQ+EOX52+LFAQjzItd7YnyDyYmWI5jvXMbq91
FvCd4WWzUTFUFALkAZpNYLk8NsxOZOEJrQWDo0ATOqDJUzijPrl8mPVO7tx4+m32v9cbUKrZ0nTa
mDwlBSA4Zh4Ca8YtNmTqcXEwiUlDCk/zd6SR3pXva1vZh/EH5TuZNjX+EFqiLmxNgiMaaMpLOIpt
MSf3zYB4vbso0Bx3gwAse8qnqLz4gbvwHLv6XovRioFRbh9Rp+FsFYr9tyz0BPwC10UZYO//RFua
Br/2Tx9dCFF5qPleEWzJvkJtc6jz8iUdseVbTJONIUsdfELH2fKxdJCMA3LsjLfhFC9ZLpstunKi
1MCQfEJjQTS2OQ28Hz+75S9eTOXLkJdofeqhxtNcC5UGGZoW2M3eSEfPWkSsrAEYtTXcCXwCczG7
yNK1+QQ30os+ybAvH7uorK5NT89Fik6/lPJshx5bZIneBBQpDZU8ZHzGyIoq+46H4/+Sdl7LbSPb
Gn4iVCGHW+YoUlnyDcqyJeQcGsDTnw+gx9Ro9szeU+fCKHQCKJpodK/1h9fAzrR7TQ4hbAeKv6qM
sPxmW29SbflvXwa6jfL8z79/1Ryz/Z9//4SokEgG+WSo8LLtCRvzKb4/aMyaiCknT2bHWuRJV2x9
VfmQoxEBQjW0cfeSqbl7vy1ufc/T11NpqiezZpVIddA6lWHTEHkHBrYRkGS3vRmyx/P1DFq72igo
bQzVVmuN7q4ozPycIfXglXF/N1WlWdeuWimt4eDTY2rQVefeLBtgn2OVBTnnUPnD41SaDp2LAF3s
ElVpgfwuQxXekjVU1jprXCSPQ2B8LDJ9GL11fDAAIzx3AagEO+kfQdJ52yK0QsQeWqMe0TDDXNUt
tDfGJ/vyyE+PclBnax0NV6+RVUQ0vGQdOkN10kl6XQ55BOlXj434U4M/dplGWOOIqTOCAW/IAZnw
Z3L4ca3XkJxyomJf/z4rp5apTKIXfRjbtn50uQPge+wodfJNLZtIYPwpDjAVr3XIoQ6AmA5TTcbr
6FPIoFa9giybq898O/V3MECkJy90v+nM/aep1NQn9HJsxFHd5Fa2/BNpJ+lJbfxuL8sQYEujkZ4g
KQVrk1BrJUBO3kHASe+Yq8Pbiv8QP5KNeynkUCDJNnPysNhPdUnurDM0gdZumLd7yZWavZT17d6J
EQ2cXcvT2bWPPfaeimz7bnyCzGqrdJvLJs4neLHz3fxxglFMwInpTPcbtHIyB6R5n7PZQxLpUz8j
gwFWSeHA8kDRT0pgGHOzZAWljcXpICNrfEr1/HZEm+760giQ/mkj94gm4OxLt7Co+9mFHSfDEt5H
VemfpkOKlMKN3Z+nAtFAws5Elp+yRh22sPQTfTa1oA9O8klXCNuOQx1+THu7Do/MOOFdV1kzhDfi
81TKzSghf4H499g2HZKYFNcAv4rlxR91eu6zls9tJG1a/5iW/c/KbbVHCPb2VMqDUHsMpeFTiZzb
pVQlqvoYoSZ77dlCiloQek0WXm4OO9QlkWMcz2rRDZezqQ4epjaTBXpiwajROIkQaJnikm6zGhRC
L+doDEbrJIxREiLnjb5232+7pIkPqu3Cx5N6F4XyBGVbUp13WYJetp769SOceeTGBXmLrg3eQ/aT
P4xU4efc1TAAgnCGDOIkwVUin+ahctzHzSEpJPvN9KsP16ztF0R+nJmeK8ljBksMCTHISP88of6F
uWtrIKrYPDKpMpnS/AVeFZmun4qish79Gsnw6dUr8qaYxyKMd1P4upNgquayHO+mV+/UmgTVr1bU
ZH61XsdOrarRoeSV5bf/afx0uWmAr4IwNspS7fdp0YFrqX3UwP5MH0C0FM1Vu23V2SWIZYeOOOhq
UM3ZL4vHvHRRgnVM8aizaW/AOkqSetLR/3we7GDYdVY2ZmQpEimUEVzSeiZJiqZnAfMu6uI41Er2
bCAjVvRFvG6M2ll6tW9u4P4UawO5nMdmVDUZN4J9jUiPDeD5PhSGsak8ZKy8OrQepVa7C6BKbTzD
1zdaV+zkKktfDQnYOAr7ylHXUqSAHdVYOpnZPiWV+TRFuX93Tar0V1erdZVLV9vpnjORSwsYk9ZR
t0cxOfRWlnKIui4SY6zpmt6zjyop2KNWC/tNTYY7k4fyTdaKd8vvzFctT5qZk7jDM6w1KJGm2T4i
la2z5lGb+zhM+0XREKSQpbpd2oWvn9JUalfgQn0EHnN53TV6jaaSbm1UqXN2OCQkOw35hi1K6fLe
Lops05uQAZ0gC9ZNl1s3eWhIS9Puh7MKKpQUoGju0jCLF2Fg1w+ovrOXRxT6iYlLmzVJp7wElhSD
mhDSN2sYXvhLyh8sAI7WUFjvhkhWepP5CHTo7aYQ/DmtnsanPuuL2zQv3rpQU14VT5cXlYeIfFRB
hFRihHrH+qSrrXUJtm3VeZb86nvGxo9t/0E0p46Hezs4fbjJoUrDlKqCOUmt6IeOeJ5fRM17X6Dt
0JhN/hi4MXqUhqTtkU71jrZnJMsY/ZfnSJhPwhmadykKV01j6CszC9VNz55mnmlRc5dkrrbSGrnd
W2C3mRA9VKhLP7+vkpDp0teSN6MYVkpe1vsoQ2PLinJ7T+LfuhymosmWnDWI4S+mBvQV0VGZTuUk
5HTqdDl1xuFaPaR7hAyvl5nO7KAWSPJm8VaVUFfrhFzeuHIwqvCn6soDtfgA4DHlhaOn75r/KgZ/
+JHyYh5l/uVbtRjSjRTq9kaXPPUs+TaPXmEVb5WHJu44JrXtj0aVs8c80aNVw09vb2gwsyUltQCs
+widIy7PazFMdsyG98G0+hgP2rhKmerLZrgH+fmr6lpPVvJ+KgkX7T8oBtXlGn9bN11kukPXxi+J
BkzADGxjAVnIe0DYrbqpE/usSqH/MFWZRr2rSCaf5LHKdkrEOUHcr6fG0LAT4GQkA6aio/bE48y1
bslhNa+6dgm97kZDG+ZkIqJ0X/vB3osjwlhKG28KxdCW7RjVgjodzlrVqU6FpjX3auN96oYRxk9E
RJ41pIg3OWG6xBFg1tXCLg+dAXZtOkzFJOr5/zOMFPl0Uzuj6+edw2AHNZd45VQlCeMbFpv1r7rB
5EEHBlAsp1ZWGfn+n98nxBn+vEC3IYzYoDxJrfJwYkD4BYBTaGkyZGGqPpL/JBmzYq7Nd2Kw1yZx
t1tUf7THwXHW0DZ/lca2a2lsm3rW42u9+1PPv46belbjNX/f4fe4IJLKtSjTYea2LukUtxGkV1CL
r1owk7bZ30w106EHLLWWwhgpgj83VGbMLmAKFNt2Ii+wQdj5kQGQfUzT8YBnN0bpbqbSdNCrwECF
DPl0xUBNBgQisjKtY/drP0U40rRsOICNc7L6wEUTKbwN0pCM01g1nUkB6ZrGGyTeGH80EN0qV2ni
9TehUy31ZFDP3rhq7ZMiX5gIkwM7SY17XwnlPeuHaNYn6ltJnPchUOz3oVb9x1JpxapPXWWnuBEG
GLrmgxj2KvwIhLMkGgWzqDburDzJ76M8XUeJmT2jaBcejIbY4FTswCsyaxn1quzS/LkfVFSyEeHJ
8uZGQhR/QUxKhW2SmTzmwshuvHI5KBWQ0UqStiwl6mWbQIJd98Pw3VDxMOijFt0/I7Afm1y900i2
/khaUihIuZf3QIPMTayRSf8PPYhuZovaVdQ1RB5lNeQ1SQ01SY7sgfNlksvJE++yn/AE3HdVfW3q
pjrHMIv1jWshfq/qeB+oVmycRZwpu5BIyRLMvfEi59LK74zkhyLFv3rw6eXdSB1cWibpqyrXq7mf
RCzBR8gvIfVmjpSjsVdzQC5gTgPJFvsLRM71G+8Q9N2hk73CI0QQzGqpgg9ahQbKHUL98BT9hjBz
9FbCC561QGGf7RxpPxal0UPfBsrC5Y8541dRr1Kg40cD9bpNVwNl6YPW37udkW0yO7OPhBvjVVgi
CcD/GKIMGgllpPrNasUafDhqRQ8TSM20rYcE3EvU8Q7IO4eYuVseO9g2qOFSr7vVsNCQkd1OE1dX
dJ+6yVFhzOpxBpN6JEyz2vjVLUJJM4mcD17t0bPOV4iIQvnqIXewjE3bP9RhUd7ESuTOUepV3xSU
RzzZ/BHIcjYf6sgBGeWou6ouAz6sWjxHWXKTmJH5I4njd0x9ygerKPL/tvQdXQI/xxKYqjC711WF
cJps6NDdaP8US0AaVbHiJusfQes4d6X+ZCPi+awhl4EeuANjII6KV5Tc8hmmAc2pFYV226kK0hrU
RwPuDb1Y+LCO5lreRdtpIzIVg8r4XJxazazeF0F+6wx2fHCVQKx8lDLv4jIq5x3RjlctGW6DCZfr
2NvcsIqPysy/a31sP0vQD+cJCv1bkj8fdV3Je0muSN40ef/Nt9K7CsWg+3Ks9wHjLzxd67+1KOO6
2UkgmnrZ+WfRIK8Eoovzab8/xQVIcHXHQM2NrRlber02MhklY0ML10jFsbKEOE6u0kbF/RJMt4Sy
AC3dHqww9VggyZ04TGXXy8RhtFchK9Ghbv7nhqmLmZsMmTrWTtmh7Nc91rp5npCEE/YQlnt8GKsk
SAO3fm7FSEzYYgGFVj7aVl0sLXncDMlyjgRI0P2sA1iVqmd8WHZxF7q29IKggDGPwlI5D5DVmf8V
YnG/hwcumLFpON/cZbhpePpHGbR3g9Z7p0Z3xcYKuvRUQSuYZZ6ZvpRlUK9sy0zWUlmlL75lvqLc
i2JYMQR4emT7qbp3UnuDeAISP+OgtGf3p6ule9B9uX4Oso2OC9SLgx7enixxOZ+KndTfwzY7haMg
UFq6N1ZoFA+eqOO9UDT8Z8Z6L/VOgOqKB63uF6mDFJ4c5yu9rlmCs5I/AB7/fLjWyVYtlnpWathr
0OXaMBVBioolDD1rkQq0eTs1iW+dInWWLDdkXpRBuw7CpDh4RZ9tcTBKdgnIhT3mYcVGC5sGjZBE
WcleC5ciHBKEssPuDnVed57bafUYIRg56xSleZF9hPyTsNe+q+6YA86z9zKvVn3k4tMyGJghgEVF
OhpB5MgLvJmckYRxrfpH4wX3Wjuk4UcLmGI7Zcy6irwAVje38phNy+xgFPyPbqc2MjqXNm0kxf9u
m7Jwfx3nRCj6IZ2qXtgDjh6YgEodfzMhMOHGarssH8W4R/5u7VnSShcxYpIzfpHNvSN7+F143gdE
ta3vZsErsRCFiQIDHhSKEbhD2maVhKp1b5dksQOkWd5Dc87Tb/0slQJtNzWV7mxlyNY1i4Fd5yGX
5BWsNws17l+zwtsHTlwfKznS1haRvBmBT+8DyGmS6tqHlNevGcnlZ6uJ8kVhN8NJs/J+M2AGs9Xc
Rl9FUuzvUUoJVrFfKXutVIKjXBfYF3V+9KyJ+AkdgOYdlMuqiXT/ex+h25GbvX+GGMFMU6T+xitb
7dbyI59tsWq8WeIbS2boBnGqiWMw0RTMLhf7MT8pRr7C1AAi6NeZjqo6+gYIvsq9YZ5bnM/K3Ole
WrvvcSjSiTWOQKwa0yq5kZyHPhbFAV5TMEfWOHhpshC4Gj8P/D8oOkN5bFA2vivdur4VWXSvTtWZ
Fm+SukeUZiwSvCPyKfk/UkM0N+QT+CoQIlxcQVJDgAsZmjLE8n+DrRDFXEhITp2mKgsPvE0Z+2ty
Bdo+jjoIFx5mL3peMTPIsbSolKZ5iMwO+b+yFd9qL78N+XWgOy0toyjK/Fka5vtea703zGwgnXuB
/igPN5eFgRT9YKJ+cmtde85rZdg0Seovp6LjtKjuSzxpl1b+LJF6JpbA/wSDNP/y7jM1jQCxCoJf
ceS/MLwVgT9FbxbSg8C3BmyTps37YmhPskiiXSVKdwU5OHtwM5YluppYP3NwgV7NQ3zt28Pi3fZY
L0EMXoVBnj7khY82aqaZ1+6JjCLVdOkYfuPu0ne8tDGySdBHVOcXonY6NEDq43hfE/F9L2u0tpss
+lZXrT4P6jA961GpbjL2HTjiKeHZgyM9N6XM+5bAw/ZYlE+DWmFFREHBaQzgJtRxJsiNJHiwvHCm
jvl4H8Grhwjt3YmZMLX9LvVoHX9pG8eBcrH+i6wMkLmvqw8YJxpKFLKp8Q8E+p9XH4RvXB04ofWg
kdpdRE0f5c+x4c6AmEVrgGLV3pYFTOTptGxIR9bj4dKS6j3OQlM5rshEDr099xIDJKk5HCecywSH
mc6+YGK+FIUwepQNalPfQJZCG6hpWxbgrX1vKSqLTrtt9opUWIc6whisQvbhEakSbzbugt6T/ICk
hvFzGpRIAYOssFnJGnv+aVAVeTyWvq09WnHOUj8+qWru/2yEWNpqxVNSIBps9oBhYPd9t1BVf3GU
usIVQjbu5B41ziwKzGMd6tIG/qG8jeTIPxrABVb6IKSd4+tPvktADUeg8kCIztmDDw1XUjKIhxRO
HO9K0b+7wJtrnR8IeDzwHm34KCLHWAZO+WsQgfDgMohta/F7UD8hBUqkuspYDS6DwvFO47bpcidX
lcSDjEz4rAUAtG51J1mmADuDp6H2vsMJUw5Ci8LdkIcOi12ijJXLWrbqOm+jjzHIQpOzmVH0ziUG
ibzUbNxvPuaxsRAy+E20OM2XvP2oRpx73dTdqiSesrGN0BqrCy3Mzp4evSRW4iKPBjO9qtRnZAzd
m6lqOkxFJ4lXBN7Dw5d6vVLVeZOIcpn2d1Gj9Xt/FEAkAwJ1fjy7Hqa6yGvzDc4JzFB2y75Nvk+j
EXAcu8ZBGSmolgmeVrVT86C2pvo4taJnahxK594ru2qrol3/HA3OiiSdeS93ln9b+uI+HklgmV45
G8xEzIU0qDhzNugBZXmZbgTx98X01Cp2n26c3m4uxak1MfOtq/RrI68/jHFr1gHUXxHGMamiKIXK
sQD/eedmP7Xekg6V01vHaYHrK6vAkovjZc2r2ibuVvpoBkBwmuVMhLqbkEPU0yofdDVLMnaZ3gK2
un/IQz+5N4bwc/3Arg9N1uR+7G80ifOqq4e4B+GfIJP7GDX+Up8+UZDkW5b++IporYzxksF/QOIP
M1xY7WMd+Ti/1N5y2mf2aZNvE+LDcxGpzX3f+fk6t7VwNSUK3Qi9/iTSnUPEV/ac4m4gK/0T6LOH
y7odrJe2GDRJXrE2tpC5b6Sj3dZsL8O6eDHq6OyNsc42zHdmkhqvIupCgOJOcCrcwN06UlWtA8/R
7+I0Vmc2WJWfNd4EUfWRwnV4TbM7gsEZJMI/TiTpa83nphT0Qogh2bVPiuffqwy5b0o5gH0Zc0T4
pEw5grQiZaQGireaWltokkXWv+Fplvbs1V3+O+dQCeob7EKjQ2NkAdprlfXaJOWywmjyR4INwsxR
ouE2ZpEEENC0V3EgnMekbh+mHmUSsGEN4sc6j4t1Y2OeqMRNcdeMwbeph4XuQG60/RHzWNgzo95I
OR6EDJlG9hPs7BS/Z19vhlSiVDyPGyt8TLrgRlPj4jy9fDJKDMjP0894bLuWas37VPo9znX5If7z
29+Rrb++/0e4DZkfhUTdX3V6NEOqJE/u+ofBQcJdwS0iSMAkOY7eLtosNPcTMWI68xqXDZAOx2kR
js6Yom7dVYMQPmB3AQ+f2MS+0Dub7Ln8EFmRszSZqta9jnuR6aZEhUdo8QQyxoilOtUZ2jkFhDWU
zqu9ycz6ZOnOU2pH6mkqyZhtamn4EAVEbRQMfXfM2+XCSy3jFcb1Twug3G3uVNJNNGASl8Awu+kd
CcvJqLv167aC/Nf8NFCqfS2JrIFdaPvnUMNDKSjjc9R74iYLYaEHtp3dlI7lbkJ8HLclu9OEPeSy
bwq86lR5OMRBgwGo2t73RarOQ4zIVqZDViHnXffTMSs0n0EbRUoobbAnfOtLdOASfBP4PjxtIRSn
/K7wtKdqbj3rve6uoQOna7PIm1vfzI8xUN7XGFvRKa8k16hL9SLzz1ZY3ArJD7ddF5h7N4WLMh14
fYJQzArk1kae0Miraj+EyvuWDE1QOC9+5iK0qcnl3rb6+kRKjFdpE/RLzeiKVRm5+qlkdpoLt7BX
tgBRMIO1jaJQE1l3tiufNGBw3xUAMzgDZymeqXnOhqdfZbL97ONZ+2bbQYZ1R1ktw6EJ12YpK3Nm
APHsmCZ+pLrf/vCgw5deIfxZoz20qe58GK10y6Z4U5OdX/QWjIU+wlCjVuqZSHx7Hem1s8+6qtuY
toR1WpYulR4WO56BMxl09fOQNt2qBRe3ytyGHXhan9Qc/F4F6PCticTZJtn6TsqJmA3mXp7r29hN
jiLswGImth8d/qAFpv3QQluID53nh7fToShkZS9FQPjGqkiSynmQ2MYyNzLliAsE/AORv3R2fi7M
NH8AlfuglA7eqrYiP2aS8pR5inWjhnl17I3yDBEASH8Shmzh3kO5SQ9y4GHD0vVbz0oCHSJ2ph8k
AtDOcvDN5FWYRI3zRi5XU1HqzZOdsz001VbcNGbdzTwpTV91KQwWpdz4e9VpjsA0bfDPKFxNDBrf
4axAsynKfW+d9OJX/dQYEcQkXDN2mcooYX2TrCxdtG7/SGYkPRVx+MjqpLrpu5AnaRDKToiqfZJt
Zmqg4cmaIMlP3rviNrFb7dh11saIdR/bbRN1YM5up0a5d8Vt21nWLh+iN3KM9BAoJGydAM2sSzlA
EReDJ0xg3C5tlzmR5SeWMc0S6D2vtbFoaqYzlx2l2aboM68CB6NbUVcSYkcmzs+XU0tv2Cax4hr9
aamNPF5Qtiqh436TC9/ZpVV/LvrQONlJvWb3udQdPNiEwgovrN+EbrTnoU7yuZrZ5aoMXoeS/G7I
TqdvwupD6PfCtsRjFfnOoXAHuMNFDK0iaiCRhEzpSPi5G1lgnZrzOJ8TqcnP6Xhm6co5YdLfT1VT
Y5tVyVoIzcPXgR6Am5IbSSnfIlLCWWUZD2Ukt1tRmeV8KlqBNxB5i76HUmo+oC0s7pImm8djKc9g
bAZe22AM3EmHYTyAJvt1Fo+2QK1vfr9WXbtd+zowikltcPffIy2z2oPi/Sjc3B7tHMKt3bgOlNAu
2QS64h1FEFRrv9SiG1KJ/Qp7zuI02BgZOQnSHkJ4Z4c38yZLsmSPHjEWGTz+mybI7IOGUupK7eXh
1BV1tnQBf9w1Q4T0tC7khzy+LUtMg2N7SG7RtQ5HB4sSMxOnPuGMGRD3istXDM+OcsGTHsVgC5S0
+haWjTYHqZecNdKuG4BU8qbF2WleZBg1K0RRt4rJ1YQhja8MUcxtS1O+m2wsVLk03+08uVdYQ8wr
ooJnoUlLxEXyDx1Smc9c+Oq1fELhR9nZSAPcsfr6xuZRWkeqLdadAVZGtmxiC6avPstG9aaaSfiR
mkdQmggs8DCfTXLPr5av5fOiVao75F6aVRHX2cHuyr0TkhN0Pak6wzBq5mlFJqDAjs/Pyvhd9tlm
OSlrEtPW0xX0QryiB804quBIFr4jlBdd9EdiIDaJSkdhyl5Vsll8D3xjWApbLnaEKa27tBLvcCuY
KMnasyOuzNukasK9FniozCVtf4O7CtsXw3gLldyDllH3G8WvG6x0WSIh0HXbgNL94QCTmylp0t/1
iS5AmJfyqkzb5pnwBAkSegTjwtkusuRWFVUGDqDayNilb63BMbfKEGYH/i+jdS/X5snRCyx5xKhW
1IXOBuv4/pDmwPG7wHEfDF2vzlbZ7SKYqULDC6kg3et1dXwMkFFck0HGgMMA3OXxXS5MERTbCfrV
IGwOUsSu0TSitWrsWYOm6YMst+mdjLOpltfG3ijbeK7prdg2jeItB1tJXyFivJN16c6FA7Uj0/yf
wTjnGpEzy1spnwcqcdjekc1tG7T9umuj9M5ThUO8sql+4IuNmGejYK8QvxdyYD0Wsj4sFSV6xVUm
x99Tc87JeIBgL2ZY0sk4pkqqNCMQpCyG0sqXvls656mj45j62g51Z3atQ9gLfovBxDJeZeoWG515
ti/XvlwsNpW1B6qhFcNzL3n+0s7y9Ch5BADhDLJ+brX4gJ3YNyvSnGOgsb/2q/tB0/CKGFQEax1Y
7iW+co6tHHMIKvMBfW2gJ4jiO3GlbtM27k/YYPanYJP2SbpicxxscnYKC91s1GfkTr9rZdd9kJ8b
QCqzUGG3XUpxMqtqJ1sKYt9Ml7E37HBNnvu6ZNx2zCMbucemNi5M5dEMPWvjRlKK1GbK86rEL2Bm
4sUw+l1qct4fBhf0SKIZmLSZWoceUJStbLm3DriNNS1KSs29kVnJZqq7HhQcy351qWyVuJoF/IvV
CIqEVfVsV9gapZYePLWIui/axNDOkeOzRQULAZ57HWoDFAEICeB7kPMUaiFmQ1AfRamxBSRCdY9z
vTGDlN1tpzol0cxZO9SQiiX7HGqB9U4uCheEee169p2nsUoOVPm7LEn9DuTpsNMlAEYzF+3koB9D
E4UkWAhGL1IVxK9C9gGsAwcagcs2AXB/Byq9RdRPM+dRZ5dLEwy94QckJDEBO8h5l26DAb87O5el
RWENKqk9x73rLXHnmd4RbrTnIw4kEWCJmrWrlNkt8TQoyTj2wmPDS30wWTVBqS0fzawPjx1xDUIh
dfkY5Zl940T6A78f82HoYfNAB/+DIW6NajFXKljBLm5RtCSAJ4L41BAWlXtT5z+mgun78hJL6Ghh
WeVwjpDGGt3POpgJ2nC+1KH2sVZjG+zF2GVqYLeARoqEBgw1ucBDWjZSFsCjRmDnWMWhaeJfZ7GG
lyeykZiSBaLCC3PsczllJuJ3FcvtCsl8ZPEMJCclGWo3RmzucTrwM3C2DUwrDW2Ro1GavACS8LYu
JOwyM6ZFVrAWdq4d4ih8M1ujNKzbqa62s50aVcMmC20VgSmYXU1skoXv0D6UUzRViv6GrJN2lvve
mGuu7936fOp1b/XxRmJrWajeAButH0MIJxCsi9aQdV7TIDedXIWLE+qvLaS+o9/+7LWMRGvTY7Zu
E7jNg8jaVW7FWmw8UyLkcy6VU3k61NYNWd5+heNdvSRsSooihwkppPjVjfzoG2YCoyKKVD8x3yvz
OnS9e7AowVLHBe1k4jHVBdF3Nlck4JsS8H5j8GoZi9NBOCqoWsMhOgCvjSa1s8xdKhaSiNWzVt0F
egWxUTaRXnH5gpFEQDlZdsoYxzBVwN/A9WaeD8QD9MiIF8EgabfTofChBLLaalaKJ/+qK+umIWGj
FtsuLvVLP6EoNyT0zANG6c4qD0ecuKXouzog0uKgYf2g+GZ1JyoxkxFofdCtdulEsnQ7LtTdplKe
NRCrBwIE7qVo5EkyD3sRrhI1D0t0YHHAyJH/XyPBFJOLzX7Y2LPhHCDEjmctYMeMra2Bksa8d+Jh
bTiuvY9K6ckPs+hOwJDUm7J68Pq+xDjHhvRUKze5J5UPjiaMeYtGNTMsRVxY3LXSEppxa/fGyABV
Qd1yb/D0/qkMQ/jsJWG5DWQs5QvHi55N2DJLXVTBZmqFEYF0o6/noFdoxWYCreJIupdtXb7j/QGM
herOauEt+pk5M9lo7i1pADDYGtrG0Kp4gYqICWMqqhBsAj0GD9x8TAgl4F9hywvi+rT2srLOM17v
UmQZhFh85BuBiS6nsarTeutcyZvlZWwD6Iy3PXG+sTMrvGqVDSDjp9aoJfaH1VNxKQLT4oXVd/Jq
6pyKmPxmpyPeOd5X9nBBLnFsWl/Gdp2Lr1gmr6fOWluri9K33UtrbFYN+hZJsbmMDQSJt5aU0PQn
RIMvzcmwRmvMeDaG5bSnFun7FdaK+cGO9qBPggepmreKLB4kBdfhpOyeYFE5x0xPu03RQt6UtE6c
mhoJuqB14A5JgXmpq5Xv+EjmN5eqFrGCG51ksyvn6NyG7JgBmvs7W9jiNF0jxfIYzZM0WNtpN0+s
VLDEC6wF8Ol473kQv2G9/UgJTn3PMbmbgfIwTolrhBsMIHd1PSTnxogeGznynuEjqzt8LVBjdjrv
uYywxSTW3q+mVsADFXbdsbObWjO9vE+qrD17ga09Nd+rIvE2qp/Ji1wYJYohZrnA0h2L95AkJ54W
yCA5Oe4gowXvH6fxeKorSaHOP3X4dKonSr6KesIHnnHnQsJ8Mvnz7h0dGG/neE8av7ZbN852U0ky
hH4Kvf5uKoVDigJmKn5MpZI/Gvp2UJBuLfynoUQ7yO7I0U1XDetBW7kgUxahKWmn3pV/HXRpa0nC
O12rWfDj8+56GBTT6Vof6w3epz2Z4i8NmRfKs8KFLXDtPHUhHsFeBx0z8ft2bsuG0SgV5RE+/CoQ
df9qD6a7GGpAzb2SykdZJdwFdnpho/UC/73058HogjId8FX6dRZrhs3jnfIOt/A/mVqV32dxljjL
roVQ8qVh6jy1ikbyPrVC9sF+xRQVUQlir5erVpWN8uQAcK+BVEyApR/SHXJhvw4hS4VdPB6ms2vD
td+14Uu//6HL9fIDgPhoNl3/Om4qXvtc7/Q/dPlyqevYv/2Uf3u36ye4dvly+cobgXlfmr/c6XqZ
64f5cplrl3/3ffztZf75TtOw6VMqLY5zjR/cXf+Eqf5a/Ntb/G2Xa8OXL+LfX+r6Z3y51PUL+1d3
+/IJ/tXYf/5e/vZS//xJkXcoWR1q2RyBEJZ2wfgYTod/KH9qIhXFqDS2f426lBs9yi5XuZQvAz4N
+493mCqnS30e9fef6HrXax+ZvPOwvLZ8vtL/9/5sZth6Cz1kdX694+Wql/tc7/u59v9738sdP/8l
091rOBBGIdrV9a7XT/Wl7lr8+kH/dsjU8OmjXy8xtcTjf/mXuqnhf6j7H7r8+0uBqW8WPQ4/Mz3s
q5um861lCSL+/2g7s+XGjaVbPxEiMA+3HCWR1NhutfsGYbttzPOMpz8fkrKglr33/5+Ic24QqMys
AltNAqjMlWttZRj2C2WAmTcgd/CC0bK2auX6O8VtCv2YNoj6NbXHG+XilsBxCsDEAV4506Re3+kF
mk07cQf93jRT7wLmlw46MfWzl54qj7fAUi/1oz4Zzs6kqLSl729LmQHo5SLXdhVzE103kXSjZw9K
Tzm1xjlRtqvQm+68TVxNqxSc7xsxLMdN+psfNcqtCeXzNs+y5EhNinyUmhXPoDJvzCpv7yFbyp8V
si9ny2sfxSdRFb/cg2fX44628PxZwvQEKbGQZMudhOi+yisSQurLqhKQlgUYLjPWNutC/8ur627/
6Fi6TxL1X67sTTAv6f7vQW6Qgcvd4TKDxJo2NtwfFxk7uhNux9R7c68O8z3ENhVCipGQYnibJnPl
IHHe+ypWlYSHwqR5VyvpaDHqmCqAnMqBLCEkpev4Q1DiuhfQl9PxwxyQp3+Hf7BCrpi629FQB2j6
oHBH5c2+77XIuZezFO2Kvs+7yyc7L0TRjvdTvkOfJoxteO6TALaGv9eQCDmUbG9hgbL742qTszB1
+hvaIP/8ZJdFysY91eVs34lTTE46HDJ1Gm4r8PZgJqkTIuRk8Sdytrlde1e7OMUuZ+sBeJ19kuEs
BHhy6lJM8ev4ba5Ma8zI30VG3aJ5lo0HIAD9Nopn3dvAr9c8biqNJAmiRgrfWiDUpO3s8RB7Rfs4
BGr7WGulc+f07hcxrXbot75YWeuy1yBUDhlw5INtBv12WmaK7XoNWWk1ynVcJ5iu1xGHWs7fsqJu
jtKmK2fwQD299et+at2FhM8rN1ff9Vx6dqV7F1pY0A7tzoOXM6SGe6e2hpHCa15laHRXis25r6j1
T+etZtQqEuGE+23dj6dW0+1N0PTZromNt97pROk8l+wG3dHrwSgbyDrJ5ovpQ8jnzmvxB7FLO/aH
UEPxB5kujdjQF2wiVC0QTiNnbRo0Sjepa5/CBRSBQqT6PStgB1qEFNaI0NY0SIOHbKvffgL9JBng
84MYnUUtlP5XiwTIrnjHBsFpdMrtgMrRkgHkl/IcUUWFuPJvIjwI2TN05dr+SppXCp/0EtdSDbvG
AbUY9rCeNFDHlc3TwlBwiNo63oVQvYdbkII5cJAs3g2+Vz+Vw1Q/iU1bbB1N3cjhkKM9yFjcn9YZ
1fih6fzgtreb4dyrVn/2UMVGWmQZx7DQn1z9vuiKMd9dHSSfwAOMTvd7iLgNhXu9h385KHfrCl0e
v631yRYu6/n6/SezrUbKUdHHp+5dJfTDc+VNRbT25y05BO3DE+b62KEEeLrGyPjDzOtDZvAjdRsA
etrS4Qc/rkLFNEuj14G+sGO+iM3JIX0/m0RUbh2Lux+S64xPdhmyg+6PIP+/NUPnzhsSn3RNeTQx
Z2akXNZD7jdvQzNoNx0wkbM4xX6d29ONsw3met6v08iq+7u+rLTtle3WpOGQNqgBMkDTiCJAwFq1
Ryj9V2PqsuCuzZ3hnMc5G9OoqW7jOa1uEyN11efBInegjm6+lZh6CUykI2HyQEZ3VN3IQ96LyQ31
YsvL6AA9SKOp2dbT0cCeR2e+4TGnPdDMqj/IWYYOqD5H3WW160i3nTPdgruIUE8FVLvRxtI6Onxs
WvwwrgfSevxLQH3vIgUS66s7Mj2oKt+vJtHNcsmxUCjJcLX1A4R13pz7xrxe7YM9TyvQMejiDbN+
O6dRdSRPrb54XQZRpeLbP3TEa8IuG35323zY1jT1P/rvsZHhzJ9iB+dbzWXSCj7lQKME0DWQo6Ve
QzopD24M+JqGq7uyIzKSIB3ebAWNVaifI7CyzLhOlnWGcEnqVaG7aRZPDY+ZtpMV7TG8kZDPU5a1
aa2NYH1nhngLq9qluuOM9gOY9XzvNhAN819n/7BD+kS0pPottGN4Pawmfahq5NNHxAwPFn0uXyRW
6Fp+jlX72aJMA/RB0Wtl42g8kqRnoEH1gGaYhOECI1YNeNXEK90G4nVcgA7ilblFRx1S9QzTq7c+
62xN6uSbetGTIl9PBr4CP7UOxVstSlTizQo0lGoTQFOjwfLrdRvTT5sHiEro4FnOVsdqCxcvCA7t
aMd0K0icHAbYmK8Oejd+zFT45mGgiLpOkEt8WkkuMcF2AiM0C0vweu10+VCgr5pLBazJcMxyb0/A
8SJ7jH+lDwrxI/XXgD8AxcIIquGh036tLA2QVTm9TMVAf56SpFTCA+1XJ1cdip+qfwnSWUUAkS/s
Ml1Wzdu8vh3J9/7vVvVHHW4MRUHNipfHW2twraPm93Rmg8/awB/WnyM9Cl7Dcr4NKrL9rRvPX4qq
2I4LMRr9c8W93qEaFCxRNC3y7myjMSNeL9Er/iksKV5Zkq684SzeyFQ/LJlPOYVi1nDb4gclhZQK
g1eAoHe6ZxXC8dvODe0DWkf2V2WO7uU5vEakAD9vy8ixDmFjQbpswk41bOrZqo7ynjzHkXEynXz7
6V2ZpkrewGdVNU5W/OZ9s4knauoPnmnk8bO5vqpT8LkxiuYlWeQbjTSFRcds7lp1UIb79yFF0eAi
hzl3bmmOLi+2giohCxU3jeZGz3LwAHiUCVg8GcFtoV8qsz0ZvYkATDZl4zHrhp6bLBNmfv/PTpa2
20V+6VhARYdITKvelW3nXCRk0v3h3nbn4zpBt+fkhjsoXfUygVZma9tCn36NuV53Th7KogivixjQ
Oz6EE4VP+RQOMHxk231rI7FyADWd7sA2DQdzWX5W3HI7oorwoqQ7NYbbteia4WUKan0bDQjfim0E
cXsGFfXDW/hexVQVJlRBmXpxFtMAOv2Q1DZvkcuwZNP3bFjfxCfhZkwfqZfRstOqvnk3Zf6vcIcM
Jy8IhtPkj6DQ5VQO3N4VBV2L94DPUdW7R2Jk6BdtUG1kDNVZtNetub+uucZkRTz523W2rGvV09vn
uC4h4zJzvqhDHRw/hdiNyhM18H4JrRollc4z79xeicAOziqncljH4pdIcTtQZb1FytheI68uCaUg
MW21AJ4RCZI15Gy9JNoEirH916tJJHvUENZBkImq3owPDgSDu3jUkr0Mey/E1hvjQ+/OzmaAg+Lw
yeEP6Y+QesvtZ3sx3oVlpp3qvE5t5FRYZHRf9Kkc7gM9aAEnZc7BY2f5BKl9vfHrebiVoRySzn1W
zT4+y6iKY+2ps8ZdjoDQQ7GMPDMInmjMXKdUsHBcus668admjrZe18Iy4GW/abR/R1s4XmZ+Ijpk
fzJ9ufBohsOhiTJwSlW9Bd4zPNWOGr7QCACu0n+RgxHbLQgiy79LF5vbAFSdZwVxl2VItb57yAP9
rjK9twl6D4TBQkdOTLSiZXtn7qGNXeLB3ubnvnD+WuNpDQTeZSNutgRUfTVtgz6cbmQ4t2UHGM2O
tjJU3NR4zsuvWZK+XQ1WpIr0pe3cGmmbgLopDJI27qLSB5dozL8sDnZQrKPPt9iiwgJEvI7NW4NG
Obj6CfCXAImSoRyMyI7B0RTB7pNjHaLdYh5CywYj+NXQXHRyJiNAKsWl2DTCY28BfNy1QzMfqMJD
Xe9G4ZMauZt4KrN/eGWuiSSPxKaGG7zIfJr7P8+XiBBy2mvEeoX364tzXQNQMFy+gNA9qP4PVgiH
V1IjGLmxad65uEq7pzMjgEjAGv6o2zi4ixeM9UaiOztytlNojI9yaGFNvZR+A619Oz3mNk0eWexn
R/lMUEwjyWDV5+vIpYzWKNa4SeTP8e6VT5f9izclJfZhbrfMHZY/Xa4m1g216oAOp5TWm6Ss74AL
wi0FAPZ5DLdptBT8F0uhxt6dPeZ/iesaVPvdPq3caL/OCYYi3Ux98LaOOCAz/v+4znrt8X/+PF0/
q1vDgqGsSi3jXDT6sY9167b1Dd630r43zlPFMrx6pcY5tY34bqQFGFVA4yymQbzXGAmvaMrZa61H
L8kyRSJlbRkqI+oRuyqA8KlNqmkvRnFfryjhI01Ie5qv6k3kRsnbXbqcwPlsStOYbtDE2KN+F5lb
khrmXVRlFtBt7vltwCMPiQnGntzfxU8uZ3L3ZdW2N2/vNf4Y3ZLlU+75gQQPbpe6h7FoDbiO/7ap
iwP9Ozpzav1qz2HeQch3CUHB/FuvW+WtzBeTTND4+uz4pkCLsswXx9Bn7tnWJ+UQZyP9HEN5BitR
nWfNKs//NhSHhEywWtv1TGvt/xwrK6VR8Jtjw4hW2y+lYihbOTMBrVzP8sVWpgrif+/e/x6HHKgC
KphkppvuP3FjyVAHxqvkEYDZ5T1OTHKowz74IMOdAi1IfQPatiy4aE5A8xn1ZdPMwDiPpgGAOX4x
FrOfdcndxF56K0OrovUejiQFAPNcvOoaSXiyQBCOLsG80V/XmHmneYyd8CWgWemVQ8LP1uQ9BoUL
O0Pv7ViUznPj22inrkOaQ277AEKTo9J4V28AWdlTbJvWGYrw8XGGJsWajO4ECdr06JscmkiBBbuK
9J3Tl9y8xthOzrP7NkFmycE10utUGcn80UrivQOUZle6VUqus5uOhRYZTyWNVvuuJE9mWhaSeovN
V8x2WxZ2cw0Rx8QCG5jZ8rtSn/7sAku7IzVsPEFqeqfGoXrRutaNtsXrRK/YU7u4pq5VLpo93rSG
40WIPGfTXaLof10jTZq1QKebxVauuX6YNIDrOwYWU4JhP4k9bb12WyHxcbwutX4YccsHjJ30+kHW
5YpXzUuc2zzWAwgT2NgZy37SjZT+Bqg/fVsKW/rNatSmGdyt7BclHMw3kZDWX2PWJVbHaluXQe0n
3sz8TtG6H7+SQnuloVL50haTdSw6s7xpszr9osxwlgF8/OPngDFC8KIOSMsIFdCk0idjQOQlZIBq
aBs7u8o+Ds1lKMHileB1KN5PcwsbeHoLxno7dJZxyRLwQKPvfgPfqvl3gQZdOk08sHzVpTKRponN
C7ld4yLRzdjuktoYTkX7V1pY5l0IxdOJTlL+qyoFnUo6Q4saEjGsqNGPJ1JC4p2WEDmTQ93QJHX1
fB7bUWvc2f0fSJrZ9EUvcbKcjEkidbRCV3fxFEDXHiR9Rhs0B2PWQuVmrEjYzzxHtr1V5e5faWpm
J9DAJanPKMtODYiobeL42lYmNW7q7aOui3i3yh3FvCDVS9f6MNEBuOjcL0NYo6YHL/Q7pOS9N6+l
9vXTjDTAhQa8V3adxbcui+eNVkT+a9cBR9L6Ynr1q8jaeG2Tv/oOsoNFEXioKDTKRrHo2e0MOpoo
G3h3GlrM1z5tM47961ATqgfYaj4MV6/01f1v56ZpEG2dgS15u3R/Gh3wGKOONN4VPOdiL2wnlM9A
sU/UDE9DUO3FNgK5nHdX9zIl6wttXy8rmDR07T1Nr/durZQ30Ke4+4S23V/1JP7a0GLwpPaV/jBk
VboRe5715i5TgZF7C6iX9mdezbRv/ly1d/wBGpRKsuRXutuaTRN4/j1YwPm5VNonsQd6Vh1S37RI
jHGRqGkPnQmcqIVn8zX6boTx+GOYA+QKuK099WU736B+Ut2oZhY8sx0EQ2/n9o/ou97CfyKR0JtN
T3YMLczbmzV8k3Q+oem4g8IipQcqJWtULz18YqTVIN1Pk5NeQOM5D3mlKFslsHiavZ8FOalSsUXv
Z6v3ehaPxaXLIceKAvsp5O31lu+icS8HmtjNeyv2UW1EOXDzySHDKfafyjJzbyV2jYDnnUyYBea0
T4NnyP3yF61O472vAvsvGhrHYqUst1bvpH+0Y7ydzWn8HqAutp/r5GNEs5RI/muE8ESlcbTNohA1
0UCh4SOHavMIu03Gr0hRwwd/2XA0oefsLBVOsKtkeCibE2fZhojfD+hvUCLr5MEZ2u28xSFeL3X5
0aT1ZVLKmqaQZU/zYdqyNjXg8dTUl3aR2tV7Er5G5ZXPE8DE28FV9MM4l8pXMljXCIOmn002QTxk
x7RE5dSHtYVMHRHo3yg9ayeYddtneBSne7jPb4ycj71Vi6k4WJM+7CRWDoaa/gaFnXaSUdVFMz2V
/Q187s0jm8ttP9eUJX3E3EQot23IwxUG2ZG5aadfHD3fSQs09Khsh5FT2UmXs6s72sa1bfVCg+I2
DbVeeYn8adrDul/YdMpAiyuH0FbVO8VaDmDNM+4inIKtNXVaCrrfM+6NVAoWj4QvPe3/6TQPEIGs
aYel77WaxqdouV9D9mVRw0kttvU0LuR/zn6bH1ZJzxncLep+FVqBk3Mj9s+qnxKSx8Z4SqfQ3Myw
cOwkUBzrUnIWJM0xfl/qU1jiPiieljXREcoVPd61mbVrWzt/tMqUjaaZxMdab9Ndo0fsNNWUxvlO
RWfUrH8fysw76L06I0WAPrVoV4ut9fp5Oypj8ySO/2hTl7l0+NGausbIlLRuhm03jdpOCo8rQfS1
bPmhjhmiXnTwh+EXqVpe3Vfu6H+eX8ubpoEk3ZVzuis6+9AX3S9utIP8cmPpY3oZpr4P94lCq6eT
/2OYLF3G+UCGLu3bo4zeQ9vlPiY3s3e7rCgjsUvEe7zYzUUg6T1eLimh3ne7goCpXFir5VCUvr1v
+nrerDY5W/gzL3rhQWMrMZYLLyH9+m/zWnegKUgih6RCSmtInH1RJR9j1hVbiNeOVKN+oJdg31WV
dX/9e8gQ1ivaovkDrP8iqmzXMDG5ucP9/H3qdSieTzYyvr/5QV1tNH1Q903LnU3YBcrG+AGgvn8I
gBaDYdU2wkHQBFV2Nk14QiVKJjlBD/vCQmX+z0ltk1zeSiVapKH0bea0u5XJhIYU8sybpLTHi4wD
5HEO/UQpUWzKEvMxkK7rPXcr5zpb3OSENSqL5N/AXhsQD8V/mlTebpV8Mh7lMLe9s3OGJtivtpr2
OkqIarDJctVkW4xU+7AIh8mBbDV8qzU573z0YXBcpMJCOzEQo/4uAR/MXa8doLPNtmJb1yAnB+6p
cZzrGuKwc8276AGvmsuluvfrgQJKD/NsDp8dvHP8Qem1v10Xrzx+BqXZ8eXz9BsYlKCEWURbITWs
nwy9oM/aMR+aHIFXxCHrpyVATBIgh9j5aJLQZSJgZes68ee11uV/Xmsq2m9eFGt3rh5uHNt6U5GJ
tQLFe83v3nRt2gJSJH32zNtOTdvnvs+8xz4LlxwVWjJDgL6qrxJ9HZO4ohafa2/RDu04jwVbmc/R
6/VkhrqsL7bJHL3HkfVl1JXaa5SFr2MSOU/jwOtelRjhrQyldcebnRNdaM1Feniy2AueYu0kAwkK
Yaanl9H8Ei19P2In2j8mPaip2qIZbNshnbfTGn45MkNi6EB+u9S61HIphyQustt8GK0twie/ps9v
WUOl8+o8cJnMWypbqp8fAjUEZAFO/zHM+vt6TqeTmORQwup0RBRbh8yRMDKPcMnHxKkW4IFEcaq7
ajRjByVhZLdvZCuRyCNOTuUAh6O/azVN28g2RWyyLZGz1bbO+GSTBUyqfhvVLbp9SAMokCH4wj6Q
htEs6tzWaooSw0InRrvrG2FYMdV7y9KhyOwRFzwo9E8e6qVAOidldqDNIDlUSzV19U6B/seogaCh
pBdt6VNy9p9g8jIUb0nJ8epdYfICp6dKG17nfnJcl1q8ycw3GW1Dslt0EaFp9HUuYeryNRj93V6z
vvqd/h1BpvxBnF2rbyDJ079UWe09T3p4FHOYIcRnDPThjnpkfx0LtbnN1TLZidcKGmUfeDF1tOUC
PtrH1wtclxydTxegmPjhApHbuAeoTEG90ubSnq0w2TIk7SLDzALQN2n6Nk36Owg83XPnT9GusaLo
94pGjlmH/xQhOPMw6IUNqUWR/DIq9ZMEAKB0ILsIjId1JvKA4e+VxibY881v6ZxZB8Rd+FpZsNan
YwY/zIJZ6Rewy3oQW47wCvS2+XG1e1E9HCqAkuS5EAf7NFWGioApl7n06aIX9b7w9BxHfJmsLqjL
TbfoU8jBLjoSVXJax0Cw2uWwusU2zUG4mwcSQeL4vMR1nbKmUEwWemfoNTyK74eh65u7vgS69G4K
QCOdjRGivd3fp7Qc9nPzIaZoo/GYtN7vfTAW93Al65daOcgAamhknm1ex6/2KjuKXSxy1i5zhqTR
L7zbrOYAQUk47Siy/rToh/VW+0+LBghi9XkTuc5Wp3Nq2VPIBsTyXfs4jsn36xZFCifL4dP+g0bh
b4h+gaddnODL9EMUj2SLf451ltWqMPp+3QGJ97qf6athB6DJPcVGVpHSyeuXJqWBT1VmmlGyyoFH
uHK+TDad6RDW/IWEnfuLxv2THJ7mn+e4rk+6ARAS/SLjhb/5sAmVVv2htA+i87XMsSr9bY6vKf65
CSKkuZNi2mvDtJ2ygl0xGe3vLffnTQ+Jy0Pd9NB5qAG7rzCbvzcO3A/wRU7btIHL0RmmYkdFJX4A
ejze2u6kHHWnKZ5czavY+dCHZXjQLS/kYVM0PI59o3/7NElrawW2VbN4amt4D9xJd27NwZsyVCd4
gaQ/qHYOiZUbX5N6vE8nN/0jMRI6KXl7e4Zfs6bHlIhQUY2v9dDfS/7s3yLe1/iPETSxuducLuCd
2yW/wEuRPQrQodurVLe+WlNT0wAWfhFARRGq9t0Ix9YV5pCVBlBP1DAOxgh7VQff7rE08n5bFCZq
2wsSIs6j66Iyv93JohNoSVlUMBQ0djrXRTtt6vYxoiVAi3lNUZ3hMVCr/Iy2ATsQxMmuQxGpF95Y
DRO5ExhWltcdsS+mOlbzsyzxvo6YEPTcOrGi8WeGvt8G9EjjFSQfwXm29eShWYT0ujDM/+hCEFOt
532fZtXfpWy0rhFWq/abEJCOB9LuYDcxDVTv+VToAJqHokw1HMjITZI/XY0WPNjIXCpsXWQ2RZtq
o8P5sDyQA3tXjDPptSnLHrISLlHRNe+qeARQ9U9HbSvsJRZHQEbtOiPpPb7FiyOIS/OsG/AQX0ZS
VVnRqM3LW35nMJzsMFKgFr27nd9P6m9t8opSaPYHmT51G3nTfK+BbzrTwA5F2FtA3kf7OlXA8ymx
e5za7mCprXOyJ99ydqRLkkMOkSIoIzTmxR0punOK+PdAP4ReZUrr3W2q08Qu/zJg1nsD9P9rN8L0
sdrhxtmbaRK+/ku8vdj1yCtANjZwkRXQe6RJza90yUnKWHWDekPZ2ELQjtyFV2rjxrSzFsnYynht
qLzULUlIkgP3Yd2VG2HZhGcFSisFvkMZmrb53ydVmgk4L58uJKkK6G+XgwJPJfBC9DPa+W/b4oiR
KUMRZgD2pNr7CXbjUnOrc9xM01O4HPLR2jdlAbv7MpIDgH8zanjpXCxe1qkPHbViGUHpCB8HyD4k
kYPTaorHOjsNvfqrmORgd15x66p6e53ZRHV4m9fWn0j0dCe4P5Ex6sakRxy06LYQoVvUmIaSfPti
FI9Eytk1XMZmkP2Zp6oKXiYZz2yZtH0198NGsJbaQPcN7+V4ZCwxciYHWNLgLUjOqxn63rjblF33
NqFukNiuZvUh0R2kjJTWc7gnKzp/ua7291MVuLs4MaYvTR+SR7W8J10FyxWOJeyhtqacxDkPqkpD
JULr4nWhf7pBtNrfitflUXOxJ+c3OounLxZc0C/IARR1XXfbolYeqgFuMYksLLqzqylXb2Udvean
01jDtBev3nTDnUa/K2yYfCJwHPFjrJd3sqxEgISEsE+pnmUU5RBRsuWszrIaOasOEvtqgkbLRm/U
RA/P0nq2YXOo/+LTzErBI4ImCiXSm4Ev8q0Bje6FrmxuzXVQfqkgx9ioA8psBX80n4RPgFxQs1OD
eLzpghzAxZJTZTutbaMorGDFY5jpRWhsQDMkFx5K8LWUJs02iuns4jbWtqmf/RQYOogA+FV2UPMK
FeClBKcsJTh/Kc2l5IC8fmzvxSROu4HARvXM4SAR4rA7iJxkvtjWRTSrA6ObdfdiVxtlQJIGzSz6
9bVz3VX5TRn6T/6smFB/CaVVkOkQWWlwpM5+/EfGsxxylcUTNh6naMEkBxvt4I0Y4W4mXE6voVBX
5vuuoyyFPPXO817Dop0e1hTApJi0BfiRciOJA3FEjTkihN3UO26wxqM4Ur2h5l1orxBkpHdOUeTc
+Dz9aGadd1+26BpkVoSggj/PW7V24td2cIuNM2f+b5Vb3Q8DCfnNOH8v2fDxVy1aOkj66s/EzL5a
Q5J/7xT+a+lfnn5hP5Dtwjxtnrq+ICFgWtrFDcf5Zgqc7q5SvQFVXv0fVy5G8+OVreXKSljel1NB
nqVIv1O0/3jlvku+xmWmbuPc7B/mKD9AYgYb92wqR7OYlN+Mge+51yU6ZNi1u4fi3zvT89/fUUfX
jsYQq48JhGZbp6nKb1bTvS6gbeb/BbURlc45+U3RFPU16J1kp/OjfwxSXznSvx3fRUncXMY2nveW
NxdfnNCHMDo0td8R0nj7GBofQ/GD4PfOIAn46WNMs/ePjxGZbvHTx6h5sbkYvCdvu5HfczUgX0ER
IvsCFWzxZLTcVpaR6akcwPLlzpTfi4m3rWbnNUZ3lKFMD2ewSjJsjfE6nb5up9kuU2kMoMccUmRn
NqNdb4QWAvFa9sRWC2BCa72gJ2C99MGShEEE6SS2OggW1O/CdQXJ8QsIo+zJ9t+mIwlGPTGyyCaY
nXruWvPt0CxnCfB3W+lBly4jO+pnciupQeJ08UDOg2qPpt6qsFTuRNfB1MguUAKZz7DBwqGk/iFm
1EWRilmiRKdGovJ5ms5lpT7x3uJvo7KED3MazPrcLwwqctDbvuf9GDLoCPrH29WBNALR6nv0NNb7
ovVvkOvstgb5s1sp3qUJ3FcwTLiQoYKzFi+c196tFP4yfUaO14Ve1vb9/RU4MA9huPH9wT0WkVYb
O9F71xYjmgruUYTdRSxezsSrw+K2aRdv1YKd6YYW1XVIwh7m0PiiC0vtMpps9YtQ2IpvGa2+JVJ9
j/x5HgLD18jSqA0ayYCF+YM17ZMWDiV5Bby+DYpxjEp0QpaXRSmVy+EabbYGXb6U5teDNynTfip5
+x1C+yY2FQOQQjR9B9i1K1MveZ2iuqTVD7tw0yaRB5NFlV7t7rQwjLn+9H2xr/Gabv7J69vAPYzc
y7gwtsuhTXS6RYYuIt2GbfUGS1zmtDNgB9kt5mkW3gcaD662Hei0mJzxm+f5wW40Mv1OqjtO8TjP
U/P6KWpw4qW2eJeyg39S+E/rDJvChRs55s7NQwqcizDrYDTjUzXxXypljV5nzybltdFQnKfUVI0X
WHb2Cs8bNFOs7qyk7NdEqUZPNV7n9JAmokXHBtmXHGh62JzE26bW3QRtxXMQhKasIeYeadFzmLGG
LGmQBwOPlGSbLCwSFKy68KWcqgr6HYBKlRGFLwXE/ZC1uNt5hH12Wxk9moa+7xwq037zJmyrZaqY
/m3+EiFOhwa7vYUmDb0DtdOWyz+luRKYO4VZnfmnNFfOctUK67N456UyLl6q4wSH8JuvXvk1yTB0
9I9z/y1Yfmvc1ZLzcMojZ9zmtqd8UYLpH2fTqL/ZhvezT3FKjJb72NTjsckT4xSOLqQ7y5cWHMTz
VI7Ti9W3xqnsphRVQ76cNXTfBruXD3b5Mvt/xw8xXKBzXwy2ui9thwQRJCanuQn106S39g5JeGMj
ttXxb0NyCXq1kXmr28hne9eGKGR/cmjL+ilP3F3rGkh8KVr4IIesSL/Qv+qAePzbJGfwunlbOOXT
fSF6mWIs4wbaFNuFAu3n6CgE7J7av69mYwqi9QqZU7xdwbHAbi2scd5WD8J0LzPWYFvJXoIhu1UU
WDbpXoo3VTbGhxaVT7TkXP22ndXqXl0qvUqYeSe1A2KwVHp50jbPDTknZBYqdFuXCHFkjXmr0UN2
nUR7cbdrEDebtNm/R4603SipV/7alpQjLT0LT5nfl6/okV3t9YRKEYJE5r5K6urXkndVTSuKZyP3
YSvKJpDGi71fptMBFazTKyRXXwK7+4rIRbFDey95GVTSLXImtmGxTYtNzv7fxCkF6YVchbp8HENt
6xkzdPvLHc06zv3UfjP1cDpNKphlsSZppm3HgTtKGRroV+y7GRJsDxEeBYK8Q93E2lGELmbHuLe0
Qn1OsjF5jBr9h5glyo1c9Zib5vRtiVI952hk4GEKxXzhXTM/aRY3Aerx1ovYijDcjTQ5PhmWYb3E
CDXvHFDXR4mQCeZEunMRgH0R2zKht2FvveYBXD2IAPEle1i7w1fg0vWt39f6PlxSXw52q7U+2gu2
Rd+X+H+zD3OK+mzlb8Ix7O6TfHAPid4X+yIPs1+gMTRu0KX0tqHfZr8MYU3TshM4G8VjGM8+SYkS
ekwJ1gz4fPpsuBdnUsbzcwIJWcCr04DO1i4LCv2L3g3R0+C0w02f2K5KGs5u70oelulm0AL/1jSO
mtU0/Q9xKAV0V6dMH9u7aziyfejNIEIFeqqChWUux3szKrrXdmeP5vCqKk2L4NSYbmQYlN3CMKkg
A7t4USUtEVeglUWG2YiCWWANL1SmvSe3sy9i5q8LQ1EAyL1MapZ0UUHLEIK5Ea+jTd99c2oPScr+
bn3ckh1Jp01EhgQtgA+PYXnarg9ff9wvTb0fAsQXigILzhmZl+uzWibq5KAjyJDOJuzu7CG14dAv
VbasG9vnaPYPbRcGD2LqVBe947D+IT4xrZNW28+T2nGuTlo3/JD4/9tJUQdaDLYHPlrXuORJnfHB
iwOgHmUzGNXvUx2clJi3zZfcb4sveeL/pS1vXZVTRxuXl8kLdILGdWj/PBTvGkzGqrmswyGh40xL
g2rnKbe+uXQWj4Y7PzIKpM+4/9eR4eT5Zkjt6hlIiL61slB/cnVtOiArXZ8hguvvhgaxHM9xmwfy
y8ZOATDxy1whpDEVVf27W4W3jQbedlMA54afAKHQzPgd5Z3wm607+jah3HZdslcW2kcnf1tymAEs
dYP1tiQt5eeA727UNsM3pdB7qBk5m+jB26BzMHzL/w9rX9ZcJ690/YuoYhbc7nke7NiOc0NlZJ4R
Evz6d6lxjJ88OefUV/XdqFCrJbaTvUHqXr1Wi3vSlVC2v/qV1giaWB+EpUvZ5dGG1L4DhFXOLgPF
RQ3i5DV1G95AKByKnKQUFvkjAGC5yc7vdpIWcxHAwMs4TbAXPHsFZIMXuLADvH8WkOqYLj4O/Rcf
HYCfQz/G1ibkFl9FIwv2se8PnxnkrLkoq+fWKJNzBobohYSux2dyi+NU24MjGDqbNltUZu/vktQM
thGKFVcoTLbXsajwf11lI19ZZQbdD+oPnc1BK2LbawlRIeiCuuPa0tkWWKYfgTOEe+KtB+iqu9LV
u302kX10jMmfKO7J5CjAiIQdb9VwT3Yy0eD/tP+xPr7jHz7PP9enz+kTouN9bWE6Gx9VbRtDc218
IX83PYhsB5NfeZGC970WHlIXRfKtsViQroFtR/yn4SAZURMmH2tMIPSSMKjCJHhK/3up2fK+3DQ9
AaWvK3MohCs1BLt01LeorZa+4WUbspF2Agfz6UVk+sLqTfBi41Vq2aGxR2pUn3BjwsvshdN6/MzA
Mv8U19bbCzip3twmGJly87uSn8Ea4j6lv93GTv5rtX+60fQyCPFf7OLbb404GEOB6dpVDjTprZrd
4za270B7CtQP44te6qesA7MFeba21e1c1/LAlWjiUKL8mzEG1WHUgOuWfAbNcRdNCzSdiRzL5KPu
APZl58Md9NXknolgPIE24kbetKz08dyypuSQ3sqDZECt2IGW7zLoYD7rFVISAQvCM3VB9bdt8i5+
1KBI95gP1mpQNa5pZpmoemrLBXXH0bB2IGPWp9FMRgDCyKLY0SgtGUFw40xdteSQgZOPlixAr5Px
sDs7YQBaFM1HsCJamhQ3UU3b5ICJQw7uRLEUHlYjNPHicENdI43E0dShWdTXUfEpRN7o0c6mUAo5
NDUon+fpbVvrS5/xtdFZUCkME/8ua5SqmUottBI9aCdYB6Ax78H+8G8P4XXHRuJV/4cHkFMIi6uU
x1/WYDi/r2RsQR8ee5bcXAOJg5CKa9loR0W73yfahoj0J9s0DlJ9kOzXDVhgnUIztk5tIythgtUU
ebD6xKiLlMnUJYQNYWoi4UymGVPzPonQOuT1bqIeub5PNFGOcIpClFInZnnlWXqE/CB7BDSYPTLT
fEYZV3MGSSyDZHntrRHflmsa7JjmnweErDo1SKaiyC4ly0yw0mJ2GjvJGiX1zYame3pr4CTafJtm
q0mQ0tgC3h/fyKR7PTZVIH7e0ieQvcePEfSAFzRKa5jIwRW62d/JJCoNFUSCpTv6CFDXrg+O6eoA
gPz+RCD9geqX9kCWTs+h+jR+C5K431MArgVB7naseTUF8ERsdRe8aO80SF8yZGMh+p5Ed/qCRWmH
so9/Tm/zqlpFrgn65iL19jHeA8DuevvOr/NPjpkUn3LskyyZymtYW/iOO6a9dMyo3dEgENLjzgJR
wpImvE/H8yoHievA1p5bJhfLeiTQhImX0AqQ3hHsO+C7T2sklRsh42+gwf3qcuj7gGjE3+cR1BhZ
lhlfMJHGaeJQad7KSQCaKVaanph7R0HwDa0edkiLGwp60d6RF3YWQdVkGw+sBQIySJ95GltgO82Q
wciUkpSSclF2IGvND/Z/+iNneDb9JuJ7lC5LQFhTIBVU5O+PGGDF4mppxUhozAMfgoUNRQKZAKtm
EeMZ3vcluDREcIeKV3B3DWRZsD32tz1kbO/gCEDM30Xpl/D8E3mYQWLcJP86Do6TLDM/chV9+M+A
CTdZOooduFFLki+tQUs6dQPNPnWHujcRvOVQ7w56FL2pkx2eSy5k/MJuT93G1FcRWGGfYpw8sG35
txu9KnoHCtp+3v3VrVarEZD53U2dY6bVyE431bjdzjel1XgPRuU+FQBOQJhs241peoQuWHbMDc3e
DkAhXCNRAsZeGt4jDxC6rk2nfDXj6DWORPWzTqB3lzIZLSwJCHQTlT+5X78OWlS85nWRQBonZY+D
iR9zpUXZFQIVb3epDfnxLq4dJ2vkwRrQH3+pLf2NNQZK0+IIzBZxxHwwQxtyopX5m40mKQoOLzQg
seF76wyxt0eIxJQHBykbCPM49iPZwvZzJ+z+QRh4HfgOZIebEVxYsz+krwBpbHXsUhujuU/NS9+N
EC0t7ZszSPdgqc2qC+zGxkiHBGls7FiRbJdAu/7TOInHk9FSnsnaPsjW836UqX7SwXIyXzDXmCz+
74t/+JSJPzzHXf2F9si0W6aN8tBDbL4N9D3Zhe9dI8sD9iEbX3kI2YE5vEthYGW3TYid2264ocqD
QTxXIZQqIBVhrGLkGSE5l4wXK2j1JTk4/nPa1fYyKlCs3rRhtmxHPdyMsWNfNCBup8bwzejkt/a6
zwOEt2iAXATklpYFfmQbsvWo/1vpThxCmI63116ALqRzUrkpixb/fnWpIQDZDgdsGofPYM9lkKh0
tANXXdPc1L5kLxXIa46OB/W+SIneG/nIlrwFhf/ItAJMWNXParC0L+rCS6u3CwP8uGkLQRDHQHax
MDLjufa6bhXx1r4KA9oCaRPnByQMwOgQjP66MqGKkBhBscwqkO+ESp6uUFfcA9obQB70dQNJv0Tq
xvo/+5AjNUkCtpNIec+L0VWUfy2KzsdxyzrRkbMvo/FmauOJZMjSxBxuaoxOmDTWmPi2qMPp+9h/
mwc+FLDcS/tLA1mGBYiPosfICrzN4AFjI0BjeDYTP17zujWeS41/zUsJNfMYPHjY1X0H3bO1kGqS
Zv6eBPCtPKOgJwGzpqY/j1JOkyCrOk1qSgS0ADfRgj49xrWjLbNRJEvEnNJjGEiQtNNIFyTD2yUN
jamOAIqTjwdLIoFWqLLKUkMheGxAeB1aYPHJD8CgoeVt86DZSbUsqzb6MuTiyhzUei168bVvve4n
SqZ+RZ7jPbPMAg+zJ+1ryvQUuk9tdMC/bHVOB8tct7bHHs2kfYmDcDuq/BE1ohx8YGsi1I1TP7OQ
Lk4deTAoA/XB53048qLhQL1Oh+J8N/jjliBBpYROed8gojchhBR8CJQsf7e1LhgoSJSanMlPvs8l
1BGtR37/cT2nwR7dS7sT+DdQnqIzbTVHWHpb/wSWdGBuVJCmsAEKLB0XVGUKHa0amhRA22k928bE
vxjalxrH7kPs+RVOybom8W8YrqauFLl7HUSeoHI39hEuAHFSrBoaAJNdsLCcItp+8MZuedUMWX+e
nR2miL3T6vGDG4Tc47V08gZc4C8giPHPbVk51qJDPGDvW8FLZZrBZWhxblkBfr9xLTCQTS6ouRoX
SRxoeLoM+Qp4IogazM8naWYVyKzX9GDqyG4P3L4UWZevhHKmkSBDBm6htwAIJu3k/MfDj1bPTcsA
2SLK0hXboavoEUOzQF0mXepEfDgPkVEYiQ1UH7AZagpp4H3wi3qjjFbk6MQGyoOsill70xaTbVrB
GqpdA5k2O1rkVQ65CcOwb3E61jsn7rJ9YTnDdYQQJDTikvpVQu6RaaH20xP1zi1N9qVjuVzSpNxN
6p3IDDCP+Hy4WlhympTr7pmeCHbR7RAjcqdJAXBtNz8Z1iYU+ha5qlRwVaUCNZWslwha+WfLFgZw
NepoD66NCPRXKD0AIeObH05NYC5pqxp4c4R8Fu+T9TIWW+ijQd4Y6ZwrMMPymqeiPpsuFOpbM3ch
vgMKFD1uhkPp63fqucpEV+AtyXbcVeUJaiotQgOFFqYbvQL8jgVN8baKn2XdyuSIpMaGF8TrwsZB
U6YmCAnnWyG3hE8DBM2OVpNDsguSpL20IFVYe56I1/SLKtXPSo+LRyi5mSfqNYHfnYuag/cPY9T4
tS7WLhAX66T032yoXL0HpeZNv0VU1RbnarSu5E8/RZDHt+swEvV6XkgE7c2CbPGZ1kFwGPQbA0sQ
ZAKlSqX4r4w0/tWKhN2cHuLdbQDWerK3rsOWRmOYxyYs5JOZRNtu8IzXTBhQsi6aYUtuKVLomYGD
fTP25uE/LTuaWrVwBWi4aNk8EMXBIlhgo3Frh6rBYJ07Y7chFjLqJoitf+hGqkuUZXpTB+t5NBAI
SujFrxCvhacemkKHNsVfSV07QrS8dD0UIqjRxFEckVEFXKLq6gmwh62i6acuUgbxOa26dOqGg9DP
YaX9nFZCxuOShMVX6oWt41z6Tn9m4zg+dUXbXTXoiNFYZFjRrcn8C41JIBdvzWCBMwB3BKNGfccG
axeAYOUp1kYNmKJhQ2N5bxoPLggDaR53ePM4dPGSxqoxjD+5+a8K37ytSIB150HRP4q8SEHLlfVH
V5E7ATZs7RLTrqClA76oyQXVNLXlOHfqJUVmAgMYGxvq9gYw3EXqX6hHkwps0BcIEPRH6tKSzON3
liafBkV7kvVN+qCpqG1RRfYWG4wecjdRtZeo3b+QC5Iy0QUaFPt5Qpe3+haFAEBQqEWo4XncTouE
ed3vLUCXF2CY8JHKrtxFUvtAM1e2rS1MzYkgstX6K5uPwa3KyuCGaslsF0PeaKGTT22izK6o+IVG
qSHn4VD4oXubnNIGD5cG34Fp3dQHU5LupOFunjTfq1C3MRJQ2Ppp4axQcAUMiR/q5tHBP877XiAX
MdDa1P/w9pfxkK05QxC86vRtwrN+56Ja6DGMnB9RMubfC91H5oCVTzno0v7mkDbsyR/KanLAi7ff
VQMOXWqFDIelBwYemUXsQtO+MMLqzDLNejHbzRjk8UtVy/oi4xA4bWXmhYi2KYDjGySjrJd50lsX
u/UEkaxxLI/Tm1GaPn4jcVSivA/ySB8aHgDwFvUDVH4x0Kh3K11B5p1dcOCJLemvyOKbJvY5aVlu
g6yAGp5j+5B1zdq105rJU5tjKxh3YfejRKxKM237V4s0VsWG5NXpENTIgM/GSZvjeIjt98GoGhTb
qekBxG6m6aOnN09IefTrJMNuv1FYCFfhI9rGxuuS8Qv1mA42hbFL26UxGMB3qFHuibfRMES5fO2U
QEypqe/zfU8WG90Hg2kMCmvEAlAI36salcwCrQp+II/I23vgisJZoGem/oWLTzQegNttZVr+eKSJ
mZrYUXHLKD/VWTwcmCqrqDuvuDjqirqhG+B3GvQnY4TWNlg4wM9Yl+JEbuQxamG57TjIYvcAH/Gl
5+Q1Mp6DNtUGBFlSLmJDFzej96oLsC8a0KxInbqiKvH9rJQ46e8ZVpj6dxACgsM8s7+z1muP9HLi
TexfIIO27SK86ZeNGfYbMOk1q3mrpya4IuuOZBKg6dvongWQNMKjbeLKL0FW7UG8o/00HOME4dLx
tQWzwJKh3v8K3ixt53C936G8FKhNNYk5qFtM9Ho/yqi8joFdLNKhiM6ZqkpNY8CjBSSBpt673Wmd
ol3lIj8UFrgUZ5IZwEKh66NxBnZVvTjQQIav17rMbOT4zQBKrlwfzjUY0l74r0oY/CU0ZQiOXLCi
+bVvvbTg/9okhpAbcgJr69sc063tF+O7HWY7URfxnddW9GjmFoDxmQ76qiaJH7O2bE544rzS4BhF
1RkU1edCutnJGtJsBWVcCCyqrs/xBlzQJTWBluARpkYGmWKEQbhTCfW4azL2zjdA4rK7PbD6kgE/
uuh6X/8cNVJblbVZ7KmbImMBdUzxlBrqCAac7SICM8znIKklsBW6t2eRlxxRdeousR1a8LRtn8c8
jM66Nvgg0AUMAEKy3UorvfBQqq5ya5WbHtbRGfFKaKKFDZJhQGGtQGUTHaj77mao1QAWAzcagQrG
5hsqO8CwVZVffRcxdRUxT/RGAGnFvYv0i/KEijh39e6BlARKABIhlq7yCDpQypMHNInKr2H9tgZ5
aFCcAxcROJLxQNIfOiTT1mONGhBZ1sYDSumNh6z1Nw2ilFfyyOPEAuLAlwtEp8CzyxJ3XOBpM+zJ
2bZQmN0ODTBXmEozGrUmwpHN2i7FmC8rV9vI3nk1oam1T0HHtOgUM4wzBtWRuhCpsZ4c3r51QznE
mxilyitZt+6uKiAYRmd1F3/1ri1FvKKDPI1Sl07rs7PdieCIoE6yoKxWZ3egCk6KfhM3ngaQcs4P
rW15Rx2orSk7lgag5JLIsNIEslPqrBlkvB2AAZpWmif8uSYiRVAlXKURtj1mBqBblPfpzU/xRpMj
u9dBARMwBEdpel9mU5+4kESwc7EMu4wnSxbl7SrRunQz9atwVJzlsbWf+kaAl29dFhdaoszd9DZI
jvOhmgy83bR+hhJbkNTJQxYf81CkJ+x23prRSwD2+bMflVV/zJsj2WlGF/gWaFR1opqxLkyBzcc+
gGAwQy2lFWjmgmyOGsB/f7ksAIpazzQgdIUwOtKoQNpFcf44OoPzSbaAyQzxlbea84ksljbuQR/B
b60y9ZZeL5KKsyN5FMhIrJoWSmiN1rjYUaFUsq3BIUVTI0jJHlCM5S+oi5JY4/I/7sSsmt9iQFwa
ZOF9njmolB7r/NipJpYW+nyIcmCGxvxIVzRc2lyCnNiS4G18nxOSO42TZzVW4PP585LGtaav15DS
ird2FqYrawBr0j5X1WEVvicrs9HFmQOAf3ayLF1lumkdpVv+bIOUnwzB35owsfmJbK4Hfj3Hzo40
OCoPDrYGxNHeXWhEooIOlM7gVcu1+5ymGnsWHfWhfm3fK8ttpBnIRGkqarQOFJXKi3rkShPHqJsm
Thmt32vNy/9zLbK/33Fey/x9R1rZLArriFpsPD7xMKpTVN4Sgtd77+K4Yz4lHR4r8yi2Ex+7NIqE
eJSZzdl2NHGWZhvs8Wo7dGYCxA7ZpksPAJV9YhgHslFTuBXqmVWDMgOQlL5EHU4Q4O1q2fCkAX7v
JdpL1dXlt8LyXjx8Eb6BCnq6AJ50uvjHkB5I9gypjIMaLtTM/7HE/3cfSIChygv83WuHO86plq69
IKKHPMqiTQOd2okdwmJQdqkq3bl0+JOfTe9TPJrWy98mBZ7ZTOwQ/54kk8p6CS07PokCxZc81+SN
mi5mGbQyl7NlRCDu5sZqQ55GSvRVV2yWRWVsjRhnVFcYw4epGV9qQV0G05K9Aa4OXaqghLqDiund
6iAytmkAIliy2chQLpqOFaAGLap1j5r6fcDa7HnQxm1RmwC1Krtupf5sF2H5ZmdgbNvXwNc9OyXO
kO/22f+f9rJG/Rplr6bEl8pegfISmszDlCyrQVt74n7zac6fZb1Zb3vHk8s5fyaQwkQUNvY2c1KM
2+FrFtrySKbJHi3LABVllHMbtSA9RVb1ab41xwNnW9fRsJyXaYL+49I0MBjZtDQtpIPK+cZdczka
qBBs3RGBwQyQlEtWue5Sa9ocdQAyuEwjeEINe9S1POXKRn6NGUBBEQiSLa0wzaUF3lcRYPdBQZNa
9L3B9nRaaTbNa9ZxusX7hh1pEDiwh8TJ+KlHGf9K5gw7brWRmXYeePFVg43UrDJ54JneldkAqi7V
pe2KU4TItYkgPZLN9UBwAFD4lQYnN7Wui1T4ZrYV5q95WW3wPi5Lk3wNwaxEtCnOUdgG0bI9GK1p
kJrufdmgxVFhqLCrkp3m7KsOOzvaz3ghcBDUpf0MdV2vFyhEQmpi7tIoatnwe0lPXohTT48K4m0g
x69+hyNRyPT+BEJx7PGoz5SRrqiJgwISsWmzpakBWNbx2lBTqD+vEJQg+Lf65uEP+7Tyh5sMmR8v
mFeIDUIc/V6y8NG0e/0LgxCrHzjx95wn/bKRiXeB4G93Ao0HygmH0v9q1GdycKBKvCwZOOVrWVXn
AjoiKxpwtxY0pr5B2bleubWIz34U5pdoBPYAqa34u2t+6itj/GqhKH0FHdtCbZuDLVLEiD20EO7E
O3f4kut2u4hTK7wVhWtfaABHANRWqAENJXbTQKWBfzkwUUch6wMzIlArOgoCJVvxQDbROUDZDf3w
UCMyuLFCTVyDLDKvRqPfW7WpTZBKop7otGijgTEfisAQeQwZMw+IquypqGUudKEu1J2dA8jPp0Hy
Jzs1A1JLByd2d3/a1bJgh9YOpdHtPvgrO90gHbXoiIKcafCP6ajeRf5YF9PHm+ttyA2QyOI4Vtl2
XtYEpv6ceGJZa608uy4SOhKY/Gsf4HWNQrP4oU19wH5LKDbIxi+Whm1UL6xtUMYnmuyL5wEFIETx
3U9BnlS4/Be3i1Wa5gz6oQ9IBiU4pWTtsvKt4BdSZ4BxZ+k3Gf9AjV79ZHM+rCM8Gk+1XpRHA9nV
zejZ2FSCfGAR5l733TLDpTZm+S9wcD9zZ7BffE0iuI/I+8XVdH1f2ijdZziT3ZPC65ei040vg93v
hWtkv3Q2Hvjg118A2oRAF9gPGW8XkejHR90skm1g1+mhZm16tb0oXBl+L74ASb8dqjT7qQ/RZ54l
w3Mv5IDTp1GcfIPbJ/yyyzXrWfnCOMKBytXqxn3MvOhYN7GzrMKEgwLbaY+xZ4yPXWs8gqfD+QKN
Zqg5BXZ3gn5Y9QCatm9kxx+DqExfi3MB2rp700YAUsfeSvNRXAcCzPCi5UV8ro0Ih33L6r81ztpN
4uI7wDWQyVIOZusOW9RQRuvETIsbil+KWxmgwAsBhwrxeie/GdBe8xZVjk88ZlcyoYZLQ2Za+Fa0
kFq5C7Uu2QgF+sB/tXY3vSxeIGwsDpZ6700DAaoFxqC8US9yg/Kcm9F5npSVeOsPUQwSz/eFCiSM
V/gxJRuNICLYUL8tTD4sMtpF7jXfiextVHycVcqHY5cvCkdRvk3Eb1NLPtR86FcyHI8tsK7c8A6Q
sFk4Llg8ysy6TJiFEdIYCA4kG8I4hIXZnlGg8UyDZHIj42xa/Zt/C4Q70mShc9Qaz1kSHYVdNp/L
2DYeTATNTn+x93Xx0Z6Y3Wcna9/8awCAlsRege/NZz9IzAcZoppqimQVQd++8bsiCXJiLrhBCZNA
pWo5+Be6pgP3RGDf8A9TPvWQZNp1KOHedINlfB7x4A05i77hFQb6lDbVTgN3xitUqj0QZaAgWc1E
Trd8kmpmWyIwFLrVNJMcnABFYDTTAqLiyhOIjrPfM+meOgNEkWY6kad/bgE+Igfs9FB7Ea7zsLEf
gBBPNvjP8E8ijcE3DPHqndVaFfICkQW1cK5Dj9oCvaplpt8hXbQZKjaGqEmM1uDoMr4nNioLgZhN
np1RFyvfFOa1FKG27ce+O7h1N5yQZ4f4OCvrhxqPeZTn9cUrthGfghTg3kX0MPIGjGEVq5SqiP3a
anqx/NtnG7n1r88WVvqHzxZrGkR2Ve0XlW5Fss2XrRV1h6k4S3WBmu8OVPbVmtoD6kjafSXSVCwQ
WQWFHIXrvIbVaysGY8BkdJG2XXsy0hZIYxc4tXZsIyFmtoxkgH91MrZljHd06JxGpeIlVVNwnW3a
EGLnrJJbS7LioAESchYul2e6ooYnJRjKAtddzQN1HXyLWz1Y5A2TGysJrb3HqujBG1RJmzq0Anly
Qoln9UIeg22ZyG9aT6j+EUvosYcHiUeJNaf1P8T4p0tyGuFEKQCWxM5GyAjHfrDRDQjuOsxDDUqQ
rWsFK26ttlsYHZCBPWBBn1wHEGk7HT+TW6CD5tSpKkTgepw14rjrLp1y60PU8qnpf3OT+OVvC0AR
IWPF+FOT51uUciOvh1/exnSicZurrsiqZQLdkJe0qPVDarqQHddG/VV35M8h8b0bEs3yCjZtVKwr
f8vw3WXLGTJXatmcF1vyHxL2tmyJuPFuzFHZDmptMOxuPGDGlsguxns62lK30pNkPx181SgqNuIP
XcQy431S68hE16gu9Qi4GsZOvzCM3ln7ha+fHEK74iXRuxuUZ9ze7gh1mmPYIU6TjWZ3QpEJ6CVy
EFWfINAZmJuwQlF5yaTY0Dg1Gou/Jm5lbmVhctSwoImLsD+XbV2ilD9zwCDjuXJBxrhs33wsl/Nl
1bbI/ipvGuAslOC/hNJCWiF5C611fuYiAJgQ+lLLroREo0iB5kfqHpfYeXUbML51Cw+hSbkgY6NG
6MoDUmZf1uw62yvDBPXHNMqtlVEBaCixM3DwGj+29EPDTyg6d6mN3xxdRt5jZWUJFM4QN6cGOapM
IKT7u9+BX6gArz9ZPsyk/pjGBjTLl7TWPAdCQgjFq8bMmbW2ZeZmF9CDdRsdXOCXygiss86fDAX3
oobMdDVGwlq6yVCsY+xUGM4ggXcaw3xJLinZBr9ooN8T2et5hSbWn3A6iUDT5/FioUGV7OCrhq7C
1OkKMCm4MOI856/J2o2NDfiu8nKYDaXzdtiRD5lsp/w9m5ac++RD3bLMHXs5j7gGK1eGC0HJRiBh
JIr4rUkQjWxQL49+Jr0ahEPhz8mW0Qi5Ow0rN32u/aII5IcgZRrHUPmJQJ7eAc1+wtnxYzTzj+Am
Tfac8EmLtWegoK2zqYEfUFjRAKX4ITnXQ1aAe4lrdxShmcu6i0zEeLJwAcbI4ocM0zVAigWwHzGE
a5wg+smT+lsZut3nZkDeXnMj/QEbHg/ck62O/8cy3eOl1YMFp0E1P0vXLl6u+D04Bf4tEjGcpkvN
4trBaLCnKtIalURqhBpXAJk1gBZP4jTYxSaK9kCH8Qrg5R1inc2jN1b+CcWCzZLsGgf5YtlE9TUN
rPHmOxL7FzUhAlcAMkalc7RRX/zJKyGnK/TiKSzHZiHByHeiZhBaftJVM9uoywVvl05mbsoRgHBR
tOfWDcsnHyjYh9YLlrrZRMC1rBq3yJ4c2ZVPiLwC3ljxB3IMy+wClJR3pV6TND9kUQ/TItCrA61q
FuF3qNYs1YEWDyKxp242OuMKWCB7S93Oq5AeRIB7Q90hDlqcxhpvZambgis03iO7YS1pFJl47VCX
oLegUc/t43PXYYdKo7o0mytCBncaxNY1XlTOoO9yTbNGsC2nDQoymkOHzQFCSXkanPHdCs50pYnq
M/iyxc40SmdcmHXQIwA/gAneyHEwzKHMrK6oCaEKcAhiNHP3b37zNJpBLjRt7v6/LzXf8o+l/vgE
8z3+8KMB1gq+743HIILIsgaVkHJBl3MD4g9nVVqVXEAoITvOAywGJX1d5r+nUH8e9tSKc5eu/rxB
1iEjaTCwHP73ZaL6/YPRXeiTTMb5rmR0m9ouF65t3Ece4+ymPsQ8hbqTC13SlKpKXqC8We81Ky5v
HaQhHaSCToVi7KSmGhygQLSgWg6m9WYTdJWkGw2iRudB/QKAjebtpuEpaiXe59KMMgFaTjLzPNtH
HbXbY4YnEd11HhhAryNckV4KL8LOnEe9u06r2F9Od3xfGFEqFG6Dw1vQvTNe4JRcG8lqWoomR/w1
YyK6Tktl3KjWUazVk4uv+RcLJERbMEzwg8t1fpiuWNa/Xf3FRi7Ss1mGHzbmUVO8X802Vy0zr0oD
s60GS+gysfGLB72b/1D1DNxUEZjUqRs4qf/ATUhoi9S8RsqjhrzaLuqcfkmDte35DyXiLXkt9PM0
SXAoBaKIB5EvQEQL3hZXz7IuoEmpf1Sjc9Fcvfphc3aJGC4KWLwgaU8szsDN5OvBnjXyiQDpBEMP
FRYdkYDJPpvIg+x5PV5RZb7QBxwIMie5gUDPvidxwi54IK2pR402gs05s7of/RCmyPR1QORVft0u
PTcAiwHLw2OT2eo8X7uv3ftVmhhvNrrqM9t9jaIhW+hlzl6n0XCrG/5jynl6dxwnvYP32j213Xgk
E8Qh0nsHIP41wLMMqnkyXJJb398jkDHdyIuarml3qVWKM/VknKT3pihfSlaASUOtTCbZgrPC1cxw
P9v60mqWXqKnW3KhgYznKLooUcRDNlozqiEnGnZ2uprvGjJubVMJBup5vdDKzD0zJPBahocPnJSj
d7Td7k7T6E8CLqKGUmn1YXWjBg1vMn2E+U9IcaIUYP+6zKYiaG7SZ9Fp/mScBfHCAE0ialLxD0a+
rdsEC01z2Ye/qjYDwEhN0FWRCzX+CA6Q1miN6a+iRVnvQ3Qvz/lyvq3eFd5Oq4Fbn//Svum1g+6J
z/M/HAKk4P3n2X7+dLJw/GsZvtJa0/+hLysVdR2uU3es7AMYNoQqphF7ZkIkQStz+TVpu09mlqef
Ekg2HpiuA6Gr7NCzs7Syu4zYhwP86bWbDlRGey+v7CcOojty0l3TWHau3pxjy9FWmlPmCw4Bvsde
Gs+iG4qzUD238scNsCJgTq5947FxZXPzQHrVeanxSKbeALVXmIfxkWyyD6tdHpf6cprgmOGjNDYB
5waYOAHRw766T/a0ODhx0wOiIsaCujTBx5dFcw15J1M/IpSYyb7Z0uKoNslPiVX8pEH6uFpsHJHC
Da/T3TtLAG0Wu2tazGOpuOh2dSF/avwk+VqmzDhRT2J7uA2Y2YNOBH/QqMnwDqTKigbJVEIic2E3
gTxQNx0ra8diBOvIhT6CQGWcPj6SQWPQePHrUd/RBwCth34IucRREmcqEb/osdXfR5vxWzWKH4Hw
/c+Qdh/WUAQcdqFEN+LaCqRbwGgmvn+qmhwKfKig/gyeQhuUuHl3rPoY0DXzPpl7KPDxugZfCGI0
y7cTNyjUdhNOb8bmp0h9HPuiWnwA6lnJ/xH2XU2SIlmXf2VsnhdbBxxw1vbbh9A6dWZlvWBZCuU4
Wv76PX7J7sgS09PWhoVLKDLCce49ooaZuGnfG7jsIgxeKH8dMvWlrdv8sUCSbdfWsPhBlNZ/1B0o
tY094BdefzYQ5PySOABApj3/kdryppGj9domzQg/UEvduXbcbUVpDYegdFPEKVIG1UA+PKYjnHEV
DDq/6uHwKOU/Ygz3MgSD8RUNNoEt8dWQDJQEzSOPhQFlCzMF+UxGwzM8KqDljPprt16zz6XvIY2I
gNrczQX3nrqBHfE+26i7XWeLk68BCR3A8niEzDfoHcYiG79lXgR0qW+9wHa4BCjRzHb10KTPZcdP
XmFGX8DnkcsC8OhL61nsnJsjUmv2GH/5e2QvYUZBI3M3BGzbttnKSBIkiEIln+mTCt10/tT/oe5P
/UJmMqybhfyQZzNcezxCGWz3Ias359ic8cFwJndP6bW51UOWbO0YJWgmf+foqDPNIst6R/VDIhdq
QmL3UnRFsXUhP/BiZcWsZ+VKYa5TW1R7oJBgzivzWc8Ke2nUJw0EtC3feNb9BeJkYKkBpuCMOXSU
raK31ho7v4xcHzrYZZT+h3K/TNpFELfB0U9hOwKoTJpfsslBwsXsV9SAPGF+ieEhaK+SaVgBQxUc
r92C0Yk2Yyi95cDB5uwB1Di2Wdc9Rr2l1lApGzZzcYIQG3crXJLldY9tb04QcJUnaqRD70EwDKSu
OyrRbENqvs/Gzf59ttA2wk3XqgYRL2GlC9LMgv3QqRdmdaFSzWS9S/ysWlKRDgjyQpgzrC+89AHY
1D1qCIgtubYSobo/zDH30AN+nuNPZ7FLeL8WHbQno5EXD0ZqHkmbIYA76S4F12o96B8FPPpiHYvu
b0qYdj/wfjoymL+usTh6x6gOo2UjJn6q09x+ZpBLn2XrWpUfoEJZrEKg5j5Rt0CW/GSycCusvAOp
3v1Cv5i6hnFFiZjFXcNYc2zCTqxYmMZf2uycl7b/uUshuzo1U3xgmVQPeiC1V2kODx0LcCE7Tt19
KjGPW1vutxABnyhq+i/IlvbLjvvRbSpME2auE1RG7XyCiXL63teBI0sLO0a1MpE87aDQC+0PzlYD
fbLxqtqrViBcgE9zq/5kR29OM8DFXYAmpA8QxWzDbQ1A79ZpOJKyLVaiBtsI6Pt709bHOnNXekit
a720+Y8RNeOqdhF0pb+ljLrkDs5y2oPr1vGZ81lCaxdmiv1naxrYsk2THl56Yb9r3M7YMWQ6b3pQ
wpfIy02v5TCcSEPbV1DvjPP+Mysl7CDBvzD6JHtUoN6Duo1PYVXANhRL8qORtO9111b6pBir172q
oAzEsVCCopEd6JIDV8qTW1Zv8xXrf4pbQOyLemRRu4NjQfLkZ8Upzw3/MYHg0wEriv4V9uNnXS8Z
nhZWFPGD60Eq5ef6CYmMRW7W5Q7L33DGhn84T47bwx+a59vUKuJFyQaYEFCLF8XToimdaJv3I3zN
DPggCF8HtXTxWuelctwB21bddfpQQ1gf2QvUUZEarnV57dWbMrC6JaHcCO+Gd+A7j7vBnvBt13rD
S6YtA3Z4IUmm9eps5dvVHXJr9Vq1WD1Cw7RuVOoY61h/Ct3x/RPV/akVwFLI5wAruU3w7TkIpA42
9eQVT1WlvtmIMn6Ly3qDQFz/2cyCdAX81HhphUBkz8zrjZKeu7TUZCwCkZknQYoIFCimsoOIHPY5
4YGq6ODpKDJ9QpoCXq7FBCNagFc3ideCrawJdwTiojoIAMD/xnbPCOTkF18vv6q1Xq2pYbuEO1iS
C2NI95wZeEqUKTzQuzrkMNMxk28BfhXCcp23wo+Slek42cVPmThGU16vh1a14HqDLw43z2+8zn6M
edc8iihutkGQZ/swc+CUpiejHpMNx/W4dt4Q2k9WgTeplcfEuIOEIGHU6eArVa4Dz7HWVOxB3rt3
3ztw29m6WQa4+Ng8TCoAtT+Nsz1yGiAYwuHhDs4g73WldzaCZK8id/0nz4rAxqNWN046Fe+piK0A
WeyNB0TXcBf6OCxWxP1PkbraIddr4REGlycIKVZ3EYIxcx0VqQHo9mZnLw0PAggd76wn0MC7A7cK
rU0tED6sYA1xLboQUMR9tc+JHQIhLVx/mWqFcVi1Prt1FT54TiNP3ZgGS1L0dv+qb3NbnnJb2zMh
Ar+Glq+EKWGxwM/W/AK9jRaYf0veeq07QusFfwjpxN0DExUEh/RSO0bvfbsIisa21Ub3kQnx6jZA
IgvvhtNnzuDMM7TjC+xi3usJiAGNzLme+k8qCdahMYFj0DTpjvdxtEGSA3k9MWFdRK4c6jYghaRS
7sw0az5Rj6iJ+TaBOd8Cm61sOUvPNwYbtn8sk/A88mVgyTjC31kupOEit4b7Gd3StvpYpFZE/Ps9
3f8y7n9r/WXstXOnpyqF0W6ncDr0I5KusEIvjwMiABtVmfaDAiQMNsdq+pYHN8XQB9/tqfxhO0I8
tdLEm2U4BCegwKt5TJsVxlqNYCrR742NvNomRpQj9qT3QK3e8PT6IP3JXjL2duVMX3nVBcQk9lkJ
cx8O5nXvZjUMisf2nYl97QdPBuzNu+yJs5rhe9pX0KbJ7I10AC6O07I4gwSv1oA9lc+VZ34laqPh
fsWylX67jmHxFK2MwHltXfwxibUGhHG5uRb9eig3sEeONtILw5MzgnrlDC+Efs/zDtZ0UTBeBBf9
yWrxIhOXgflWp3MHe3hgg7lAtqAEQgQ/iRw7TISFeXEiG5pMFx1dpFa7A7eTWvGuaD1R65/Gpm6E
zEWmIKBqqAu2CdhXwoDWKgdxLFuGraau7ysXggFj81q2Ird/tKkn7uFHu4LCbZjdRaEmMLTxCUrd
Dv+qwCFeQVaD3xgFXP9Gw0ufQplXazhJTWdQvuTBLVJ3OxW5fWsnhbPsHDd67Sx1n8mc/wCxH/hG
v/0WlX8N96IW8I0utSDkj2cF9BF8hGL87OQ0XQD0wPBMP3+qt7hyt15Rze5D/mhlt+B2H5WCMdLV
kCgrombrtBHEcCcYEl0bzILD8MO4hYINlKgKoPYRXFmUTtwfqdiM+XuRqId4OnxsHX8uUmvCQA/7
j2PzCRidUmUrSNuenNpTe19vsIBGhCObKLPoTGU66C5BPql9knrxycTmk/QMkrb/Hjh5dOv2A79n
U3ohMQRb9fYWsNFkQ73GbPoOll54i73t3IuqrdFGr0Gil965/j0X9CvmXqou3E0ranuNCCUAwkPF
XmIb2nD4XQd3Kqqhx43F/wyODHJQQRch6NLb5wlQcZgj1vZ9k9fNMjfV8Cnx7bfO99LvVtlguM5D
ObLEqxJLv7k+jFaH0GEwZAvxmw5raKP0I9IknRmfA9N4k0bA5w1ll5rZKU+iN9qm0QuCAMt1Iewu
PdBmzef4DoIMX6xJzYt0vdohkGejwqNCK39RfTO0oHboet6L5bUr1cOmU+LB4JcLCPZOW5BmshcP
9uLKFNGXLAAN2oMW2yWRUX8RIFADatBEXxJYAzgM2huWFwfbn0emZjzdqsx+UdjZnCHBpM7Y9aoz
3kCSnTMYz8KO46OdxJvQysoHKZPu1k09AFp6OIMOiLksq4CxHbUandOcwlB8nlvZ6H6rQf44YnOE
txaXG7C8RISM+tIBwnUbp1fGDZXi0ndX//7X//5///fr8H/C7/ktYKRhrv6l2uw2j1VT/8+/Xfbv
fxVz9f7b//yb+8IWjsOhYeH4UB9xXYH2r2/3SIKjt/m/ogZ6Y3Ajsh54ndcPjbWCAUH2LVFBCG5a
WCJ06/Od7WtVBTDp75t0BA23bb1vSJ0jfa6+dsZqfo8N+yg9grGyTWmH1TtOtwPUzJEXd4qyrSBd
Odil8kU0lvF2dhlM4+anMnjElwhAmOs2I0mdZIVsTAaDECgT0SFMg4911LnM5IrhO36APTHQs/rg
qGw42/owJE21ybHoQZHpr1ZZtZ8gpp/tnI5hx+5kbgU8kujmLjSWOtMEcFNgi3++9dz6/da7Lnfx
zXIc5KBd/vOthzxebvS15z40fTzukAQOgZoyp3XGjfK1SpE00duJfgIPuhS8uqUeLjhPoGozwMT+
3KtSgXHIIvFhnp5pmQ17aGFWbBwcp45eZVxZq8RO+7MHS8xjWUAnY0Ru6nmC6DNur/tNd4X+NDDe
uisL4DQSyvFEPzOzGm/aKLEPnFtYc0Fp8P7L99K3f705nCHqi7vDAQ1xHdf5+eb0Ii0FoPPqYd6k
u4UDXn7On5GhyO/gKNvdgar/RMthXCtjQ0seFXUvwLXU3VjAq9iK/DfEgNu162QKqmlYmCJVw6zB
cZpPVludPb1HxEPxXiUsf3GMApZBRY+uY86PtXcbGXl1C6D9Bgl75yHXavoltG0hd5AGR6qDZFi6
bQroP1IrDajiYeNoXX5EzeBaW8UcvD07WyI4lewnT0G1P1CgPA4BNDPsPq2WdQAWYdQ8wLveefil
Lzdva9faCzh3/LK1J4c5q3X8g24k+7mpC8FO6hH0wPaXnUwef696P3ts9AGRwqJyEgiAoZDFbrfo
QD08ZH6hHq3WrDaGOeVraqXRfS/n0TnEe2/meCMvLLa2eJN+EJfvGk+vymazoYbSYtF/+UZw/6dv
hMOYMPG/A8dsDzRkz9Y/pw8rFVYWa4SUTPjg4BEF+zg2XHoT8srEM4zLZ9OvrTfahHGjG06hEwwX
I/KxRTMqWEEm6ZlcZWeXWDKPne1h6WPlF0WxaLTbWwwQILx3ygTmMml5pEHUQMX/WDdPFrI02Na1
AMpmtIXcef1kHhkX5pE+8SG1y4WKR6CtkChiOy6S/bX5tz5zBa/a7X9Ze35e9vXNhACUy5krfAtC
dL77881Mo4qZMmPBvTfUI1Kxmb8wwV+4tWLDB+g7M9ed9NVrzpw17XWpR1VFYOn1vIfCLYRnkUYs
BLjHXbGrkWfQ62ylV9cPB5CMzl0LLzd0oGp4fCDoZEYIp4WTWlapCXlXi2V3pp/GCwq2UAPLjPcG
ZGdiRAkg627wVi2TooCWTeDLOxc4l3++K77321fM5h5zPNOC5C7j9i93BTsqHqpGuvcMdrlnWxtm
QNokBYRNu9ySJmroJslqKO5id5KrD9LLOQwNSC6Z6qCfB2KsgJQ8SSsH3ggc3OA2q7pKDGhxZ/WS
oIC5A3kOWCGHR0cjBpNw67WF93LtVbtAp3kM1o29Dg0VQQJRjNgId1RsdV0vwFCKRvu3OupX6FDT
3Fn3o7qxFthqc+O10vLeCy+c+AOWYfiKWGECpS633FNLXMJjK6hgw0WtH3r7vK5hkMv9U9Ra+isw
fsbXqdgkVj3tlAOgiq5n+eBijUBQEaopeOOHYL8AGN8Ri672hwdLE0gKEJGRusWbki7ptn6Eg5Js
EJaDRVgUKsg792awh7l3cWmbGDLzUxMcReZ9kqpt7qkqx6NrJZHD2FCRGkwJChUz3/75O2I5v/10
fPht+CbMBXyH4y1ct39Yh0af4XE32uV9FJk66qxekrqKv6geoMNgcNktMj8x4HkAAENfL/pSQBED
+f3gtUBaaQPfVKhkeG78+PNIv+oYXmDGk58ZMTiu0GJx+6RCTApytVQU8bSOinZ66CIPqiKh2sTa
Ea/IjfwMmVhATXURbxjNTnha5UYXswrio6Vwhh0VQTR6n5KKsEJex4CarYWNbzkxguLAqtfx5DYf
qNdgi2NnVFUzcQiBqmkvOahuM/XaySAkAScwc6Zew20uvwls5wP1ugiHet32WTufgs4zgpgD3LeV
eq+W5bV3ruWHN2kH/usAEs+r3VpwCmcsOwGh4D2aYbkPosJ8hapIs8GaGmypW5JA/7xArqtvBPBO
Hd4gqN7lzdt1WjucEAHWw2naos1DhOKLU93yCbhRWDeOZRc9QnOdA5+DaF3l1fuxRkYAtAJvCfWL
+Bu2T2qRTWXwlHaTtQqMQd4oYEN3bd5Ze5rJaZABvM7Usyy894sB5GT4ZHXBsLRgGofgNLjJQh+o
3qmacV07drs03em9jhqo34BRNmP2PIeItzCxqm9EiAiK4m32GQLwB3KGbJLm6AyT/woQo7tMvDEC
fwL2qV5TmbshRsDetGwbVyCyzyKuD3WgnkBmSG8YlsO7ES9G8LyAwbWTd4/Ic4WwswvzxzybatgE
FN2Wim4p233dAThORZgw27d1zTZJa+d3iLCbq5xJ794qc3nDSm9rjoN3T1VDHDSrwAqmja3rLF7W
cO6Yuwe9VBerUHsK1sI0COqG0t1TwCiiDJmuawYP2OiOgRCOzZKAdNurocy7uHIQ1MvrvR1U5Y/O
St/sZBLgvNbBEq/p/LY07XrLZW0ADzRBrgEszk0Rt/n9n+aR6X7IinKLgEW3LjtY4qm4uC80GwUw
SLgkayKKMnKYNtZS4SeFOjo4MA6gvu6EVUrEJXLyw/hJ5PlqGvPxKUlB0BClayLXgjd27G45CBo5
HqRa3NCRxQrEouHQV02FDFzf9em5TvJyWZvMv4M+abS1RRHDcSYfT6mF6Dwgid6DayFR4OaR+AJO
1VpmIf8Rtv6xa5CRoeGAA/h3PIziLQBN0+afV0L716cldg2c2QwPBtc0TawpPy+ECEOVjTUYHQzj
TYRY+wDpJaIMQG7q1o9acwepMEREqK6Dd1TUdI9T45YwvIFKvusV5l3SKewH+jL7muNbCXAZf7n2
AIY/RKI6iHeellghnZUWIqt4/+n8NYmqtNrAlj7BwhHGuMuwrrN5H2EDfbxs+Zhe2qixbqmBIQNy
+8+3wfx1X6pvg8Owb9D/uS69YX94HnjDAJy3YO3lHdPu+ZpJip88g/MxRLwQBrCtCXqZ1x+9DO0V
H+zy18WARhQSIH/69UcF9OyQKUuW/3zJ3Pxln+OZwhQCfzmBxYP/9uYJpqkJo8E4ucwb+inwKiih
h/FnxISlDspDbSfdln7Atn9V0zO+MgGl+r06hG7jXM3sNv4Mq41r7zppvJUTlwoaTWsKc2aeHz9Z
DrRccrkeoxrCwUh5rFRqRvdGWL5/ghECX/UtaB4qNPlq1J+u/RQs8v7L6zi9P1wjIQ6e6XgN5nix
sF2fM5R//jr34zTE1eSkuzEA1ctZ2jBl6SZYbXvYaCKA5N33Uw9DXU046dv0FqC36vnaIzD4hPyQ
NSz6MIBrowUqQzwMsHKKIDAt8cwBCzSPHhyWlYdet1KRDiESwaM7hKeIM3hV/T1e9U4KnrBpfmH9
8Z+/A5aOLvz8z8WPV3hQCeGW54GT9fM/F1SLbEQmK9zNHC67WM4RGcT2/bMVKiQuoaFS6UM6hTV0
wFHfjQqcNghUL1IXKo5h20GYj3kIW4eWvR2h5RzhfQHU3Q/laztxwkT1X77N+CPZOhrw4R/jMAv/
Et+3LUR4uBC/RrEYXH1zL47qrWxTfmhhF74EUggItt4JP8WZDwk8AM+FV4EpyYd4QfVAAHkbaDEi
AR2r6JPPcgmzI8e9mMg5PGXIi1I3lTvqGEYIu1AxdyBLXSc9g6hjjN3y0BQHZMy+AGyV/MiKCzaN
eCKp0EZGKhCvWmp4ichge88D2WwyVpanRnbeAUnkfttUfLoFNztcYSm3XvQ8XRPEP6bpfR7LgNKj
i2RiUVzMMMIDBAqS3QVA+7MI0/xg4ddt6vBQCwWqsD1PxlMF3Y0L9aJqKo5tOe3Afn6jeqqiRjqM
XRmsTGz7l/MZqLLWU9bm0C1apcIt1X04mfCabTsm9fFDXdap7NSwcuX0JfwmaQidygH5a2vJKvtY
R30Mp8q1B1qHgMXvVw0rarwTCuZvsdMq9yGDCqIEcwwujib4mUKqFdh+lnNKCgvh+tQMIJPXGt2R
yrnIw2UTmjF2t+NaBrULV7UpHZcQUMYTxW2yB6+NvPPEgxuXRyjpqlYG5qJumAOvECdD/ibkR4Nn
P649eof9gAi2h6Wdp9gvYiQScd6+8WCzTHP4eiIIp0O0oHXO1IPLMt0hNo4AtG6kOjvla4Suotv5
TJk/brJxnFbzHDF2vMmU3HjVNq5TKMXpcVYt1Nr0TW89z5AH5Z0Nf8vrpJ45xSsQPYstzcqnIrjE
MjwIhzn5EnRAOFIUwbiTbD5PEwb8BOuWF+pO8wxI6y8aCGkeqBhEgmvWDnCd+hLoUIbQ05CudaJR
oQiNXVXgb0JXRXW2BToCct0X6h/zGOIcgRmt6N6MQ/DZzuv4JKANhzWm21gR5/cQeuT39gQpLPhJ
+OvGdSK1HIx0AceW7I66AGNgg8IGN9LYsvK1lfBm63dQE67lm+yl3AwTj/fcsIpnOQXYgHjyDQjI
euU2uXWE6+hwb3TdF7MM0jfgorCVUI15EaGf3mB36i6oQbnDj670jLs4yNPTVDdyRSdAZPwoNJwx
78YLpPogYz/gT0EnkcFjXvg21FcHuZVF729rbhSfYL29HFkVbCxZg1rqI41jNMc+KZF7aBEMXGJ1
SfZm6jFwrHHLEHlki2KIWbkMsIgFZqjuqNV0427l4s1/S8XI8IFngvHqPFWF73CJGM1F+C17gCFG
vAksBPKoWKqK3YDSuJv7NgP42bAKyDdBbX+l2bzCM7Yw2XWWeAs3Hyxj4PeZfaS2uUaBCZEB8TZf
qjAadcA7C6xW9JXbEu9XEBEBbajGQxPx2Pdr1jHRBMm6LV1HmzN+srl6v+beFTeAE6v5mvXXYQNt
g3xNZ5UOEOyT5yGTrk+gD3TdiDf383X90zXToKE2frvmMK0g2I+8202jhk1vpM62rfx9gdwcOGht
AWCH0WFrQR9H2VaArSInUsSes/OpRRg52IpKwtZt7tmA1JE4IoRrm8aF6Dl6IKo3QSxeUjuCkTTV
MciLRif6ONcWncUWgNoFykhXUYwHgJ0+JHUJPkcFlTdsQeQDeJfyoczgSNn7d9QBoAF7zUClWlOx
YKl1j8HUkYbAAUys+qhXG6qrBZLFbbyEFeq4zzu5fB+GeeuoAS6nLaG7bXXygYVOczOa7vbaIyvH
Fv/MNt/RXO3U+GfcEdUty6I4Uj8aWoUD7NjYUO+pTg2sP408eZ3Kqd0Lu5QrRHaTLW8G58BSlZ3D
ocJOfVgFqtiLNIe9FVPZQkbF+D2aNlJ59Y9RTl/xBm09ixzJhaQKFDDhEL6bao4XS6sJ74YAOjKq
s7LPlimQK8YgAGbxptNYb4ljQ4i/mbJ7OvMw5s4hSQZ3D2nAbSFcyAtZk3dskui73Vsl0qQGxC1d
4ZxjPDU2vAhNsOlgmT2mpb9kATAPRr0uOYQ5JFAWbyJkF0ho6/QnojZiwE1OABSIYiv/ZrTh1xLO
rp/cgaVL3o/BQw19yhVsGBhoH9P7ucHiLw6/nDduQ3EHPgRoc1HUPwMlDIKzCUTBT+eDRTf4fHld
bPyxgII51M83FTRAVoGEhY7qTGy4x858AzFvEXRW/erXoNpHUI3bMcQynn3uHspMz1r55lJMMDqy
h868UXGKXA6NRCwyiMrxIfDN4uDBTHpNAzK1naxEfAa1RMIgp6/3gOmLx8l3b6l9chPEdM2yv0QF
wvNgN8LvXJ8p80MIfXHvET+7Zj+wKN2UVhV8DqrNPNAW3dpqp/xgMkS4YPL3ab4QoGYXhsKNS/FC
cLaQv1nmekIAlw553KrnSUTjzgIVfJM1bfuaFuOCOhg2+Hnw7suOEF8q730B8yk6Ve2AvF1j13Ab
AgNxcqGAuaIGw6k3PlbNl1bYfCsgVbqN0sF4yTn+8vqckLgrV1MkJFK4QPzAI7mcb1cOY/UF8C7h
vWvAoSbQJsI0okqA+EEg6bWZ3HA7TEW1gwvJ+Dzl8FnRNzrNoKsAAczs7E6GDwheYi0mPJKekKx6
Kkc4eMTAE+zyMIVt2Jz4RvbbgXYC4lkuUpdaCIYazNB7MAaYc+qnaWUkzn2hD0Jib1faibGmx2fs
d2gQXyN3qOcHapHF0zaH7s+SBlGvDujdEdvJM5XcofXhutHjMZzn1hbbXPMABtXCAyrmSXLDuEvD
4mgGXfgyeDluDsiecyyyqkzAnFg2rKnVzUK5MpC621PwEUjSH7IQ7EIlPaMFFMWT0jNCng7C6ohf
OiXO+xdZXEbwmwQp5ATsqTi1TofdaVcO1q732htLN4DrBhLZh2ZjKHZY9N39VCTwsAMuS5wCx/rr
4xi5cNmZhm+h+bnnIcS+2y5DEMy302XkRc1S4Bm5LW3G0yXsGLdWJ+xLDb7J/VSx6Gxn7Oa9szKQ
8BvabDWXLcQLwdAsGzjd6MlqBR9SltzJ2Jf3SI0j4B/531tXos1qRba2mhpfMzpRzfOvbdGYayDR
2Rp4ZxtKXG7yIkPDXWeGn8PYBsWyhyR7EKXFiYqDbe2AQcMuKg+cBzUV63xU6UsYVchkaFMvbKTT
F7gliG3FgvfWRA7pCopN455aO+a98TyqbmioEa4nm4GxIMviFsGXJzpPpnh5oIvK9PygjP/5oqg1
Q/SRLsqAwic2C2m5DcaJnQjlOeM9dVEhAb4I8CYziwVQl1lG4AMyNDQCBNh1J4/EBK4TzZ1ozlh3
crJsWpVNuMYr/RKwpOQBOJDpyQbaPW3ADqYS63Ns0aDGTiVh2nt7YulcksV4ssO8v6W2oPFvoNcl
bqhkheyhhLTkXAKq8qUdPPNCbSrMvpiRE8+q4QwO88iN8P48n4JVcoHfRnAibXAIrFYL5Y8AhOiL
C9ocmgWmFEdqVXjOL8yMI09DrfB/x29KAmnbhuzJ9Xy5zNi5cat0j9RY/ji5XrJNDWauqBhK1pxF
FXzymBvjWwyf0nCE2hg1sganyu3aP6jayB+HtMs3KkGInlr7wM5O9YgVbR7bQCdFyEfqmilIlSNQ
j427PmnU9t0ajg8S2XdM5EOB4QD0v6z6+iJtWAvINDNXyK/XF6eEzy9AOfiYRMBYjHBs2MyVZeSj
qazN2yTr+B6hhxGWcHoOBiBIZmefqj7aDxMw6hBHVA+m32eXMo4uzDCNHGDRCS9spg07Id3qxHVz
DEYgzoKszB+oDkZXn53MAhBLV8V+D9N4/SI00gSjCdaClddYfTF+MAGdCiKYO1KRRljFJko7dk81
ZoS93ujIdENt0Zj2twiDzN2pRz/A8LotEEmiokDYE8L93f3kDZ8hldOcqLoxAGvEF7Q7UDGsSw6m
EegCVKRDX1mPdiPlmc7kT6BXxHh6gbKEC6UDc1bw3ljhiyJvez6wtc3abo2VptyoJvdWNLDLTeO+
/z7/a+vSn1YjyOaA5WGWKbGtm1QmWysa1QN1dxQSsxabrPfLFyHHO5Dz4qfwm1qCLwo+friEsxOU
vT3bvk09jcw2xOFaRZ/SwdsAyTecqTRXwXADacNh2IJQ+z4cOv82oONjt4TSwT4qBm8tOXgOI1Cw
t10isvkQ1EIbLgQHv80hM5PVkLsbBvXez/bbftN6MPbzoyJe9WlonpHPbs5AAmardJDR12BPYeZr
O+PdP7bTeDyaM7z8yXyDLJe3KpEiOrYNuPnkjn4tkojOtQjqEORndGfQFNEZ2++nayuNrQHLXFU+
G/YCGayb2jZ/UErYFREk2qrK3VJKGLu28wgjgvsGu1DqFSTe09hDrzjMen8zeyhZ5lPXxs2dz/3y
TtrymZAwRRKKjVcU/qbFoxMp2cXoglYJknG+vepsSaPKThFeW9I0jgqggP7qQhpb6RCVK0jhDOux
z9Nx4fnqFrqHyZ4AUnMdwaTcoalXs7kbPL8BECkGKKC7TOCmQUg5mjgguwrEGej+2U/UCosxGBzD
10GmfbgZQsTpCqOHmqZp5ewcpf7aRHbs1taHEeoXt2FWfBmtKj1QiepFa70PpTo6MNcYViNe2m4c
G1rHMcSpj6NXd49O2tbrpozqTa+L3DC9vZuE8ZJac574N2XFD9RIVUXXrXybmXdUgl8O5HnHLD/C
g/3jbMzcxGHl3sEpu7k30nNrqf7O1PbnfYYUuh80bEFtVOeGBmys4h4BId2f6vz03FStdeqS7HId
6I4DW1Dxl4G2cpAWxyDwwXqEKab3M9GAJFPBLreEkBeFfQJEF0yEsEJvZxjKOqqgd3/7hB3+xvQC
oL8aRI8QSUOUQrMQAA/oy845UakdDOcIY4w3KtEBkP9xmcDpfGtnPYS6OxHed4in6sE0TRA3hv51
x6uuTqG6rWdsIsc59b0R3bsRQFJSwQNyerbon5RA1nrFI1dAAhW3jw5JVR2lbRtnKo09eLRDbz5T
qfL67lTlYtpKZM5OcRjBUVIf0r8/ObHfbpu0fKUe0izfe1BxlHLp8CKBLSFvIEELEtAEy9qFD7Xs
S19K/4bphkw35BxgVgjCgqaf9/4NyMbvI8B2/TEVFug6jtx3GqJgmxO/41C/nKz6PtMwBQ9L+64u
EEahDlTXazEgA1jYeVCdG/zO8zfKO7vOsHRTKwZYWvELHXp/gA0bPHQ3HQyV8EKPhkhooPOoWzj4
i4ONkBr1o1aACx87uLLtSFlL+S4sUVxxJGEt34TG/oIaqKxbjSD8Cswn+PcRvISU31sP10+hMUar
QtcZ/5+y8+qNHOfC9C8SoBxuVbnKrnJuu2+E7ukeUTlQ+dfvI3q+8WAwWOzeCGJSRYnkOW+IabWz
4J+tX/2myrnD7OanGMfmg+As6RB+/it5V/OpIRup6ls86AmbyfqoT0nzIdgmFVPtvg09Cx4kONly
r/Vfw0tcai4t0OyHzkSxZsHH6RsbCQTQ17N2rVNnqk61qn7j0Ip/t/rB+NfYqo3aTTAK86AtFiS5
TiCShBL/GQDKTlV91auzyu3i+9635SFwsuXFzqN7DZOOX+sJkMlRnWAK/1njtTj5flqRR/wSfdqL
s9YaD3nEHiJRv5w6lcGCWY8/jwRI+E3d9aAarMUU5+B/I3w+6fWTCuRh3ALGw1q2ZjV1h9FvjBd+
Su0w5nG5VcVcgjR2CNuEqiinjG0aK4W4Tcx+Y2nmfhzTFOwQQwMQjmHDnXfROst4URdu04bA6loU
LhcOSmLtERFedIJn/wGBsV0tzOkarOSgbMIiVHfi7QDriVR21NnWNxTDkDTMinpjBLn9TXNLorVa
2cBza6xvbS0/ZsfKH2Liny//MUgzZn1bVqZ7X2KrrWlpxlppG8egLrljtok6GZctM5Z7dC3X2Rea
WR5mMN7Ex5l8VdGSNjurdfJVxQ4/1c1SiOZxnnP7bOaBtkEGan7XEU3aDL1T3BFyGb6BSSttPBNU
L1HbGnSzYHoPfER7EXwq7qxBU73U4P/qZWlwQUrDFURDsuGbrd2rK9Rd/9fLquK/XpZeMh+rfaON
xpb8YXH9OqQWenC1fv9VUxjM4yGYrE3bOvWdasBdpLxCfu/vdIR938uCe5l55hWXMPdYzI2zz8h8
vg+t3OYrZin1MDGI686/S1GCvU0DluefYCZGRm2aveZN99dIIyo+R6oO+d8jG7OwPkcqtBMWk49z
1R0TvCp+yPIwIVj1Z4sTZdjUg/vqoNKxq4YxuW8bLbu02mTuA8etnom0kNvyBvuPfulDNSqr5o9e
LMm3jmD8FlSZuAqb1KrhEL+DBJs9pTISm7jIm5/J6KPyQOYsi5hRtVq+L0nQoNkixQ25yOHkt9UH
i/5i20w2sSiMl9B7mv3vLDjB1PbJn6vRSQbr7aMsDG8TVU7yYHSRefT9zD1WlkGSCPw9Nr3j9GG7
FTY2zK2GFn30TAi94QTXqDGqlwEKwabGI+RoBFX1opOqgu4ZLJvaFvXLOI/6rcMtkfuuelE9nMk/
xsucP6gqtw3kJvV9cVL9l3hwDk1h5FvVShC/uyKP9qheSlX5YtpitdM/qlInrAC+ET4m6tpJ0mp7
F09lpGF5M25sVYBg6++q71QV7bVIHBjfiWZhppMUL4SurkNeVt+tBIy0jaTPufV9sLULpA5pVN/n
aEbNs7f5U+Dl8V7rP1V3zQCbNPks7FURXQav6saPyuqbI856cq+q8THddnZawKUozFNlimanLjpo
zrniZnxxyw5KnmWfwJBlT1ll49tjA+6W3oA/VTVETIUNczXR5Ke6A2Uk5gGSVzlmGzdu+yMqXhoJ
0rX8/zj481Lrq/3nBYwYF9C0q1BfWRUbOpj96Fm8pgZiZL1RO6GqL41p2dbxaH12a8vpH906P/9n
N5fF0klnnXw/J8oSnCTiryTrglB6Bn4J3WJ/03HeLdGDftP1QNxctxHhsj5EWR8MhwBuxk4V3cYh
D0+g4E4VI+t1iN3uTVitfZ2KOCONycUG14FM3CNxmA6hS87/D9jsW90sCU4AbLqkRhB8ty3c5LBO
1J8Qaxn2U9Zplyho+gvkbn9vJbX2mM4Ivgk43t+dob+aavySIQM1Ju2vusSiYvK6EYVWvIfrKCiv
Xj33J2Ss52Maye5WzBqqwliRvJEg+l2kg/gz1o+OafE+GsN89XN/wo2Ge09bSWZp2hgHmAH9uRML
bq1D6ewStD9f9PVBwe59+qm5Ei1rYmL4RQ7HzNKj46y18baTpvVaJp1/rBuCEKo4Ayk7ZlqWfhYx
ObWOZiCzz+IYc5cWWJ9t9Sq1X3N9IltulSXzK8XOSSeKbvXZ2SNdfWwwUvxsddu4O3pEhD7Hispj
nZcLrAbXsbVL9kTOBvaP67uC3lNgG6cNn62FA5G093VUKNfWIKiTY2xo82drHkTaIR4M/bN1ydPo
QIodMsZ65dYjEYIluPXZ6hg4PTsmguPqUiLRrYPeoaOqisxtxmHpJbIF69hyGpeD6USYpqyvawzm
dMC+DarWLE/Sr7tjNJeveA9NUwjLUt6rAz/vX2epdfPkMt39u4fqJqC8hiTy8oMqyhqT4VI4mCat
9pGFbfr3wdKBM6qjG5Ov5SGO4ib7Jkb8VFWqfuoQV+lPLwFZqkqq0dXQn+yLcZ+u47+6pjmxqDwl
F/ZVp846U38xSyxNv64tcWa9+MI5yyRixlPdohTObYNWzlZd2Ch4+IQJ7PEClvXl68WiCvuRRqse
Mjbk/3h9KBwSkaMy3am+Xy/mmdnJ8WV991Xfx1pxRrv6Tb3y17WT0vQ3BMaMz2t4z5FnQBVd7VbU
QUtwWhEBLtnzyir7X3WeC6cLVdnEKuPvU4dUGvotSA5YWrHVAVjcfZ6qrl2da6Ho8ONTLf+Xy3V5
cjCjmNTC+pLzeh037tkVqbI9az4SI4G5M1KftRk6uMFoBKcm5l+uiq6TeeybRHWvO0H81uLhpuqN
ybdOTauzjAV89W5IqGCuBO4Mytl+LYgGqPqsCKbTIibIgeri2PKQIwFXSAyEBa1BKkAd6i4N7tr1
oIpd5zR7PYIorurGpiFJTY6/DnVTt4lMpd596nXefZbLbR9Yy4VJ2CY2tja4kTfsCHwxr2Ql62zV
UbUYCbaNa2+xjv2qV2dBZPw1TBU/x7axc7YrNFd/Nrk8zLOp3QFpyH27uFeH2U4QrFoP6kzVJSSM
tuCg282/GpAah4C4jlWdU204zHpdnf9Vr3qooaTJo33LcvnzFf/rxdRYow1+EkBcI3OEfvMxmvf6
ao84rwdwXX8damWgmEMrObmxvmtV8avPaMX6Rg+08WBKLw0dw0kwlG7jk1cX+WEUcf6WRNmjopQs
Mkr5W3T/7BEARv+/94i0ptvOS4c8bICCaNB3BK+6uLwzdW9nW3jtflV5eYo4wlf5a0RrZv3Rqpp7
6DHFnar/7OzNurcdChztnL7vHtCah9li49gxETsJSPe13hFbqipsZqd7+KysS3kA0LcKuVJXrQfZ
5smOPba+VZf5bDA8/GMy1LQXfbVxWr2dJm3WN3ke9ZuvutQXnvdZrpR301eTYSCnGqqRqvIf7aos
JVoY/7rcf3ac1negWtRBXdE1/L/qvorcdUzsqo9fNjjC7DMIaNuAjMsU1vFc30+4MZLZqRr90sBN
0S1BUbX0kTT7bdy1cCv5lfeq0m3d1RRkttJt1qJ9ao3yqUl0niVm4p38ICNcMrbZo+m/qzZVA+I0
PXpEHjdfda6Dj0dSwqYzMqd9EmAFnqon1V0dcitg2a773udrqDpb6CmiIUIezcofj0ahg4Epivye
YFx+L4l9HAUqEE1UGSP/XZ+jalF9wHJ24LEHdJzX3qoB7qSxrwYLybAiN8+Vkw3yJSow/HUarPAC
P34unGT6MAow661TdOShG0zp8hiARCnn89xAqmfhGD8gpIlBowYDM2PrHI6FPf+CaL+BhDLGYd6P
YI2sAMySjaBAnvQvWkQSb7BapDs8pLf1PEtP2rrugrtU7axpnl5qCZg8cVHWN/zs9HkljE4JrkQI
PvbcfnlRXqOlQES1qy+WY5LH9ea8Jjv0v7I6UweZyOpoSwuxpzi+d/8+EFqD+z7xWCsS3zzovvxQ
jV/1/+q7TI1YsW3/eY2voSLzhzOefDt17a96dfZVt9R+cpcgm72+g3+90ledejPZgvSyjwvh3139
0k4OjVsitBU78h5hWIzqvdjaT34hd226gN8vHgMPIqdWdf5LXZoPNfZLN51E6ovsjSVcvC6/DGMR
vCxRL7fEXTy+A1ptObp7i+X/zlyLweqlu2hAcNSV0qE18I0RP1Sjg1TQU8Ttwpr7rs2cGhu2mFsd
73WO0SpnSwYKLIMqq1Nk0scziNaV9zEFr0WEz3c+jVdVgsr5XJT6ePssCZvAlj89fJZc71gslf6o
SkFGhMRFN6C0vG/gz6ENj91yUwcTIOyujCwdiAJ1ZWP/1dCCqMRyxfd3ne70Lgz/tQVRlTDmCXX8
ukKDTsAtjcWhzBPM6P++MuT4YFdaoC8DTDihOxX2Du0x96EDdPNgV156nG0PZtlQAy1ZDxZRkfsC
63kzYjfCqpS63ooPVrtMLE8pqb5pYpth6ybQ1bH3eegxTUq16U5P5nFbENn6iQpPY7g/W5T2tnpW
mHeWVnvXeSCtphoa2Ob4duofw+jA4Vy63xCy/MMsu+pcYNaACODXaQo8+0xaVy6bNDarc2e4eHdN
WnTC0oGYM4RK12nrFzEAA2eGb08E9+qXggXOocUKe6taC8iF9+1YvBGMzrtNPy6h3yfyqV6TqqjM
LKHj4eI4xAGmADCksBXpS/0sjWj5PGTl+M/iT21xC4R+tfhCVAheynoWLZX4R1E1/KsuX/vVfokF
rRpiLN2OZ4tzbIEDTUKQ8ZgLsfOE3sKKTdJHw2lhwjSy+SkH9yWYdOsl6yf7mHl2tM/rIfqmQSOY
gNL8bBYkR8th7q6pXlj3E9nOTdNO5W1KhC4PcQwTrQTlhR7GGJ0MmeEVKc3owVwP7Jqa67gS2VLC
/TswsCzS5YhrDI2qG1P0b8LX6VldQx2EmwACj/fQUsGlCXvB2xwpQ9uav1t1jdImiXRcofr0kAwg
wqPBEdcUHYdr1Qg0X2XkEomg+NUg1mJhd0CfLEyYvho012nuNYCbXlOinFtK792KI7SWRetdXIjF
38b+p7tWR3hAnfo1OEiWoAlBMMdHA64rClijhjuqq91BHrZ3Y1yQ+FkbVJ1qdQy2uYi10wc4bLNB
gzDUisW7BR0Icd+zk5/6nD/JptFeaqBdR7nY5j5vSu29dLSN6jDjsL3tm8y+UyOjEqiOsl7BZuSp
MHTyu39ZQXROzmyXWbfUdcwbEclxHxcaDiJ/16mzNhXNZg1n7OdgHuAQsjMa5snnj8lYdXDa3LwG
1YsqWBUPiLAA9HeaKu+X1859tmPdne9sGHzbr1HNOj626iGUc+QdVIN6KxHYByx8YkTmV1dsDyq+
1kvxNuP5fhtqIw5J6BNwbpf54DXS26lufkSKwLUD5t219f97lDMkzWuP+ZJmmcMD4kTDA2wEpD4s
fJLJJN191fdJSaJ4WXy2g3RTDVmu63eEWE9qkKrn8yL60I1riMuzbmS7ibCPvvtNd/R3JaqTBgd0
B7zfWiyR7zf8+s2TmrsdAvB1Viy6k8Qx6ggyy7o5tfxrNN/oO+jhP624/83l4vtPnT+lAOit0jTC
wcUpiTD0/JIGVA3dMN3KPNO3Zm4ABpb+/WygqqYUqdLBPMR64t+rkqpfq1SvYBHR4TPxa5YVgD/b
Fc/1bEaPWvEESBjKy3pYsGTaps2U7FURuOhqo9zMhyZdELb0+ztpdPPNWQqELMm6b6BULSfVmHjT
vMeFudypVvxup0tR4sOjWtsCRa8ZHJdqVFUwLYDa2vNNlZyIGEMk7yK2N6W5Xf2m89VOYwBQus0B
pG9U8cuv+tPoRpWntY9stG6jPK11z5/gRhvzs+8j22lqGJmy5F2eNVg9bCam13ktqSrdNN+Qic3v
VX/JX/aATTyzztrDB0b0OAibAD4XCyBTILIBUszERsdMrthjsQScePrU+eOsu6we7eSevJS+5Q2N
j8jamSxsQ56bj1M71IArzWwzFzN+e9qAS0D/HndO8JCdXR42jx7c7nyeybbmhXewia7vfS9w93aV
v9dprQHSd7WNID15JB17Qgg4eQwiHu4GHMXvPoFuu0Oh2TBtC40Le7qqM80BbtTUCDiaLj9rqo0F
9u31KnocbIg/MUsTiiVyxpQ86hFuxzKyt35lEsXNViT50Zse52BdEQVI+8a8PhIYc3W2zHbZvJoJ
LG/kM87c/1MIjO2PCom9p1q34lPsFx/BEP8QaRwcosQIjlmkEdtiO8wsmfAvWl6dZM4P7opm8OV0
Stuaz4p+jp9gU2w74Yyc1EMNE3EvkD3IItDnjfHSW8b3wDD9UAcRtrX7iGin5oWtRYJInwH+jHG/
GUbuHqIEJZ5THbZdaIboD0GgI39OnjA0FwEBiETEDtCzB/G0nuSWTMduHHvmZT1PLxOwxVBU3X1P
OD4mYv8rc0okZhur28WV0ezrTivC0QZgaubDBl1JgE7Jh+H2y4+u6Q/4F57k4tysutUvgQTbyuQ0
7IKkLUMjmf+M+h9tifoye9/fSGHzXcgPVAYPaVB+GwrAJGbdQ8WtnkzQauHYYi5vat/iMts4bcO0
0nTYjwn7R16+o/u1t/hmygDTvMmTv3WWCVvHfoMN0JyBHLM7wewltNOBkIGmjRtzKXMAVs53MzEX
AN+sKYOkEhs6fEAm3dUlE+xcYDbV1Nk1cUFWLzF5OyfDo2Cq+gNo0R/aWJYvffRng4TuARLaq0Z0
lHXCcq0nAkhFsgpOTTmTx+JtdcO8gsfkkywNqkyEF4BIjr/zNG6vxmxhhpa/9MNgvFreeQBBudEi
8WLAC9lWKBtsJ54BRDztE/biV3uZzpXQceLKiuvY4flkQJHZLRk/Bone4ZCAJz0n8Sloup1nYp4Y
VS0WOfb42BtJy+Kzaw6Ji+jgMPQPQD+2djuPoJDts1H5WqgnSQHSrn/2loqE5Vwt2z4q27NIx1Pb
g81FaonULPB1rdeP4wjHrLJLgK/gupCtJ9ufeFio1KSJuh63uAFXhiRyr74HzBnXHNE37qHrE7Qz
E33jgoAUSC8clwUeg40FUGhEpXFmW+5vxl5j6R61J2LYod10MygO/ZwGAn540yTmrpkbee4zhNNv
6rSB95aH/2hbTJ2KsnKHg9T7U1UT6AIdySh1FUM1f14gxiMojcywmJbxANmjhO1styFW7xM6Gos8
iyAx906v33Szbs4AyRfusMTHLoX98VbOgEx6c/7NXOVCk1mCRylWNXlWBiGzX3x2TcQVyngT1R4e
VLn/6wk/p4/UZwM3e00SluZP0/WeRdSHJjm9UwxXdeelwx+15OcRwfJQ2y4CvjXazWTgq3IVyR6C
W5tnCfrBGK+64qVMlmaX9wCR2/534aFZAlDXQza1rneLlvi3oY1OxeJrzxECv9GcXAyrfy2drtqj
XPLRlbm28yLJj4ewI+o/w73uioEUPolqQ1bPMhm+x63doWSYuIfMJaFSj/0+Gtpyw/vNLkUxHYKE
L6So0WwxC2e4byq+LCMXL8VIXt9s2LpE4pClxX4hoHx0hbwrigppn6x6HWt9I1ZvGHwqsYnCM42M
ZrbvquiurVGVyLgZdWN4qCPjPTE9QjWyvejsNzb9Mgw7mIvOWTM1Qcw+s0+5QOSi7Zo/hVFVIZ7U
lt7+iUpPGk52ijW5zDFMjR+70jKOKPS2ce9sUUCuPPms5+KtsfUkDKyJra9fXBPPjfetNaIvHINN
bYPiZBosEjI/e+/aYAn7zJ83nryruzz03dkNRVBi+F7U/r4i3XPtgSy2seyupdMTzUWOBDE1eFid
0NGklP0rMf00FIPzblUxjCxCTjehB8cxR/PEl+dKm38HHvpXTvDhjAX2n9Z4Ksk8hYkgXczkPG1m
BzhfZQb+hjD0dGTnlZNdQ80mL5pLOnY8g/3J3mOeYYb96vRp5cYbhO4J7Gp7Z89+sE3rAe+MDHKq
GNOLOgzCSS9kRy950bpQh90CGO/w7GcQLIgshYWrhX3X/plazpszzn+0ZkcOLLHvAGNfaliI3kwc
0Xb9ZosOwjeJ2ejOK/MXZMWd68R0H3Zt3h7rWBYPxQwOT0v6R9Evod0X+a5gUbc1IWYhipXi8GWM
YGkLd9MbOCs3prAQBPKzY1v48R22NBFqP1ZyWYLCOUWs1M4iyYxzOlowNJNyuVRpNh5LRJDvgIZb
B0OI+X5IipjFLLRW4DHNfhgxRiTXZOzqNPMeii5OdnF73/TQemzhkkzFABLtDJbEZYPPYYL472ZF
QW66TCdvbgOJd4RwXlwrwC5wEc2rlMdBc/EbKFP/tSNpv2k9p0dtP0FjuAcGZM1YMiGRr39bGnZO
RjNU71pDTjTIuulUO7azhfIqw47H5fvkwPRJ4LW8QyvuACeDfQCniutfL6x3JjCcFaFqvU9u3+Ph
K3S8NR38M4iLvMcIooQ81sd34uls2LJmeDeCaAgLUFLvgYMUkrP47Xtc8YhAx7B5h0I2IaqNxFus
WWcMB80r+pMBAQkv2qpiKhbzWmqwiKbkfemyegMvyQbTHXf7xp6YZG37nLjsiaPYHq4dIq5XyWe9
TH67B3DGXpkJaFsHBVTL3HPuWWsTUQoetKXVXrqMr2y0N4PLu0RiKEPKexrRSEYUpo+tNQqKmg/Q
KGC/MQ567mQbGxfI+F7XNYlxivzhDzkpZrRB4PhXz+R05v2AnsgWpJC7wQ3LCgfDym+NM3rhLDJr
lxECDi1nOJhVFuBJno77pb4OWTMfe5lG14XPoqXuHZjF1zyJxAOB1D5Ek4opq9X0G1LoKPqVy4Nr
z0zYVTtvCCSArkO5m8QUO1l9SPsNZIZub60mqH2ZbmDEZzd37KtTsOC0irQjHiz18r3qK3xGquXQ
4Mq3m+vgDXDwtm/HFOIL93+0gPidG1/wUVywIRgOdwtobc/dRVkSh1FOoFW26OAITvdpCmVIRGh8
GWP+4GrZ1Vwf3XFO4Mot+nbbox2qocPGxC0gPhAQQIs1cjZ9UHihXlQkIpkeujRyn8Y6IKjuFHvZ
W3U4VgQ1qiD2txkGcKEks7yTSe1uZ78dzgh1uPepMFL+dAu4BUm4zLB5oJYsoW9eld6VVgNI17qb
kabbDc6cXuB2NAcW/g7v7IZuWnM0UMwQmowuHbcq4lD1H7a39BixCec4IEWTJCkh5Nkzdl0XVYcq
FvnGTl+lazQP8TyZIRG17zy9yTCPYj6XTjjMQx0mMtZubi376+ROWliSrr+XYhQbNJv54HpwTrDe
KCvCPFnXPhDtBtzQA/ypWhQoSwcDbc8wUKZH8zJElNbXjewKvXHPX2K6dpJsIzaKwTmOfBxTC/8e
IffDEGt5OPj6zSags7PceQ6NTjt3QfUqhOvdlZ32u534oSbHsO7tuil3cs5+SQv8TouoOM45D1Xf
pnf5ME6hls5eOOEy0DHvowrBtKK7xRkj72g3R7gHiQGmdB9FmK4h3SE87bc92ePFjoBvTXWySfrJ
2UjB/6SvzeKsiQEKqEVgdJ6qkz8POIP4VXOH5thVb9lSWUBFLCwRTSw3AMuyIhOFe2mnAEeXicWT
0Q7yAMl2l0walLVGLMfCySXQyvqlk9WjpgN4Q2BbHjwpPwyRmxurNWzusJybL7BvSz/Bklvikx/j
WrTGRPshyXbIQbOCj415q7P7qINEnOEo6WSvlu9SWmDlWBZsuSngUOCzvlmmCfehPvjIo9IOO28g
1oFM05SjDS3dG6nS6ToBMkSzSO5zP37zEKvZTYGJm6nId8sUu2yGB76gYRB7N470nfDyNwyBpm1D
yGyH5Kq+yxPQhJUWI7Ri1nflhB6WjJiiCte2Qg9JuL2WDt6mK9JuI6LkQAwuP2dI77q66V5Y499h
dtkhY54+WIahHWpupDCaH3IAHGORikfJfjZ2SDRbPnkTAa+kayQ7Vr01Wemzs6uteDoUtWtsUwA2
ofCRk01vsZgcljdy2BQgJLeOlz0mgbi4jt/uOiRyyVsX+n6AjndcPD2A8YvICc9wqDRDVux7hN+X
3q2Q80rxYkBPfR/N+k56fhtCV873UeDwJIlEvEPl6cNAd2fX9HJ8NgrCQgXsm8Y0sfoKAjxLLYS/
miidtpg/PvNT+cRY/B+EP/O90HC6mK2tl4ORiQnKgdb3WhxNWgTtzKgA5jOJt4T4DDzXjQY2EFB7
124GlhT7xkHBvEEJAnR41T01ORQui0RgQM6/nUDQ55M9hzorabvHGoznz09kFsaLSPNHLWqWzaAb
0b2Q1odrk4dfhvqc9pk4lTOPa1sDzlWRzai9i8cuE+rpBe/drYEL3aZpDBSRqgjqXAROKZPnziwB
eU05mo5xE0YIrB50jT3L0Djt58FZQEHYVYE1kus8RkG27OFoYoaRQUjtF42d+lSkAAGC5oTlZX+e
RjGc1dnXIXbt/lykQKfg1DBTe4Tbwbcf5jL3D/y49dnK9frsEu/ad0t1nRH7PSOJtJzTgk1bAC9p
o67mdyQD+nw6NCQYkaG5EL3wQ0L9V2EE7TlryrfWLwiglPbYHpekYIscwGr28xlZ4n4+j1aPlrkn
8cJ1jaIIHQd1FrO0T4O2GuLVh2leyjOzSMkmaIp2Tl+9uQmogG6IK65PqEXis1vY1UZLqoS9lB+d
1YHlK+vQJLs6hN33kaa356Vv0csanUPL4/Dc6hnYxYRladi01UuadX/Iruw/vyt1pr6mZHHQPp+j
xUf5pReHaHWjVPsMdeavxdWaj99729blxJvm4E7ReHbjV0hNNQ+6nYHUP7sLsrKBl75ZZVwaG6k3
2anrFhLuy9YYs0dDC1Lc7PlgJN8cZChRgmAFL2UUbXhIrW+guQ2VvGYajwskdDdJNkdFmOhRdFjy
5jjKBmGFElfENDmNHbxEjcUaMNjJOqt3gJgHeWFveSVtV+NXYfnLRp1KI6nZ/kZWmHSAKJEKgf79
UpUBW6vRJl6DIdUZoIN5FnDMN7UHj6356S/5T+IuPt9shIbcYDo+u2PKeGBhg5qIk/qtanOqzu16
UEV1sBHz4G++/pT/1RxhRP+P3qMXyP08CoKL5cGoxw1myx9sTvqNtFGF27majcBImR2HpghI6tAh
rvH/rvwUsfQ5bIMWfKbwGiB3HAYQf/v5l8BTggzgZGjdXZT3ySnXCuTcbz02gfs+GR7LqL7LeA6c
UcnGIa0ufiAnFxMol9C0ejxmF/Mm0YYnHK75Oy9rtRBgNOmEOF2eoqYoeXYvxd4Y40ePrFhUPOO7
/trqvnUY1jCB7jjFeYqRiWxb8zIbWNscICJ4z33LPRwMPnjJonoJFA0S+4Eyhkg5jCetcjNuHX++
ihlBNsfTJKsm4owB4g3NkJ8jXaDL3WksqyBjXfhqTmjBaE64kHUOtQmQlm+ZYRbE9jOKR2VdZ+eg
Wn7xY+NPA2j1ZI8l3ppm2m0TUmTm2AXXUSzWgaByDWtsk7KF2DqtrG56AalxYBu1EXmdhn0eVzcn
JeOMkBWi/eUBov2yJQsT0AvBZ2tC2RaPG9NfsndQ/+0lKlN7gyVyuZXa0txlCGdYRqW91Txm997U
+qccX6JHvDPJSTtL98eUiYO3dHjPd/az54nqwC1QHiPi6G9VGaGYkGo/+siuN8jTDiBGRX7VdPY9
Mhh2dZ6IH3GdvBJJ2uDAbX8MsXhEENX7XQjiacwLZqm5tzxi+VLGaRO2OrZttnR/Epn3iQXwjPL0
rj8SLHkiNQjHpW8gWhEt2VaxzE4mivNbr7CXIyqmy2EhdbAFpWltF62TO5aP26oe04PerPGOgIhU
SaS1E717BeiPXaEYnkr4JFZaJR+RVrswwUkmmM9ZrVcreSXZ6Za7PMlR/+ik8V6OXYM6OYRJsv3k
YfBqSf00QAdoLLdoLmePIs0KyK3ZzENq181FfmmKerw4a/RuBuo7Wm1zDIZWe8X6eicCi5AqjL1t
1Oe7KU7jV5CCPwVGU/d2a2ovlu5o2Gfo487vC5CNTpXs83byP1ri123gg62X0Xwh8Blvcxs5pYEM
8hFF/q2PkvsPGYzWxss848YOwDq1dSIPEu7Zc2J3sN7JhP9ukQ92gvRXiyEx62nDegyqvF69R+xj
YA3i0WoiQhuaKP/I69/ICiTkSJM6XFo3eAZtHO3jxIMw3Cx4bC3ZciPE8Gs2u9Myi+55lJ3/2CNs
kZTgmTGabg8ogfM4UvnvnDd7VjnvjFxaHn6VP5tVT1Wpyuqgun+N/qr7z0uoZneJ1HMesTLtFBP5
hP2xmhp/nlYjdseqrM7UfDMkOp1U+R+nX+1f3VWdOvyrTl1H1c1GV24tvZ5C9nY52m9lWTOprqe6
xxKGcOr/aq3BZkHwfxg7ryVJkSVMPxFmaHGbOrO06p7pG6zFDFprnn4/nDlDW+05a3sTRgQBlYUI
Itx/sexPFSC7R/zY/qmvh65lOJEGVCzlFCRhdZOiXD6zg1kgPiZ1s5n+U0e9mllkH98Xkx68WprK
6+Bmxh4QUfAqbWVmM7rH5nCWNilUuOlqNPj3a1NmJ88Bw9h2UItz49VEzX9tkx15M9fkdxat4+Xk
a1usNDtN69Xr1saKc4+YvfFUmKl2jNwyOFslUuOFUlmPammqj37mRXz6xvZ77WpfMoDIb7qqjLfZ
D7OjjQHRSzHNLJ+CaYfEW/FnBOLiHGMAeSExAmsZdiImewdN9/pDX6fEUvz8wS765t6M07PLN/YO
J0+mSHOSXmGOnROW/Hc5kq1nxF0+8jp1HqEfqkeFZRfDSmA/DO0YM8NXH5KxvSGGkt3h3htiqQOQ
GxTVfDQ8zcb0JEM/rpi/hw6yk1xo742A/kPe1uqf6K3lh3Cw86M6a8+kmzuWmB0yjUUy7hvUDc9m
XZDpURFk0nSIcky9D0nfqx+VMwAYbZOFTUEkKcUfCguqwPgjLn8ZTdewUgbQ2AXWl3kwy0MGd+41
jRApKMfiB7H86U6a6kDvHr00u0pNCojCwamB+n2Q/tLWdvqHZ/X1vdT6qJjJMI0PbTt54NTa8FBk
yfCah34ODTYajkowDK/SFhVMdgFHPUrNw5XzLqqyv5Ch+afDPCJVTVQSDMpyDiky/e9osMIXOY1X
ztFVxbpwt3XoO+weTKVOr9JW8d7et4r/6DXk8KfigF5i8KzNmYqJZzKdHDdYwhMM29IWWNFLlpNB
lSar6EHdpsVPGdelKRrmaa+Wmn6Wajw1xetEVHw9Q44Ftg5QSTCvAnIFDvocl7FziRvGVyRb/gO6
Xbs0M/Nzzf+6tX/uR4g/Bw5p6Cc539ax16K3kWwcK5ts2KPgVDwgGWhejXHRz6micSdtUvSFWjy0
SxHECnBOfZoXzSeoOf/u2DpryexcSl193ppka0r94mFrc+PsL9Wrmf3Ukbdz6yZ+KHRSxiFmvevW
1mYrLSCC2rtJD4UM09otD6r0ouiAYVod1fG4NDFDUbP2IyAQdPSZM5ykqoVFhhtCB+/asZqP0PcX
kM8SK1w6R0OYXeIwBFS9VIewK3EMBmeCVBNrr9D+MLwUfFthEmFeqiZJ9YvegNxvh87+GPN6uIQK
MzbZm45NcmnrcjoEJlz5vrWdm18zKbETonOqooWIpKX2u9PnLMG88IvUrExL3pY8gdQi17ffDdNC
JanNXqSp6AJmE1k530sVxJS5x8Pxzwqdh4M+Vt67FfUKkmCRcrQ8z33XmBpd1JxJnVQLpF7QX2OS
I50NhotnGAx3stMH0fH+Veex7vfDZPBeleWzupw0aZnutp6X30tHbImZ000dzkgYF+6kbeDLcwwb
VKg81vdeVPaQaPjkjfJhk2+Tqzs+4c4ljdP20EX2hq3PFydtTqHTp2A/g+icoxbyHgwvZVlnJ0/B
GDodFt3LwX4jSGCR/NW6YwEq60NJeqJTqfq1CxK+7lOefVjaODHPZ5TDNCZlLm44d3ME3Rkd0fSj
V0aSLZ7/BTloLDhGxJ+9zjxLrSqH+t0xroyO0dHGy9IBFXRzdN2DvpUgRZ374UczEslKK1JS0Gj0
i5YHzj4kJ7BE+Zx9D9LlGKVmdyKMtcTGXKbz2dvUGfne1LPg4ukHxEfdZ3vxg5FCTy+GqTwZef21
0xWseNxqeuJHI8NRjMSrU9YuigEtMiZ5vA/sEqqhjoYgqlnF9zbvn32/Ut9xMhTEza42Pf8tI66V
VMzVVaXi+kwa6KKlkK1wmWPYhfkQ5EG6NmmjH90Uo3+Nm/RnabvGpcHG4jG00IebmOLeZVX2B3Pv
5qdrho/9mGl/YbNxSrzGYrH01Ezzjgl5Tg67bYFLWMnOQ1z5a7Dgr8O83gV4Y3yYcXONAPL+1DKE
4ZTnFBuTV90u7lDmzU+FRpw2V+L86A5xSdI7+sqkrzr3LkSGsPVC9OmT9tnsi5pAgB39rMPvajDb
Z6/RFnR+7h4mlRhhHocFxtkuQVsVZKw96y9zPOTvQxcv7MI0vEk1rdAbBTRxD/Pefva7iTxUN1Rw
NYzxOarNhV8WNydQwfGlqdAIsZT8gt0TJg6pXV8I+tVHc6GVszI3Xpn68+dncpAkKA6AoI6xQqKf
pFa6i/U2Inhj70z9BdfB12BmBDIYak+Brxe4feegvhSt/NCdFs3aLH+xWK199LOrvbSNfpJ9SJ96
dx0e2rvR/tUxOH+YoeO9ZSXy/FhkfPSWMeGijQnzsm9ECI5YM66mS01Fb/G16oncL7WeZPFrjhOv
1NADLl8bLzmFfml9tEWF2W6enWVf51nqi+PXl7VWmtVLO8xXU01UZC30S1Kl82O2FK063M1xqxOu
oVZ2TX/qXcVGy0i3H0ddc1jzTtmOiA6aAdJoLHtii2/MNGV3mV7bj+qgsdef2vloRlGPYO1Sl11S
kMDE5ql/lMp6qqxqLJKqBWHUbAgvQ58RlmxCDNNcqw4hDKEcJtVi+QMkAWyOXmDPZC2AE1EdW53e
s6vO1y6c3teq7NHqsr9FVvKYpf0fZhEX14yI12PfV/8UKGA6R3zlqv2nHYPqjQ86P2Xr2xqOZuya
Uat2AMiRFlnOErUEg0Y9RjDA9IMnI3HHU9hDptRSNXjiTYIkYPfzdL94GEmb9HOxBnqSqluZzzDu
iDIsx2/tc9UgX1TbCrqMQc1UztcO4eSHME4p8rjNARhDsRzSkiTy0haZjJ4IAQXAOez2PbPyj9Kv
wkeped7kL9BKHMmXnUMbK2dlsGMW0nn3rtq5/mDj+wFipAX0Qo8KWCqL4zephDU5JvTq53upai1Q
Dsh46Vmq5ZTHV3/wQA4vRyLjmT3NQ7T+YWmyrWkf1WnwKjUrGwixDmiiSDXC+/1om0sgejk8tK3y
BhfD3kk11R3ruYaCKzX5fW2gX1I7q5/lt2cLzmu0YgU/zeV3L8CiSdfKo1RLzOV5NHPcbuS32Rky
SDFCUEtNzhb5/XNaEuIlsUxqzdJyda9UTX2zSRYQSJ4qxmqzaC6qTWYowPzzwxmLaRcHgfMdAPFd
zRaedLxPjTX/Tdziy0Qk9M+ygy5CUj58w+ebTz1Twx0eneUjCI70Uha2f2uNObzzfSW6kIfMLwUi
nk96Fn9JkWf71U7Oqznh1+645a88K2wsl5PxppWYGrsx6BtiP9GvK4n4hgg+CwMtcOPHdMxjkDhB
cEeK9ByP87s958YOOU7gG2VqP7RzV8y7rNJ4vHlT+zR7kkKx7fSJaCgS2f53B4XHfZ/AQHeHinxa
UPUAroCew6FT0djsYLF47XgHWH6+1k31A9tM5Wpp2fRudRWP3fis4Qf/Bd+1n/ns7knQo9xd+qfQ
Dv+quix5iuII3drUUU7Q9NUvpRVrTFrbk+bq9kdon0mJpV+NeR5OhhLFR1dJ7wLF+8l0Xb2ZdfSX
GRU/ujE0Se9UzkUDMUqWzcU4C6GxsY5TFJggP3ihkXwbSBKlk+UCRapIVjq82Ek1egc9JL1UAQR4
LYozEfmYlB+m520eY/6COjFZAu1rNQfexfLIfAJ8T49ViDym6QBWGsDCN03v31vfXFjfj0OuvRpq
c4OIXu3IQgUntSAiZiF3SeBlJN6rMjevHeNpHL/pOJ4YL0Vru5cp65A/HAEo13vijMpFU8irwWmq
TnDndeRBfOP2E6iH+pgSATugr2QfcjtffGTnK59HJDbt4M8qc+u3WeejTZP+5JC4B9zthERMKRRz
DO9HL/455ZgujgPauVgt/j1Dgylb3cMNMGj2Vh+2LyRvtbNVWeEtsHKi8lHpHoJcNb6A/PwxWHH5
t4kKJrmgv6KuqyB/hwTrixJxiKHtdioidVec+4ZXtdCi5wqUitSkqKxWO0GcJzi29JDCL3WQLqN3
50NWeUVGRQP2F1/ARhxjvBiees1U3yZSq0dPJ9ctVQshxccsRgt+2dmDLnwbDMjYo93fS5MB++Ds
RHZ1aNxEe/N6owXlCYBoqUmTZlgIvrVpcpMDlq/P1eDLzNwluhSav6h9lt3b5ANpNaPyRWp4UgXH
1PWx0Fl2jqxsyFe3N6l5uta9RUoKQsBBkl7adDxCrr2X27BoOEAKJiUnXg3sRZcDAleZjkmVqKAR
6MGsOn7udLIPy05lKcaBwJ8CaeAqPQh1Dze/QAVqO2XgpjfEV5P1N2fRUOwjb3qbYsIdk6Xpb42P
NVpeh7c0C/nSFW38t93a6Eozd3p1Qvs1HX6VeOK+E9PcT4Y1Yk2SG+/lWP4ME4QmZB8hWnWPOKV3
ATFqvtsafoZK7w1H6ZsbenCrsKnZy95BJdOD/bp19s1nvvclYJh6ym5eyAwCKlr0KgXiKMWxSvzi
mPzbpk9RtgsqD/FuW49ep2AE5eV7aH+b5zSMjDe36Iy3ZFYY9MG0XKUaK1531WbgIdJFG2zjjQ/Y
5GTR2j9vSCOPqLRe7OXwKqhPwN19BNHhtlVK57xKkcQNo10zjFcniJ3XFm30xzFWoJnrANAKM4Ad
jSPNWToTEQxf0JJjTeO3+R7Ub3PkAo1HgM3/nK/u/i4yxT/C7AcYhW3KK1w6HYu7plur0taa9aHW
+J5JDRPT4jxXAOzWqu5z1JydfYAbT9I0GjPpvC5WsfWogjdpm2b/puW8GFKrW6W/tFZd0IM/KkVv
T08l4JCHtQkWJI5Wg7cznDx6dlxe8xbtLHvSzR25XTLFxhC8SuGp4VktjPlRaqPvNo9R7Z4LPY2S
/dwsUeC6cnayt4j4yqeWTuisSeLT1mZ4yV+eqvLR68vmRYtglf3l4C06NuqrFDxHKHj0ZKu3Nt8c
PupIHe9R9FFf+8CP72vN/mPrkLBOQXmjac5bm4tdWTuuJ236AcEKZIT21mhP93oUP7ejlz3yDcwe
SaHfekgQN6lhlGmrO9n00vBVa832+lubHGY1xY+69YODVlYZIJ/ceZHCrYkSOhACYKjTVqoKIF1y
MfVwSOCovtWxX775SUl4zYujs7RlUU6sMgZiHuZFuZ8qX93x7PtX6WwaeLQWqBQbJvCfUsUOK2WY
PQZdVL/Vc/naEih8QO+1fisSRG7NUPH3KnRQvB6GO6czey4AO0PgUwcSqSClNLt+U6c6fmpi9yo7
pQmfMY3gfeNdtWkoHydzvLPrsOd+DsZHYw7lzRvrDlTQFGQPdVAe8/KoqEN5aBqnPmhWMAM88puT
qRjOQ59A0Yh7P1nsx474uH1tDL+AD9/f+2X/YPUBiu0hOSl4CT/8Lj5ZIYIHicVKp2AG4JVadRkj
+9fs5iDY6qvaBzAnlBBMt9rrh5Y5yL5h9pF7+Avp2W4GJbwfIwUiqc/XXLJ94GNg15tg0FVluIGY
+NBqJzoHfBAIcKtA0gEp971+p85ozbWaYpBcgJ3kKud01L+w7mKwAb1wKA31MevSK2bUyn3VldBj
+8G9Zj0EOMP4iJshZvnnsk4G7Zn1ofs2Z5Z2m8hoE+9oCSYaxS7LpxbO1E4dcdJFnZj07YQbgFf2
ya6d+UayGH5Q+xctbLznRYRvgsRgT5UJ7zEw7s0mVk8Kxii7Ivoyz/M7GaFD1GrlqbBb967PcIMh
EMDmVkwDCvC2Ud0hWvYVhMWIC13bn0onxMdV1/3HPv/FacIbcivGDt3nYe+YBpnbQtHuM+aqmTWq
L0bKmYcqm+8sBGeDEJBIpmC5mOhw8qbk0mhDfas7vz5iHzkcGscJ7lO3ng9qq38NRvwDQEx1x2CG
oqHO5YsF/OOl0s0PJY6qS4Za4z0yieBK+KYc08Zp78uiIEqiD/C3Zn8fVFN/D5Dg0tUIMrZ1ss/r
8uxlo3fNjak6pMwbWFqZ4c7ATWtf993FqhZEYNBpR3OwkxMA4R9INX1fzEQvJlnyPVer3wOH6/ao
sxHB47mxGwW4XtK2dxolOgnAtdCSYMXeGXztDRu2jfqjSvQJXp1Z3w0ADa7KEvAwmheZUWvLtJop
Co9RRx4kDRFmyRMkI6KhVT/07HtvK49pCs8XcZR9Gr+AXv57do3qRv5N5UuY1GiuqbepqLRXE4aH
yWNPuteuhwT8jVPtjTyM7ru8Cm7ByAwj03h/pxBfnrQrkdsblqe3zAhZOT2aFE70gVEvE8yEGKpd
1fU5tKcfrqm696ObtHtCgW1IKHQFO+CtRm7Jdq5BH+IIEUCm0XJMy4p6iZR8hQiQ74c4+tVkJS7Z
kXnhW94nIFaQt6pPXNC/6xSLmJEwPNkHTDnaynomMKLvYtBlBz9u3jy3gWPmNri/qUZxDWvGwVgx
9/PQN/uyIyZQ589omqr3fRRp9+1SOCaGlQ4kzDTfhXrgH80OpF6o6axQFKdj7LWaY5Ak7h5Q1ikq
gl8KmQeUGCIUhQhl/OytofzSImvOR/vS5djYOS6cJj0gB6KO0FM9pscPQQOQZ35hRdLuyXtWpfmI
rXm2ww3gI43VkD/vWAuE+jBBLn4aPQLstd5NZIWDV4RV+Hy2FQglX+3A4Zvx/QjycodtFrMKFoVd
osLhMVuC13ManGxvUZ+t+l+B62cIlBnAG109BcRg5gAP/XM4Y9WoQ5jfdRpUpvavAdJgBOz32HjA
+WrbIers7My8VfcITRdHtehAKHcKBiyaqiAfiV5MEPgkFkr3baqm1zG0m3tCjdl+7iZE0bL2Cfby
K5HmZmehJ3/1Jh0UqO5bV8d2b4rfezcl8d2bteB0qrj73rjefRkxzJqNwjCWVtVlRmEJC9VvA0DU
c9V13/A+MOAE28FRKZPpYcCr6N4heFwsBOIg1d9Sx70D/zAxyx59ruDwbWTVTnQjAL4Ux0fd6Pxd
U0CiyOKKQEUbmGTdSutSuVWxsxK7PQNdLwDFeRagGz4GJ8jMNycnKaUXaG4hHftWWp1LlKfQDkkc
n8upNc99XXl/pN47XKZObf2fs10f4LzzLfUWiIzyMzL6fW5lwU0fA/wRK7U5sFL3Lj3As7MFDhTc
CSkpxWfx1kG4d6yCoIdqHpgzPnijNTynAxpFDjXEZJJjawbveabYd1tRDYWzVm1m/le7hiKGzdej
5TN39AYLHKObAfSsPO/kB763Dz3U1zSGvj1L5p2uBryKvmnczXVM2pTZx6801495kEw3dUa+CaGo
Fy0O/rIWhyioOvfoFsvDyOqMD/FSLOI5Zj5q96pZty9D306PbbyM3NS8Mmhf6oipblWn5zJw1HCf
OtxGMGFXpWX90fUpMw8r+pKkOjqHZvFsGaN9GvOI9fdS+O7D7HXw0FotPjbdS+o0yS1keXBLfSc6
GAUEANjY0Z1lmy96YMDe8EaeKOweBxBXxPfi46DULzMGlQT2WJx1i8CZll0EA2YvGWmowsASTWvx
ugKB+W+hdOSLerRNCw+7DCNEUssvQWqMmdcSZsGvwUH2fEkEKLN+1H1sXTHcgiOBGagHxzroQWNN
wTCx4vQ5ltDIPYLSVx7U4q4xp2c1nEeoHb59GFGl2U9LFZmCad+b3CwzdQGaOWEKr6RDenLWQBd5
ZnEHIuMyTDBSgCs9dmb3orT4P+VmnBx0TDTnvWDmwoXAb4E/OzrDlMMpmN3HMdU0poJd9uSRmrvF
TfVlBm70gdcGaMPiezhE6Yea4xLjtb/cwufhliiBs4QK6llnpZPyQDmeqz1IMfEJA2DlKQdfeqMB
jr1aKaUC2NMHKTDVuXmT0+Ba+R7VQX7N4pIhe+ycA4bdwENIKQCCK+Z9gWJa5BQ274W9NxnyHgYN
Sm8NUAD/teGUNPw9JEf8h5gA6yWZwy8hUnCIj54mrOUOjjNCcF/wRgC0D4nG3UX/N1X2aV//zbqm
vWuH7FyPNZ9JUIGJg6W1mkASauFx1vXVCf8s8tL4ioQ8ipzjq54E1iUdlNeZIMBCb1XPlbkYD8Tf
1M64xN4Ykq0/ePHsXcPIeoxJpe1THVmlVs0R/jNAjNt3rqlP91oav48qq9SwCpBRDKEMLyZNlY+u
TdLw94ACfVkVIIKs7k42CW+wXKW9Ckek09/d4GhvwHZdpLGViYWAyTitLbj6PO2bQ5Ha3jMsAOdJ
nd5nEHzPBmAEOw+aUxUnX0smBshXRkArS5KpUp1TPWPOV2YANBXlnHRuyPzJSIG/WIc86Ix9VRb9
BXZE8d6ZdXMZYYvspaonTgPeuLbwC1WaB6bL/D9tZx/0Mvg12cp0LuJ0vkP447mfAXubrp08BUi5
PAWNVpMZRgrT6Z30aNV2dS6hgRsB7AwlQWIu4+ctTA13QCrYCUkyFsHOmcfsyCr6ySDOwSh+yLKn
LgQs9j233zEta6/ZgpkpF1xdCMLiajpP0YIbrY1JvQKMCBckqRSTHn1RFMM/xv82Sbt0z5bXrr6V
AdfVa6HT7bIipRSgZ6ODnNbqKjj4pwlHyIsVvscNSAH/bWyC9BRA57VbA27RML4hVI66IZ53q66G
YIQEN5SZLBjc2EHJexHckB2dn0KSHH9MbhPcwGVZ85HJKr9ENuWNtiq4ZBfZTGYiSLCw+PeGugDt
67Y6CkKlcp4WSCFz2exW9MCtgwavB3+XKNoSR6A1AIt1JKvyp6Pkh0QNcMj9ZfYDKOblwjXLGWVr
wyfaWqLOR4EqSuM4Z1N2kZ6R03JlkEUM/jm+XU4ivbRQnXa2k6UH+ZUJWtMkYBE+W1z9zkGjnkVh
xPH2kNyHKxjOn91y/0Yzci45atSSA5YikesvmzFLZFJaGN9JNcuqc1gqOv4zy2/KwX0GeGdc5E/K
z8B5OYyqAXGSvjp6ZflLjkvHAI75chvXOyyNgpfKfbIu1kIa3drGUu/OSK3gyQToY8X+ytMA7ZYM
9Til41HV6++CB5ZiAEbd1fDriKciOZJVg40ZUeWkjPFuc5Sk94rzCtXgWw9z8eg1IXfURkL01CbN
m9x7O3GfBuI+p7k2GNatIUJvj6k76a3iljos/9oQzbbtpoEd1oFQN8FBbpfcDdkq8fhMdrIpT4EV
6j555W7nFX1+w9fRA30mm0sBEYFnQzlXeL0ztgzJDBABmDNWwxiB/rYpRzs4UoBEdo38tm7OaQ8a
yo4u8vfGpiFG3RziNvk6j/pNrtx6laCW7gornQ5yreWqJG3B+r/VEF9ZMAByT+QI2ZK29XGQuhRG
imNI04VANBF9HLpXufHroymXZnsaZE9N5HNXgWE/yKWQH6n3NdenDQp9TwSdWa5V/WgX2xDkLtfr
a+ZOPwO8Mk4ZswGeujetyluYtuEpnyE6t/r0qi9Dh3y2s9h2znMwgwTGjm+nQudECbdBT8hK8uL/
+sO//QbZxPYKsrse6mvP9e6hJoNDaW/oBxkC5PveITd+sQFkja8pXN714q5wit/emt9AFZ+voEEa
r4hgTc7NyQhzbT7GbvhN6TL1uF1hBsGb7rhQurfBRe2fM0wsT/Jber96Su1ZPaHR2M/7Jgvv20FX
gHks49DyWsuRsvU/27yunBEOCJODPAl9nJ6YwrB0WR4EfUTayYRjvT0+Swe7mulg6vsBCbaLPMFj
Zw2XKbdYllTH3BkwPnIXcOX//Lt2kV79EKywlxvAFRZAyvbszfGDqy8ARqOw60XehuFtGZblSZLq
1lYQ/VlGJEufnaPvVAOYlfTZCRTGSOkvxfa2/vaIrpuyf6684eI15l6ehPUQbAXOype2IUEgYyEL
9uaMQvd1e8O3Z1napBosT6Ha96cGkN45dKKT7DPlYZce2/GfH0Gpy12TrfUYqa+bn/ZL9VPb+tiW
lW3/M/RgK0eCPzWvAVy5XQo8pkgBufU2COflw6F7EE0DnYXqpJ/woSBPz7xA7vhg6xiDOk/53L44
zA1YH97rRCxmtcBjO3nJAaUMdXdnLVjVeSxf8sHtTqY5M5VodPWgBgWxmx6BmR0J3pPwDqZ8sYs0
56E+BFH55GBevN14+atSXV+nrS6N22Py6ZBiSNtLj/2gPIxS1MtwLVt6An3JjOE8ydWXkxTgGScw
Kzx2vQ+tfi9vCax2WmXzt9bBNf7ILUSUZN0y4Rp8hFT3py1cipAL1sVKeiUODjUkXvANY6J/RD1w
d2RMjnKNpZDbHi/TE4RyWSNP6Y980m9ebGQndR7vErNEoMzrLjLIaIzaLZzdEvXcQ1gE6xfAaH9B
ys+uckK587LFSN8ubBg7Gn7Ng/eMWZy7Ypb9xH7z8Tw75fJEbIOBqqnOleO236e3o3boJ4j321Us
M4eRNFk+M5mbWQffgi4kpBJ4AX+ASzaYiXvIj0oXcmtQTgx0UUbNOq46ZjLZAq9bnSfXuU4Ac8jn
nqFHolEc2fsMx7B1drWuoiItKMi56do6CMOlfqyNxDjJ+eV3+XY0Xlv9aTby9qSaxovc1e3Wylbe
dT9jY4p2Y1Gg9A+F/J8F2jZwKPLtl/o6sWN5WuJIw/IBjP9Ry+wcdn6bDw8IspsXoGnVTVg7Q9RV
N56Fv8swy9b7K3diG2O2G8MH+q8UeqY5efXBgiCNLIZj4HBS8BK4jOAHFAKPJZdM7ow81oFK7NEC
HuwX+Ib8O5hLh21E3+7k+kAv4/12Eba9siVd/t+nYq42wl562IZ6+TFSXefiW1221sY5wvaDCS3C
DDLRVTr7ouKxKF3kz65TLtnEYZNXbd0kr/0PrH79UMrv/G2WsR5b5u4eWMA9CUHsMfjQy/yV5Aih
a3lN5gI5mH0wmd/QWiGeHPbJpWjCUD1K93XTX76gEWCQLkjXeZw8qTKj24qtbZozUg4aSpEaMLFl
Eib/zlasKEmp/zaXXX99OY8wcR7GAl23nu0GePrJJks179HrLUhC/XDlh5j1TXd19SrTMpnUyZYU
66mXaaFUSQSheR1AANk6S5etKltbsd3GrW37G5+OjfKPDqEOxjDGTBk4O4AA+UXq8uZxxROW8cv+
9cfPpVbsImVQf5tGyi1cn7z5ewDR/iqPa4SSLqDp5R6EXYfkhjwp/31Tjl6HKkA5zcUt08NnKkgA
U2Rbwn3ihAjBQ/ZuO7Y1oOyQYusn1cH/OWh1fl1//fIkr2SP7Z1Z5zPrwyytnp535E/+fe9ka+0l
m5/rctB61t96ff4Dn49SNBIbrf2uzUjNyriyzR7k2P/WtnWRves8Wza3Qu7HVpUtOe5/nvW35Yz0
lo6f/tR/a/t01k9/KVgGfIzm6i6E0be84ng4k6uo5nWtKi+8FIRSIGdCI2LxvoTZtmJrmzM8QaHf
0adqDTbXTjLcysm3rr/tkU3fDEAIkYJfn2h5WeQ92V6W7aX6n23bYfLeSb//1vb/eyp/zhdyfxGD
9hsPLg5tTGuXubB8uLZiXclu9d9iFf+t+6e2dT2xnHb9C3KeT33WvzAk3r2mDH+rnRfuZWiQNahs
bd9oGUO2qmxtE7Kt86e2T1Xp5/cIBvQ/tRpJhKSwIfLxcpJ7Z3orj/C6Ka1Snwlls6zOquyke8Xb
NrwDpoI2vtWVeaGRS11GfuZCARElK7PcNXTkB1Y772V4IPqPJGuDMvA/dLV10LBVYggyuhTlDAkT
8bfDfxtut0fBkUX/1md7DLa2T4+LVGXvGDQpIQsXptegzuahc/R03sv6NwFgQLgoGd+DdohO6xsv
F2Ur1mF1q8vl+p9V2bG9ulINCKT8M3xL/dMZpG3OErATWsJrtA3268R63S/3ZzuywauExVt2tQiM
GEuE5LeV49ZNjpVCJgZbVbY+9ZNBdGv77R+XPZ8OGbxKOc7GA6jA5xoqBa4B0oNIuaGB5Fg+XCWO
eO2bDF1+lmTZRa5MmfR5dplVZ9dkjnWRl327o+u7/1sw87epwtZVtuT2RkVPRG/ttAa5cgfREyOO
kEnR0coeZq8kHYOaizY9yiu6xinlCRhnPW7+kBf5n6hWrQZHrLNJnTQkB/M8uyZIBMMSh7QmRd2Q
rdxtdd8KFPTPQmtXLrrDzmxhQMaAvEU+LF0Lzqbu3wln2yIBEKlo18hVlftSZ1CZ9Kp4L2N4JsIn
15cbPLeI7rRrPPPT5ZeL+tstWpeu61WXNYtsrq95RHJy9szpKFdZ/uxWyA/YqnJhP7WtqzrZ85nM
ufWU3du/pIehvrex1tthY4hVXJD7X7oiHs8GQoBHHcYsVahnCJAWV3wm2Wvp5M4MB5meZa/nAfPU
kwTvpjp4i7TsrC3nUJM6eyiDut1Jr7nLxosyl+ZB7TNAesNQ7JqIV10KL3PNve0B8NTAFN2niXtS
o9DKj0gGYbjMyv5IVBLU8ORcGz1onuBkkWtGNBbieebgXhSr96k/vi+I9tcAGdhX+Df1AdW4EVUO
qtKWIXiUJaQn6hEViNiu0tfYc1AWNLuHKUYLwQG2cNLJ7Z89y5+f06r5Cd/x0pta+WXMTVy1Uv9b
XjIlr/GBv/mBClI8a957b7a+e0Tryez6AQkHrUUdZxh2QVPXX+sZTC9L8vJDV1N7j6IO8KoI2S61
WGwBTELJc25V6Dep6qFCIhhlqBIcN0aM1eO47CGUhJnAgKNAmGjnprDLx3lKqkfZkiIrCgfdszxH
WJggvFXEwaGskB/yp+FPk+TZuVUXKb9MrQzsSFDiOCwB4J3rs3KLixjVaxXCp+FjJKqiYHhoswJM
kNcOrIebwr2B1CC95hFsb1H9mvopeh6WAqJL9OyryTdkNZWrNJUZJt3oLqLKVSB8Zlhka5zguUEN
+1klE/qcKpq2n8YxYAXBjtj2gFalNtcyx1IUD9ndNAzdo5Z03tO8FHUGbM/m2YJdTY9tR6hn6V4r
HVzRBrIz5oTZ3Djq6ML4f01JND+uNdAcKP86PHPb8VVkeU+ozET7Kmx36J4aR0ezzMM0NTkab4Dp
C0Mzb7YD1BlYq3bQbT1pd1jBI4OBA3jpheV9BdXuvlmKrcrzeU4KYqgD0kY23LRSv+WzmRp7zTS0
mxTFFPyn8f8wdl7LkSpdGn0iIvDmtoryRip56YboVnfjPSTm6WeROv+o58RMxNwQkCRUCVGQuff+
1leKWllPHip3L8oINgM1eBIBBaOuPYr3dCjeDFLp1IUj9+e3ZaJnpjKRaoWyhhIj5t+kO1+jItXf
pzalWgEgzlM45pRdw8G6mzVyydaUWqfaLcRRF0m3z7KkvPIv0JD8d+pDOyrcXHlmXlRDPDVQgy5u
nN4Ndt0ifVWah0SQOHKAPW7kptxBKvQZ/HqxacaVwLhjNS3dEy3DlC+hlms5jgw2TY6C7JZnhv/X
wVbx4WSzeZKnalpTuzpetEcchlNnDhZtywun9r+/QRemf6JoTr/O2xhzd9f23aZQwdqsAyyWRZg/
YlQ4E7QvW+bKtnlCaNE+oD0XV0LHB7mF0W73gGkdYqh8BNa09JBtjlH9+6DUfVJdeFy4BlKojeyH
iMWyqqCgO8NPE+dmIKxcZdBO5A4HksUBDGZKNRuXQjeVbgdsU1vLTXl58kxdXlUONWHL9bHHkUKX
ehnoJTt7/PP152RpEezsskFztlw/qNNU5OWThz8998w4mJBT5Kpc1OGMwv17W95tYwdC8q9GuVvu
6RF3+MMdhTNU4IXDirouLBWqmoeS3rw1TRjthT2EMN6j+qOqtnJ/MkTNNtOhNtWz4hCwVlzcwokH
HtowDs/9shhSuCeuEez+2iFEhp3MSxjYyQYJQ3KqxhwPw2Uh12SbySwbywYbolqixS1+g/9HR3nI
V+/vo/sRc8D/zyGZO1BfoWq7f5+m60sgt7fxWqlEA9f/+nayt/yQqaz09px1i46CtKNpdShgIVJe
4mVRAJi4yM0pCCAWxsGAeF1NCK4vuysVcvnqu5Ncw0HvxIuvJ4/MwYlLVCWqag9PjElRjs6LRSk+
ZCm591+Hyk35wR3U0b0DCPzrUPlpfx2R6+amryjQ+PeO5VtNVYLY8TaX9luGPSmVS7Obnbqpzk7u
GFNwokHe7HPyjCrZik1aRtqjWkXD2dWbn0WkqY+DXaqPetRcex6wV3LTKF2ADvL2Ewb8L6fp9JNN
acmLm3MqkjnVJYNm8BLXyit65PBO7jSr8BKUiX0v91EpvMkQ1D0US8+xeUkHzXzSgrh81tKD7MI7
J39U2xb55TVqsuksQi27jMsCuJ8+rMy0YdVu5xXPbKrxlk3ZB6EpiZzA/a2mA+6lLrFLlEvZS+41
cLQ1o1vLTUO0w97ANdWvTAsi/sq2evGAjRXoImvUNzGCypdWYIugotfbLfrKF0rBKt/OA3M/Ypl5
X9njEyU0/btV/Zjd1n21FLc75lUMOsnW+/d2ppBCdaziHogOLN1I/Akdu3unZEv35wQXcbsNnjSK
z2DYdgP1nqwlUbeZsYZFL/yfJmSR/+z8V5tuOVTF5vO5Grxmg19bBWHOKZ9yxbKPbdZPMLdF+aSj
mH7A+n0ldyqUsT1RgfGKkle9yCY7aMkvuEO1k5sjNImD5k3pWm42iWvez2Tp5JY8Yz+oFxXWm44i
+hROM3UJpRUZpwZWDLLoJoDCZhcXgu5J71OLB9YTtOymDgbnKPeILvA2pjZY3He4ncwBTx6AMfGL
UGuxRuMTH+WmE6s2ZQqxOMlNGyMifCD14Cw3Z2X64fLOv8qtSeT3PK+LeyOhvicYw30UD8otyzv1
EgfIiKMAu6qhqO8p9NmAnRC3yuue06RTTxQrDDdd7/ipJFDl69Q9yw6yHS7itlKa/Cqb5MKEchTb
CBiaXsdwtcQ9NrfDm+yeIEe7L8xb25Zbt3drDAubDRjz6mRPTnmKe8RyCyy4Oikqi7avXTCz6uQn
ngA6bsftXaQ5WIFP1hOEsOxdtWpvAzez2stNNDqU1OvlS2WOICkNQS3B0k0TU7CC6UdVTTHirqx2
FIrX2TtV1PkOOb6z1cl9vNuWcSpcxXo0o9y5VKlFgcXSrZvU3xPVkgdebdqFYZ2GGxFr7rKYtSxY
E8Frqd/9T9t3F7lmKd3vWuja7n87Xu8ogOnt5K4Z5/Y6KjXl0qUL+o6qLpM30e9CDZ7NcbBfWmeE
D1To5TmPDBuycZ1RETfMr6J2b7LraGTnJja8t6YtVN9tEuuSVR4GLE0DLQUu7DNypE8F+NUmKdcu
ZUNnteJH5Y7Jj16jQMwy3PbOM/vwqNhOuouzSH2EqtKs5Omd+U2tvPazJ29EGZGZwGGcjD0x2wrq
bmXdPBvmOD93B7ClVqzSvCkh48KoOlc8U892Ffki0JNjA5z8nx1ffeTu6rsVHQnFz2D8fXUO1cSX
+yPqHs/ybInj0mjXyAlrxzx8bcrduqel45afdvzVM9T0m2Wm1k61B7Tb36ewHPNkU15+dCJL2WRa
qWNLNTh7i3rfA1437VkzTGdrp/l0P+Hj4otObZ/5NaqU/rjOB2PnG2we5U/rPblDypB0LK3t7dHu
SvMTTSKwSJPnPHcfP9o8dRCphPOmqevmmuhdszeNejjGbmfh7htU2BL0DnwsilV58KHM1CuwWIEI
3pNwfE5jU/mtUGn59UF5oYGKK61fUzb8iBTFedPsNod2rM2PkQ0bnCFKeIeE2t3lC1RcVYLsJLLE
2hEOyO5cpEDUOLcW8TMeZHYwR+88gD8QHyq/9BAfZKqTGGEzCE9D1/ydQ0bWe/EUYs3Rdg+ip2YZ
TnH75HXMCXtRa3fUbfSU5+CwhO7K8QmuBcFe1w08qEZnQRqoGW5xWp+f5JrjNKQAQSBc+hSsC/41
D5ozeE9F5r1pU6JcTOF5XAPwvU2UNUe52RuQ5won6Q96IgBTaYzLDn1FqVvZut5ziCB9VQ+RehF1
FTzHzfyuW6F+lVvzUgHu6Nad7OppzinWrOBebkUi3HVZlT2YpR48BzO5xNJqHyvDcZ6D3RjkznvC
q3LXjWq3c7oh/Cj1XTM09kdFRRaWOXWzH8KhfMPmbi2s2H1gHnnG5KG8NoECPD9EvNGLSFt9tS07
4pKMM866i5Jl3AE7mvgRAV4zYuO3tDu0gKlFTtg/f3dojcbwa7u3tgOWgtd+WXBjTH6LN7IvN+UO
ErbltZ1x28Ky+kSxE58c9jXVDRiOrojdlVdjWdigeE+uYlwKp54fiAK89VU8fUzxUujRoeeAAwVy
L9PfknmYPsYmttbj0h4v7f+zvwty6bt/4Aach/K0dRu6AN/+c/7v9v/r/P+zv/xcvR5Qbnvmxiys
ZD0wYb9Vw9TcdMfUd/bSBi6juckdBZPfrzbZBVBke6uWtn8dy5sTnJXi7RKdd6JcWIva0qtbdcud
kf/TpmIf7RXm9rub3DkmnrdqGvQGYXWn5J2FYBLN16g1Q7hx+K37Ao6Nn49aeScXo8n/qxQv+kpr
640epeo5rBHi8ZCSGxDa1XO3LOSmbSiI7r+289oXTNdgPf5nr2z/3pRHyDbYdqcipqDtu+nrTN/b
GQ+9eXTvKi7XD4H9B0Qy7z1Fz8RNVRUHL0BLqo/Ow2QL74cBgI5ooTfcWa6L4WgKb6XM1JjsK2pi
hMeHtlK2hu7NrxAZhl3PWSXw9AVZ1kF+RpRTzifqzrrghO1dg14j0bWcG/OKO52r9kzdiIXrgGFs
9bYbj3oTwexeDHeko86XuY4VlYhzmXzJHXIhYHVvXIqsUKIL52BmZgVcpwtuuZMqNwDRva/vPWzE
0nmG6WLAjgFC7pgrhiDoYpKx2Sl1LnZM/sDiG39qs/sAMTK8xglO8Gnfibu4FdpeTbr8EIyZeY1C
HU8MpZpfsij7Q9Fh/oeDI+zgj4ppQsfC+veGn8zOGPvwWpdteyuXhaEyPIxKcIlLB0NfpEgtJRtW
V121DF08yGR1M3hlf5X9ZTcMnjaYRk4YoAGnSRdPdkrm8ZIV6S0E1oGvWpvdAx3CIMLCGM3o1XGL
D1pztcI+3dVIay5pjqjCGM357LhUFqOOt09OPsSHEpTxyTNj60DYozx60zwc83ocD4oaV6fcKDH2
CUR8TtsAxNPguOe0mvB6bQiSxH0abJOuU3FgUJut65UjQlegywCgxD35iWqTJU5/C6A9wQ2mdpAn
DtVAtRCPc4/VD+bO41NsgUfuzZXoI4JSYak+t+Sg19GoGi+j68Lyhnv6iveMWNXxNF4CfKhAUBeZ
X09RDAkLfhzvJgQfQTb/TFt3E+BH9kb2uoVrEy9a+zl+pJb0T2yr808lNX4S+EVeboUEykNX3+Yd
L+dgMHdiOYOb4N9BHViFxcPIhMqegHRSYvKzpC5R780fHrUGTAHz4QQbdbxvMFJfaPwz0LXm4llT
DwqZXwAzo2qftxogGeB94zWB1sKgfNwXphI/BYrnXB0NNa00go9MgeTOCoa9yIbpzbSZO2la+OSW
/FK0qSjBBqjjW0wB4CasBrGXR+lJemiMQTsWjjb4xBLLI4qghKnqUhlseRhyBN3qq8mcACLKLnLt
r0Z72SMb/73nu/uYSz4hH/B9HtlW1y46NBJ46xzHwKtVdVg5dkr/0mNgeRwDNQdfwSXJ4W0TtxxQ
eiybEO28zdSV+Fwum7o5IVoyrfIgN4Os0VaoE5MVJg+I5GyHScGy0IsIv6fKnKrT6KU1DhasycV3
H7km23Aap3erU6I0FFRj/T+OmwFGVQjU/8e55eZfH+3gI3BgJLT6q+37EPn5Y1zNxzx7a6coeuKZ
G6zKxLEOeoC2QhTGo+o5wc4YImU9F/ybHa9M7u263MsteZBpeI9dn3sXy1L2oIvmq9e3SAq7onsV
o1OvjMEJf3Sh8oSgyPtlatq2cHkcwAFfh1qhx3QAytvnyR+CGXfQQZKfddwkvHba7m2xu1+nVl9d
iHOfVCDuF4QC9aXQ6mgLznRepaZaX753yL0MsP7pZ2LJU3bOWu1fKJHBuXk5gzxEdvzeFPborJyh
IWf53x/yr1MrY4peSA9eMmpUAWYuH/J9ArmZDeqe5Fdy9N1Bcc79GGJAhHUoji+KiJCQ6M69Ccnx
PrOXp69WUmFgRu5XG0pfLJUyd+8QKrg4KsYliQrq/2tzacOpe7jEy0K2UYKpbfBFIwuy7P3eIfvJ
trpR86054AogNzvbKDYxWBi/TybC+3XzM0a44JVq866FE/I3UU0vTsWkvZna4LGYC+FTKiZuep9A
w3TG/M41gKokQNwukyWGfUlVLQTHmJp9bKsOVubBBFme4oOjxtciU+ttzlz3XoW1S8SA6HVmNQqB
9TJ/5ttFa2Le7mtqQ0CxZtP8wFP0LWgz+7OygqNKIDOEhIOuKW1ShtLPZdXZ4PsIMpDQ6P+Mk3cO
iqL8NNrkh2ISpeZpSQE9VUOWJXDDMkEtWCA98zkfnoNmaGGaM4GQe0cnqk5RjhRQ7i2w8DwHYm5X
cm+SRTmelzDl5N6ps7Nro5gf6XImMh7FXdbUj3JfYrrEnAAtMSaP76pOVa4JTkKsh9Yc38k1uVDz
8H3W1frw3STXcEON/AQfn6+jvveqTu7sEhJRK9nmtBG4SbdFdwocdP3d7/tz1CG/tGZpH4NZp++c
4EqFEulxTL2KFFFA8kTLtJPn9tpJRUeFZj3WdtkMKkbukIvRhRq0VpY+jaJM9fb7GC1QPqu5gmz3
36f5q4vlJGjI5Mm/zyaw6VgLZ6r8r/PK3UGW8BF/9ZxtRVljh2X6hu0hBFtOrwwNEkEUrH8dKHd8
faT8glGuBlvPNF++2gz5Db4/fPJSbsHA6dVDG3X+//o3fff+57zarzyE2/D1HZarINf++rLLl/v6
TnLP14f2VX6XAHZFKr6zOlc9lUs32SEwG8I8clXukYtJXn65aro96Ibhp0dG6KL0w5bRBnZqY3tp
07heNxhYhDFSs7AtflhlO8HQo6ZRqAc7Cuad4/W/Kcud/Aywohp/Cj3FOtK08aPw4IN5Q3+Isu5X
kwfeljHTyQVhGtd67Gv2tKBsvU9bwSI76VdKw4Mc0KwJDt/1iDG2uFu5TfrCPHOPCO/ZbIW3Evzs
4HpMT01QU1zcP2vhyMmQ+UHETq9Cbc9Ogv6ypuqJgM4mI7pVmvqPqBzOClnPqcQScQLBUC0Jv1Ih
6ZCi992jI2aa6qWnWNFuTZcq92rClLfCz+i+Dk4mYxHs5ZamYRTIpLL08tWmYeKymsshP3wfFRLJ
8/MG5BK+qcq93IEG7Uc3o7iqO4GUc35s68c2M4f7gYFQ5zSw0Aum5MNMyQjwsoQvEj4rFSYrOORg
e1D3DmSHblyNSE1Nj3pDK7sKbcQBbFlMWXBrBnT8eXlywsGi6p9FSbR4jcZs3OolrDHZVkBg2M24
rBEw/U9bPzOQAGmq72pc9ErXCu7yZQGOwquc+r6zwTVlHVyckTHM/bws4syo9u7kTCu5yRPEuE+g
USAYar+avttb23yNrc44yiZXqXW4ZOOMXWhbbmSbXBh6oJMmgtkou/y1A2KeMbVfHyybLb0kvzuV
xUF+sGwLomFle53hd1NDxnr5knJnnKrFybIBEC5NFmH1q+Mo/hBGya2sNiWC4PtO0+IbOfM/Y1wH
h0EzLoDIs/OIWdW9XLgzrH+wVtb2uy2bRIGJG2T+VFUSBUljYOB53R9TK7XuCfZbX8f2sb2ZywD3
o6hrcdFymbQFGR5Ds1W5u69tHJLqbVNm5po6X/ZHlaWflsFz0rp3s8foQMw1uaK6N+89L1XurPgU
LhtGnPyzGK3mvSdqeZzMbJkWovfB/Y/CjO9+YwrlKJt59MoTOWpp410R32N411+rcvK/7qi5ikNq
jbsVVOT2rmzy8GYSJLvpSflYBeF4kt3kgiGZvsIWqNrLTdlXg7LuWzWV4/Io2YaiIkOSkF6Yw41r
Tw29+6wwvHu43PPRMPqPMGighCztupMLnKSSVZC4KP9lNwiYBzL30UX2YOR3r8aacYpn7r9yiru9
Enr2PWJR5x4HsXqjRS5eBuPs3MsdWgfcU61IzshNuQNginmtMwaMOG8okGOjjlSyYaxFzPM3Fdb5
u29E7BQzs9bZZXqdbN2JiglwltGtQg3hY8+SbgwHMtra6epga3gG5HD4LTdQz/HN7Fq0oUZK/GAk
HuoaGaZCi5eJXDB2mXHLws1Tn0dGG1WIHZ6CWUiwkPoCwMP/rC2b8PVeiw4vP7w1POrvFmuVAHPo
o1zDrjknf33sFpVQv5QwyjW5GGSh5LJgUkvhpGwEXdvvPJ2M95gAfCmnp+ir8Gqp81YZdjdvqj4T
ZumYxS7Ch+8FY2SkDnI7l6oHYeav5iI86hclTbN8BbyJUB7ZUn9k1YDdoEESFIC7e5QLve7GGYOj
ZuFv/PeqnnmfcarDwGgLsI9ytxAzClG5moCdAfmfJqQ5AOeTtIOy93XF3AkLkhTOSOLapBDlVfza
DezltERldrBPsDtAYYZ8wdwok6Egset/T735K4AWkZX1bsT+y7e0xxBfx2PZizeHy3qKsQPbdpr5
EU2mtxmXqtqU05TeiSdOvpF/7/fVlmvyP0AOK9qYIddKwSXtpPa636Shue8wajvaRlkdbCYJaZ00
K0Xtd4NpP2f81ZY1otBH1KHyH+YW0BrG5C5A+lmx/KRBxLyI0oql4tpZ/llyLQfasKnBgvDeFdqx
hWwR1jaJLqOCxJdm4/mvC4NEmetmey0IRUdbK0oeEO8n4FZH1qeZR8rGsM7l0IzHNrKHr4VhxuMx
0Jcrl08fuabXRyS/9dEraqDjcrVwPaFt5Kq0XpVrcpE6QU21kwcNY6mdLxc7lsqoEegw6Phfb6zK
c4pDnAMCWDSiy58pF/IP/t7scwOyjIZvZrBomOalRlFejlJqTuVqNxPwKnJn8r//M/I+/d6Ua542
YG+FgJeHdwknkIWxlP19L6zejHa9aZ3SpfZe3gdyES+bAymO7Ry3Z9lUBRbmDqHLaETaGgjpaGAr
gv+vKMuHTGsb3EeNAg3Yohr7WnV6fTikQL4QyXNNFz5EbWJjIBdyM4mhEGux8qdhSDmcMIbsVnPr
CFxRlGQ8OW7pG9h0deU4rcIca90If2pfdWtmMboa7Ij9/PKy8UmrFrAu4xF8Y0sM55DST6TON3ou
0I2ml7ysoxWMMhKlcxWdbWphLmHQr8m3t6thyq+5xiui8GrL96CsntS6W/PIqEihE1ms6v4AbmCZ
2s7qDfW9vp8HHIRsF09a57VrumJrkoShir0XeLG04TbuMKI0i5UicvIjlAn6vHB5aCR3pq7Z60mb
lE2gdNjCCH0L+x883fxsmNmhqCrid1gSxa35Xg81noVTtgW/FG8shH5l15+jsFFXvBxRJkdl6bcI
MqL+DPiVepKElK6iknoNE4IqaKnWQNni7VAvHtGdQRUuIQqS0+u50gf8jd3Wr0BUtC6xRjH+aR0u
jCs8rFI4fhbeOZzSZB1jsBUUiQrXFIvSWCNcLVTAt0YCHR/TzFr8SQIU2SqVVOtxttxdAOtGqbp9
p0dcBDh0sWlzpc0IrXg7mNTFDC+eu4QuMYJkPNb+cnh1L88WTYMd49iHIt0ZyoQQWKHevx+UHSOK
eU3+8YPBc7RxJ/T7lWKnsIko03Fnxp4m2hwXPBrlm/zhYeFN+9S9jSCQ9mQ81TPFtLhnuDgwqAX/
6AqVLpr5PgQY7IauitdWb8KcQvUUKX+6AG+ZZrwsd5Ce2N0li+bfFjvXRcuLsmaSrTjBtdT7zzqH
jqTzE11rg8CsaRrIN0YOjjlqYvoERM9l2uKAa6MTQ8HtZ4QTDBNR+Jyq2druFqQIrOXVqHevAe8L
H8rrCl9m/EFzUjgun2XXXgwTYhZrqnImiF7Wpa+VbR62wW2CuD7X7s8qw1UvVMMfk1C2nctEcNCE
vwwAhW1EJ2rltpYX/VLgsK7KEW9ibZzfvJqABQFITfntYJEI18iID4ZGJM9L1BvEBXdtTJkfROJp
0twtRriUj0SUYimmSraVGZKSfqa11m/neuz9KcqqreK+REpRrKwkDzZNVhCfEcXWspXyPEeccOiI
DMaadheOSQeacjr06g9m/tHamxyx6ZvHNsWqtcGvi3j+xvaqd60T4FkAJLkGpsedeKEi1wB2lERr
XDzzFaNBbT3DX115GKauumnMV4kT7S1TUVcCZJedmC+AxGqTIkkwXxnjo1r1iwT3FRdiqKr1e80I
LfZNr6EnfgRh3QB1Kn8l89usp8DXsuiT4tzcb/VnLBSfBfWSZF2gpQ4nD2Tqktvoxt71ibWNU+8Q
MqMI2A70P4RvQJjY78lgXcuRpH3mnU2dbrk2XAyV0T/P9GQjcB3uqvYczD0GssW0w57Xxl22iPbT
T5yziVc/pUX/ofUYyqvddG8mjPz7ecH1lgQCsUYn0WfyhC6ATPbUDAM2DLkn1k3ZAwRLfggu0qqp
MAVWDOVQjQyyIlOr192Oa6/6mUPAH0uBk1Ftm9wKbngbdhtSO8l6rJ1ne8x9o+h5EChgaLPsDY/7
zNc8Et5t08Wrts1fqRdF5Ngxhx7TGL8kqjftBiPhxSeWyuhx0yrZCzD/G+g0d9W+ChsCXR2n6O6H
gxvrv0ol/ZXH+mdbG5gFNpD5VeZQRLh3xdBPWzcnWRBr1LK7GXVE0RS+aURBxxzY3zCVj2pSX+sl
UFVMSyL2t9E6WC8MfOGIUtlWmCu4d81mVOxF7lzdiShZxaVNtGQp1K3D8VBqvBRyaoRs4H2wXnhq
2uE60Q5NHt85FGKsqqy85mn5JzecQ13bP9qYiddo3kdulvummu0pVCEeFHT4tQwBunp3OHa4mYWg
qv2aCvRNbyQQeQaR+raCG72udNNKsYrRDwzl04VsFAWCQvTY2JiYSumdY++msXnC5o00dG7uiALs
rJlIZlQ8F6O6NXH13rqRTf0wNSuxxW2mlG+eWiZHsQ4jd2GIPQgjgjaevUxzl/nwZ56iZv4sR/tV
L6ebsNd6btdbOxwvM2jO1IY81+I/qdn2pQRj7ZYtnMFSJ6Nmtoc0CCjTtndDrPhujNf9+xRXH16Y
PdlVfx5tahrV4SXqsn1LDU46ck8kXbsFyQaaRpwjwIEUtAFGazLLTytm4ErjGw2/T6jyVrav23Ig
iDvBjIMPDTQA74rQ+pi68QNv6nzlZMpz6wKy6WL9vc3TzwGcnlGP7+jLflO2S12ssZtFfOjN/GlC
Rr7O1PKh6oGXx3CYREpFNdfj0cREbFeSBqDmzyB21M47EpDA1NpD2Pc3PI3wEHSJjw+d87s1W9AU
vGHx2MbqvTBB/gJQXinmgOWlWoBtys56V9xS0DwrbR6sjel5u9H2Du95C6AP2tChHK0O3n5KsfxE
eUSEjyZu7CdMMcorumFK+Byw6Tq/yCogskNUuLM+1bw7p+rw1vOlmPq9xhRhQPrMXrxGOfHke6S4
rFr1vcOlD68azvSlpe+6ZNiPZbBt9+1QbFsuCw8JZv7kDscVub2Y8f8ACtiprjFRqn2Hn5raYiw2
eue0hPXZGyn5lGI7xPx6Bzf4nWVYKKfUpxVj82r33Vn3uvvezdb4OdyqLvywcuaNSMiwbhiydwdN
PXzSUqxJzeDyYGL9OXNvkBEAG18wbGi0gRHNuHENlQLjfmcyzzh4zJbL/Ir1aMM4IFaJVfFz6V/t
jqDynLnjCg7PXZaM7ap2IAKqJgVHRh4+lXb2u+rGZpV32eDXXo9jJKLDJlIPQvUeHINB5BRBzi5C
cTJaRtlVH3z0Hb+7ude3NjBvpxUXg+gd5JTUB3FnKxnZ0DoAJUrtFMjdVxiEFDqFhNAMYoeNMLjI
DpcRy5OZB7qW+73ueAj+XXclkiH388c2hxElUkXd6gbMhraJHzCA7wLY9rzgGEnevF/q2PdnDRAZ
szFr7wbdk2JOYDe9/sPsII1PSkzdS//RtN42FCBF2xiPYi/1/IwQQUOCI6Mw3i9UhR8Pg7DaTNZ1
SESgV9WciHW6z2fhHjCZfHVi4D28wXtR/dI6xsbTwM+zhK+TxGdTKXGYG2AoJtwudfyg8fjxUSdR
1YR/zxzX5zAu/2AyGq1MrSetZDwHrYtRSfFTg1znzg0qCQ1HsCB28ecsLn1Yn2wGi2FXXIVH0hB/
EVBXFwREL4y1X1ySFmsrXLwi9PFzspgBpK4Yr67Hq8ae/NTtF4dB3uY2BlJJC0e1fk31ml/HsLab
Wb2zRD4yGM/SlekyBrMz6jbC+I8gnt2drHIhZFkjvLdxeLbKYaPp1sjACtOM2IHtYPf3yjBWh1hJ
742QATmetIVuFTuDyFRdzwMD2kjsEGkbrZ37BISe7Sj8Cd8KdmpKzV6k1fwCuGmUPwT9fsRleghs
Y8QZuCNbec0rMGYg7s1VRrXtfrbCxm8hYnpDsk5m69L0HrWp/W9LOWK1fI4xZi0IQgN8pPYurTZI
Ge8TYZpbtajfgSwc+2KG+FwuiOaP2sS4evQ0xPpl9FyZDiMhaqBcggSrWg0Zd5YxmElK0At3R9GS
hTWkM6wTG3GPPaEKsX4kPQhIMUx4ttv61jSmJ121z3XCLzDiCqcmphJkJX9bTiD8rIM4nG8izd7F
9vgxj0cqZ54zKlJX+ILUm1zjOmElfkWJQdnIzHzdRqvUTUsI3npVIPMttW1r6CFventStK2N4dHK
s5RHszS3AsDt8pAqV3BQkUJNFFDvFroc7h8pDzbFOIEOfBeR8VO3lWkb6AJYMhJSiIZMT7MMvB0j
Qsvj7i8VtAMMTLBNjNCvMMbv4ghGUmr8MeyuWNkj4X4LahLPTUKIFnhBXb3FrqpDlXP8FJfTleJx
lziW/oOAy288lKuTSMla6yTuJ6yKUl17ANiX+5TKIKA0NF9NS2s5YBMTI/Z1ncS+m+5MCy6tNo57
RxMu44CkWoOaa6GndG+JVoOj7k5KzN1WNuaqzarnJCuQI9lHwJj+XDJ+HjoPV1+CFCs7i3YDjuNQ
O+erTQl7Zf6aNO+zyufEp5Ct4jbtb04xvDvt8AlJdD9P09rWtY9yjC1oyQOIXsQXwdhY8EmGYk0e
RK3MR5E6t751kWUk+UW4PQmUWiWR7b0nVoejfW48Bd1Db6qgumGI4iCG447qBP4YFZfMMs+mZvPT
DTv8nMhjNKpzVzHrEGUx+FGs3mM48qwLXDG9vtiG0fQQBZagFtC5kVDBwCUJYDbPb6734NoKRSL6
wuLLu3HddQkDbAaY4OtCP9FLf4Jii835SjQ9+YZop1TFpcieweZ5JDuDPffkuqkiYzMmGjMxodFV
j4uNotvG2j22IcBOgn7ULuAN7vXUnBTOZqjVNyXLSLX0+i4YYe6NAWZ4GRi02unXoeg+o5rSe8s4
ML5oi4wBxuCsLEaVzL6GOzU9MJK2oA5nuFTF3lorhc3H4IeQeco6oDa3qA1t7brJr8mJ3iLylNPU
52tFwAZMPH06ONNracbZJtB3mUlCukCHigY13Nj4wJRm/5YW4RKhZuYfJPzXPLtZ80IgV9JoRFrx
q1N2CSLSyU6fx5G3t4Wr97YaGHIIu/svus5rSU5lW9dPRASQibstX12unbok3RDd6hY+8fbpzwea
e2ntuePcEAUklIMkc/wOmLAGHg4JifYcDw/lz8InIyMJi2sThDtBkMjOG4dTkZgfqYZgN4xxfp/9
hsrmF4ykbwDi+U6Do7IqueO3nuYwN/S4lfq+vqpx5+ECPI6U2+FzlRs/CXBny5EFligRUlCtuEb7
l/rUQqLoM/fTs+5omJrHBclCvgX0FNWHEIONFaQlZ1Xl5mcvsJ1Kvxm2o/ZBbvx0DO3gTAP1Ew82
jyg+8xyrU/y6P/GbeWdE3e9KM7xOWA7j7Jska9JgcSGYblVIhOvjwNOUWxHBoXqHEgP1u/tNvuXV
94hYjuijDILOs85584zhNFaYkeAzR5a8qG5dJd8VfxaWKE9R4pl7bY5cDovxnFo6ru+RandRxDxN
Z+xfFP0b9yg0EEj1c3dob6tg3HMcKHgbYHwbHokV+pYYprYhAWv/hpDUX/WlD3vo0xvupSvu1LZf
naxltAkx1ZpgnBFdjXTilCYe01S6KF8w4OXehGRLrbesoNf80G3zZ2nApcrgTFCwfc758VaqF09a
mlAylOJ7B25pBH23If1n9lPxgnNoyddgsg9GygBdBoTy0TsxAsBpjzmsa+LdWrYCojFOwhSsHr0w
eCq+6Hh9kJ8eZeUQdk+pZKZmV+hp4p5YFKl/DyuCGkYzJw+qf8WANN3B4XqMne4MrIDQT0uvMg2a
DZPAcz87t47ixXgPlPvutPVbrXNhJtYb2Rcvpq02MiCnkAhgXMAJkh0f6oq7BVkXDPFDLfTvbWN9
aE5HXRmmWy3Irot1ijExz39nigSKie5YttekxAecDgAa3GzebPzw58mrqwXnCadCLLXPiWlPFO7q
X0U57EpHe0uJJF45oejXfc7AW7dgM/hcLYxiWpV7SMWlvrJk+pD7zYeSSCjCdsKUEvpT1b44qTyJ
zK7XptYyplLQ73UMqodY0zZyzudtPWOLFJwo+jj/FWbhAeOKhyoKd3pifYZuRZ2qAgUkSZUoxWhv
jsU1sQkUrcr0WHREprZ6sYUV/p4YNXRRk4RuK9rGCcBz3MB/8xXGwdaWj3Bqw5sTKUjC/VlpBv5O
thGuED36vXj2GyQUvv97UtqrSZTQYOfhq5b8xDNRWZO51gIdNlZvXke8xzaiMX45bXM0vegl70HW
UQB+Nv78Y4fpz9Ho7olCV03aAu5XOd856q9j0l/yGHqeH7wzhHgnWDVcOXm3s4rxZ1vMujydB7mW
eTACpxzvcRO2HWPzuVI57EHxwo0YKc3qkUkAvEk1IfzpWSRSJLU6ZylxSrn1nLm9BEHXfkxBf9ZL
LKQ9dTHpwqXj7ps8d9dZj8mdarZRH32P0kquf5dW8csS6YdfFHAtzfwpw62xcTI6F7sibclqsMc7
Tarf+uTHw3JCq20UJ3RGL6bWQU5H+YvK4jD22BKGZIPGsU5Rr1UdVyOc80mKjQ6migdXgBZE9Wt9
3UxDTFJilOymwDmhoHy3ZfkznaZbh88XsJp94Q652wlubVq78VQOB9MN9mYVr52+hXCskRYVT1fE
Sw+41k770hJbC3sDnj8GeZTp2jW5u7pJ7w5kOuCiDw18cFtM1vlShfCeB4fijUM9ZSUY0XEVq4tI
31qZbAhQfazC5nvYAYHPl+A0EjEFsUTfBTYXCvqJ65T6eyri332nuVK5vfkY5TNLQIeWlsaWFKJT
KrOXJjR/ZIMtmeiFDGvRU7keLk+y4cGoopeFKhDoFGUoHhcHZmMvhGp/L5r4F7PfV1SgzRHbfDKV
J3+D7uW7VZyrwv/B8AA+RsgQxadQf9YAciqDsJV2tJKtm5kHWEaU9eJRMGQoA/IhtXPuFNqVueZ9
yKjtTq2zIy9bbXLL7pnTD94um7CimWSaHFR1UbkGQMAJtm6i/WLeuxrRQsjIdw/DpKGbzLCsJCQr
GNzgoYt6Jo04J4Dta+sitogtHq39WGfGg5aCYJUoEUAiHCZqbqgjzzD24+iVR+Rx0aoayWAaDJE9
a2ONabyT1Ptl9c82bOhj7ss69TcOEg6M+AuTZ1VD2LiT5WQZzOlPw3dXRphxE2BhO8O4Lr3xmDtI
0hE5/bSpIxsS/qkjWu3A99lNBgPVVvpU+jCxZ2rzNqVVve8YoVc9z7CuogAZNS/kC7+3TToru3j6
TFp/lEbn7R3/t0Nm53pMjXd4ZDxrauhusS4Dco7TH1qLoWouGNrbvfHlK5ebhhF25vsfIpbtmhKR
u8E2QHoCE2dd8Z1suiW3fIj6ecgWaqfQgcPnO79Cz/zV1dC3Rzphv/WPODFjkE7FqvHMu5dg+m3t
ilG7lPPbRTMCI2zoUz3O9577hn8etoeKZIlJrbsxPk+6/ZwVtyKW3SpO+xcVgD6nrnusCklJ07kl
Jmpyx/2sBgsT/6B8HK30KZ6hA0/LKBsO1UnqQb+uK8Ed4ZECj6rsgXwMtSmDcgDDbzYMrntua3FU
nSRQx2L2dhBBKDGbgNmh2zgSGE6BJ2oiHBwag2obW8WtirvvQzYHLQ5xt/dF9ruPpvrS4LQRUN7W
LWbKIvB4wI4CfECIrRfq36PRuXjBb7MWYLIVeWguE84ichXdY/yS9W++iHAXcpmjhYEIVkisV0OD
l8OQD2vXi5k7O1a/AlPdx5Fu3BOP3hrvWGa3lFiGjHwoIzrJluqL3ckrc+xXW8/udeamW62SEUSL
4DseI0jYXXOPmklfQ/SgG5xJhw6xQ1QOKVK167nsue1MxOom/7E5o62TRjCklSR7gkw5yjwJsLCd
7trvE0r+rKdU6XeAK1ioIHEHce+bgTmcRu6Sq1J3ndi2gaKpezVSDAF1geVLlxfQqihYWcVnEpd4
v6j+kI7UmY3U8o6mPDZZ067GAGCqnig+OU7y3lLk42mTaysF6aFO8/AYxN08gDZ/WEhcVlQrA+xO
hupRzzKAFdP6yGfoyf9ZUmFZG4nG2LU519QsoclWDwHSwJbByJNvc1WqnGJnq6M76a4d+ro1HJVi
6ykLl/QR2MOeE2vakopfNLU9eBkXDM4Iyb4KcalgeLcaqqR9KslM39TEG82G/Cfq8pfAKtdpS91m
wFHD6ClrMpYqjnFX4vjBEyEspb8u20i/NL2+yxhTrkYH5XQ0kVgu9ZtXSLGXelvucIg8TmXsrOxE
bUOTwJYp4OEQBLI+9dTbExeCe5wMb7aCZKo330DN+P/VBPWHiqwf1fFDmlNWZ96KT21sE73S7fBi
wEWiVNG5ccBPy4qifSEGDVEsfpCpl22nRvAw7uvvWPRslTWPP3OkcVN3tBJ60jTK35Q9iYNj5rCZ
ZT4+yHrGhCroNMRvwOFzkopxbUqeONqNrQy5LLReIsCuKQRyozHNsq23LK2ytWMof43lioLLieq1
iNdEtikMoOZb8pYOvEUycguLtLLWUso5T6E8WzK+Nza/rW809iGOEghM3PbIfN4qm29cWrwleiIq
MYFNtwYkY7vd3fIsiMVJdsbqczgF+ZNOCYUrSq18/pVtmNTYfdcV0z3e2yjGHUEjHagzoywHrGdr
u0W+joPuIJm4Ey+cEbHaSrUHLBZ4xOy87pKHhLeglX3Xbdk8Z6a/7eLxLnpUl53Tfat9tJ7QgKq9
IoiGLrq5DdFEI+23JCWIsk7wUQi73Thu+xCAoVI49EyMUYKRsrldfOLfzE80xo+d3mqET7soYDqX
2A2FMKEs4NOaVOhMwkZaEjYVV7LlY7fGjYTqv7jIsaG7GZR5xKgknxhWWFxzsjA+h8B6183f3TB9
Yj1DuAVG4Vb5ONW2jjOOTx3af8d8i6Olae/0FAUFkCHuNTUiE+oeWt9dezBmmxSfOOy2daj98Crp
blujInAtSvILyJ+zTSeXdDwJpgPstdYNRjrMcxD3MmJlXrvH2Eeu8cRINjy2j7Hwxwfb18E2mPpI
BSXHCfJhp+EFDw/5pdFSfVe5j3hcMDDUx7duMA5TrVMVHqpvTQciYvfN2gxUvR56z2CgmE58+uAS
1s2P1AYiE7/NLnp0me0zCeap2HUDVCOmA+0AAB16GmP2Q4Vu/BaQR6LlhFkT7rTpa+2zyrsfIiDX
K/UvSQu3UrafvUtBv4gpwcOufG0oCpD35uH7q2yKH+Jb5zM9jHFv2CLQeddm9VrojKfBIbogi+Mn
TRa451sjl9xU5KscKsrG6JjzObMnfl2oL130H02nM2Kx+4NB37OfTbf7PP2Au0F6Je6n4L3MjE2n
euYbxVxVYUz5xUr3IRa4kA03iRYfMp1A58oXj2XtxQ95zbUtyk3Aj7waCw96ICC4UXrWNmz6/lq4
WwF7duMOkrSN9n0c8xtP2JhRsFjJAvlclSt4IMVujGfBbsO8g9A2CPJT8RkjsmKqEL+Yuuevw5LS
a5hbEa8onKRB3t6UjTJX+0Wtvf+pBQfQVx1rJ3ntamC2aVC/HGf2ZpFMjaoaYl3Hv2Lo0z7wpvoW
zQuL6lsGk/Zh2WSnJVFGVB6KxObb1nMEjT8cMuiPcHJN+lKC1V3Nw8W/6sZNUdIP+4XxGrdRzHWg
32vsJTaGaTrrQBxc27Y2cvLuQRRKVG7UtPM667eVz0Qm69FBxKtqyMtjOdSvnVNMezMW0bar0usA
ZQzsGHROVGm55+Yh2NhtE3yEB7BakDiGcPSxqPSxqaA6vBVV3V67wn1OFT+omtJVVhjVtfGaggzv
nctD3y3wZGmAN3Adu1X+SJGfMmMTDh99a+Ai7gDLx63xJmyYhUX9syhxckHRxVAo23qVc8tAxDbF
JOs1g9atj3SwA2LFM2cO2ui/4mrc+HbXEF/4kFTtsMP4G+aif/Wm4BLYzFWYlu0SswjXvZZQjzH6
B4P8AQY5wxddLuZRjvtoiOqpbBPKMHbwlo7gn5LnUoCDdKWNvwfyg2NfGNfIEt2mUVmw01KSEUrD
/e1YcDSz5m1oOn8lsUFeO6O+duqR/llMn3JwD5UgJjv+7dhcoFOW/ioHtLW60zD20wgxUmNw6kXx
rUogUzRcXGb9io7j5FUwfAI/3PpRhYtHa64cT/6aFScMxHEnqT1TrH3TOZswr1Pwl20X2EcPys8D
QsVvxhwzHhQaaHvOD+DIzzpFbImOKKf4uht8F1ObOH31bHBq0yGjCC+QBzsfb50APbCk/yN8hIFC
r7L2+2nbmlD3u+oytkm6h5ZxHDv/RlwI0hdqEYkxQNVxOGcwjvdMWV/VNFykbG+MUrEtDk+JTwuu
Tg1CUL1LZMvVPY/OwFFudhxKhrN1RuVEHEqrORoDOejZ8KKNk3Fp4QKZ8IB3eXTIKoa4jSe+zES0
K2XXdy1vJupcCQ8DfjcTZWYJ6alyw1MDlkbN7d2UTXM2CIuNQ3fcaU3jbeopX3sy5GqJnlKcGdYB
fX1e7bFVOsKZ5FGe6Cb6/uJnahMn5g+CxGntK7Da90QmH00VTlz95r4v+V9kRHghees7e6p/BoIi
ZBzPcvoYBE2Q8WTmbrCWWJRRYQCxtfiZu6rbQXyih32Im/gb//+z81EVlbcJqBdQpqXoX3v6SuuZ
VlnB11APz7XpfBVpc3fH+gUUwl+bsYZPvkNwloejVOkzHZDGzN4BR9VIDbYllGwiD9xVm00lU34d
1NnxxQmjtA/D7911qeCJzWiWapDnM1NLN8TuHLvBxvzhYRTj3uEOUkG+z+i4fVv7LtroN+Zmispz
OexzHVob8vew+lJOfSdnimq0ym+l3Bk+T076dNyVvUMmO9yP1YeZuHDTh23rRlDqdFmQy4DutJjj
Z7QRgp1vfDrmF4Cmuw0n7zJASdsoA2sEqNdRqcPp9cKHwZqMVRyFlyLXSK0U2dlGrZaoMts3o6Vv
oc1ZjC76davsvdEPAW5jRUkES/lscmIc1rj9E/lQMSkNUHSS7hgivPbKhh5+PxbxV5iXs+lUcxRK
43uTyiltqjgMb5mEzRloY/9mTKF3orKxHmqyx10rMraDo17DonoULUEQ2FTzMaJNn8F1damWo/e2
LnbCVKgELl9Ho05wlUjOeOo9Qf/G9G8oQKwGQIyBcCeYU/uy0YptX9yaSTdOKut2vdKCTZkwKCvq
Q64Mxq3UhCMV8e8NauuG0yXK6ID8sFRbvWgeApfg9kAndgHGkeFp9dZLNeTK3fd0qLZVVzMEaIJH
zWDQ36v8MwDQK2PCKL1AizbaaL7bTXmTenPIvHTcNgbj3bRJbOpBArFQiiOL3z82gfgo5CkQ9Jrk
BDrAYb89OA65tJC5d94XGSnvFL9k6b6BoOwHYuDQtJwEk9IwYBgxBOYNwcot7PVb1LewPYxjEaTZ
zqA8YGf242B6M5WH4WhREqQ4wnUtKvNeD9ErDEuGo/hQWU2HUEPZVzWJF1/Ez5I+Zec67T6ppr1X
GA8+T3LEous2ByAjmnIbx1QjSeyMo2plloPYQKNkzQ0Y7BTwYuqMqjla7igP92Nn7JymYVRCsdEj
s2BVaOlZDtWnH3efSQ1WEU8ro3xOy7blpkHy5+ffzdD+jAbrq+1y/PrNjdDTYo/5PXjZiLFCyazd
Dj8oyQLYF6qieKbdRD69hpbzFjvDQTfFsQwZqmqNecZ+B7mHhKPT8kC0arddnX8bUtuWesEDA2uI
zpM7q+QJq/cflcI2MPmQQpLDlhwp6j7ZDpW4tMnvk+9tqnGS+7AxvnnksJal9yNsZ0Z8FJ61HiIF
RDtSILLhbGXknuYmBe7M/abj4tb6+Q3Dow7mVfdSdtRimgAxbO7YF4RjBNr5xXOGkGHlTeNZtd4m
mixSlGgCYnIW+KQAs7o7y62ehZW9VzVZZZru4LUPIU3vXj1JeVl4yAos96VvDAZs1oYuFwQajwRo
uPJbQkAnchPsxSxRvSu93WiwVEtSQ4fIvNmGQ2YovoExNfe28A/zIw9c4D6pxFrJUKFNR+rjl9ZT
KeqrVQ3uGqyRaTehdSutFI9pa9dbBaend2E+Ds3JbEGDA+CUSvuFkwNRj9RWV32FgyS8VNPhr+3B
y9PUYF7qHCnB0zdGRsFzbdq3RvuW6ZTAcEWaFel7DWF37dkMShgo9qhVZhgQP6kI2wk9GCkOMPr1
65+la+zaSp5bx8EPpSAZMqHPxtDCySlots2lL2RzMfKovVCAmID1eu0AfaRf1VoxHLNaFs+x1JJn
ptXz62VDXqN/xKeIx6bt4wXph4Gxriy93v+zm4ba0G2JNSxvyyboAOAQlvzx9yRxH8T04+6wtaa6
eKYOUz5DF3spdMw7lk2CeNdr6emHPw3mVikBpjs+bbj5eyIK6aj0e1M7Lu0gWw9PQ0l8/XzWZYG2
5BAiqAS25pMt22q7btYw7CxsXP5nWxq5awNTn9vSAu+uEbZLTEHbSvqbHLp/Fsztnlyp+od/bZeM
DbDS6QG0/qe9Udq4WMgzOKl5/bs5JVrtGsAwWk66bE/zkeip0HpkLrIrzNJ/jMn0fC19iFN50TcP
y6rt5cmcATdtoyFuX70qSE9mSS1RBX3Lk6Nxn8hAWKfIb5q1coZLr9P5LoeOlVevA8h6x2U1Tr14
j7BBbv6cOPD7M1mFFM3mt61SXOcS40/T5a1cr7iDusjL8k59RGTj5LsBBQma922ZHZhOa+tlNUJ5
euk981tWanwOXb+J0qhflvMYHEkpoyrPy4ksBamvVJ6/W/Y2sbUe4fSiqknzp2VhpWW1SypuLayy
wnDd2jleF31Wr5fdMJrzJ94wOlRkMNOLz22yaAphXQFq/T1PUo8D8wG1p0hh7ppGRDdK7OEu74f0
EQh+Zg4UxRMWdc4mD6LuOcFSc1PjqvAyVqW99lHfvDL2qtZBb6dvDdU37jurv4cTfnZOajnf1WCp
Vaq1+U9ZFV+EyiKXrNTd7eLs11AoZIOx+FQTRPbUzX83AyOKDEwFhCNfd3pBxzHpj/7AiGZVnalW
QcnNcKGRdgz9gGhihjsdrad8H4KFfAFEnEQzlZ9p5Tw5MPw/oj7+4aqweteZEzB6q70fJtjtKonT
cRcVAdEonlE+ESaPr2bq0AXNgcvLtiApkFROGoOfriyflh1GYDh0En6xXVaXHVVEcSgOUo3hDqf6
064Ihq0NxWyzrDbzCXLHdLfd4OKo95/3IOs5hz4Njmb1ZR6up8rRd5owcCGe2yzn98AE90NpdX8+
6rJD1X67VzWY1tJkOf+g6fD8uxC8Py/hs6FIP0xdQlwkEOiNtKDs0JZWTCRoEV64zbRtow3xCyYG
0boyrOZnlmpX0yr6AIz4aXL98HeZWe8QvL17b5suEcgNstneSamqeOVJU7k4OWbv7pi8dtz/mQku
Lrrvvd99t3KsXEJri3qAP2hKpiflFPaPwTbzdRD007NnRPnOszPsdrK6e4Dd7+5JbfZvxJrWG1Em
+huMwhjDpPCx1JNnNZnmVRQZRgvC7oEmwALbJCyvXDgARUGeXBOmTnuB18IlSWS6b0tcUlIFwJUl
/XhJLNHshYJVoCTgfyuN7GK0o7nH2Sa4GJ5p77lRnHOSIATI6XC5yx4UpJN9gbT/IKw4fGI0wpDO
cOxfQfqAr4T92TAPX9VNMD4vTSNr0qjK/E/Toav/1VQgc37Wyfjed41F79smL7Cn4jPZZ/vex9sU
t2XKGcs2Cp77riz6cNsTF7opKh3Uz++fMrMmWTn2p60ZTf3TsiBe1lkL7CR2y6oxtzM6lLiBKKx9
QddGcHdMLRtXn+BoRuXw57gwpqjsmn71AAj+OZHmh1EVlX64/o9N4WF7g06J2aB7yElRgWPZIwZG
l/AkcBXeQNoZtsu2Pnf9J0b3cPRx3AQTot2yzenFph+xZ1rW+tDPrliUHZa15UTo07xDTHoedGbO
sSwsafkEN3MP/d0Gn7MCyrXNY/ufduAfGxNru9uyqfBchaVbdcgrItSHNG02utnDrqCA0uy0WPLf
EQcZblEjosfUpoRallnfHB4LEAHmjdQmk/Wf9bqsMOCjjvun5bKKcT6lpnnx9xTLjtwKmpsNpI7n
tIsNTF/fDH/UD0vhXmkpH4IL8/+zMbBs/aAZlPiXA5eGy2LZgQ4VOHg+eJoK6OOJZx+DeQJahpW4
dtR/bkFWQmvBNfAnVcMakMfKH80CowprQo+TtwCOwlFfysy9pyhAeOOV1NOX7ZnjvWD3ob9483C3
LJHFaGFLe5Wf8gJXKGskbdofVbldtrchM6K+Le6gOA7mRAPxqjHQZWYROWuEvXaqHa6m1fKyGUku
VUOHlbmlnZZNVZywd1n/83LZ+nd/5yFcSzPt97+2L6v/2maZrnHMymTbu9RQyb0aT6E5/rPQ9fop
avmuk4QvnoWO9d2IER/oRVL8BLT7tGRhv2uOemsMozlKW8i9a8Th1ssErh94wL/J3AA+Q+GhTJf+
NDDwZarS6E7iJaHGdJiwMrRtLcaTi8uWP8ZiAyuc/k8N17Ess6+xwNSzrc3vgVXrMEhzlxl7rz30
94NpdNiK6kD3K70XwcHPFFPrBmmXa2bvhWf8IJ9ce8YwOz8pE5vByJkgJAztrsyK9N7pgGijlho7
DQnXT9tfc4Js2967KigejLJKdzoCsWPeBtmbO45HipHq3ehFjurJ909Z2MXPvgx+L283mS7/YDnk
NyfPuqsfgDIM8wHz54BBCaYVww1UdiD32El+xFiSXpaFUEN7KWULvdZysTjQmKWXECQvwozksFra
oOWcX0LTRgMnT/+s/ucUS/OsKO5ZluaHv6dOBbRgqXXNti2RBgzDdMS3xbsuaypBgOZ02N4vq3EF
iwV66rF366sDINgcayogsMP0aJ2XWnUfO3DVWMnyhzOBW0dDWr/naXaH5tH/IqL50jIe/ao7G0mW
Ckiwz6dV7iITWGlM5OdytBegb8kGGDJuIGe5fYZOvEGnPJvL5U6Jw5xpFKuIaOn9svp3R5JqGTnI
8Cw7yt236E3riBEXGFKfXTssvV1dQPHtB7s+hqJ9WNaWxdLEmtstq+WsLpJ9QL2scZ6iQdeOykXX
laFSZ5beYaJgIr7aRPPupU2l+fo6TamJVpZFGx6rv5jSaw9/DjGNdF2ZgXX705j/6WqQLGFVlvOE
YIiT/Oc9/hzf+1nFlcV71FAKTkPR9Lt1Aw/7OUgy9ezPU45Ir+Dq/GebW7fNJqEEBnUHSziUK+Zj
pbvuuTTj6oyW5c6c2HrVkVXhN2Y/FrWDpWwMn9zhQjwvOy1c7TfwQIqDXsATbDpR7JUD3zVtRPAt
8nNnW3SYI5jxgI4KeSfhOR1StyGzX6cUlo2XB9rXDnzN/1IdQ1JRNdZrxrm2EGST82CJcFPEKQIi
mAIvVDO3A+d6FJawXqbKp3DqmMwwEdkxN8fUXcgmXi17HQHSOTaOfwaex2A0itJrUdvV1YGxBoRe
RR+lkz1UKrbeKlE4aCoC7ECmLLoXGgWEuYHzv48ES60pqrvhB3yRP0fa9FjrYqzNR7AlKu5Omb72
KQolDDyjp9j38Y0ymhyIJHX2/Wibp5hnBHSYrAXRjvMz/VuzHzPduUp+n62TJOIpT4m/i3TNeR1m
yyL8eFdlKd193frTuMrmDIbWGY0LUGdK4RLXrXmTgsF/KebFn3ZNJXOyLbR/jlj2NONIQnIvfSII
EbeDcW9hJLbPtmjDl8LGsyLC6G27rC4LGkjHbp8Z2c8qIIyH/jZYttHAkJQDqYD0R99rJcm0XXCy
VVpd+rDPtkmWNm9mFP9a/mpD/I6sPvyMuVYppo8EXczHuFgVneR8TOpQU6hiWb9NYoYPev9Lqj/H
KC81Vqab/XNMacNLSVJ1QlLlnYxm9E5AnuBbvQkgUcYq2CU8GyrSsNmlll3/fskgWGy0NtqlQ5m1
hBRIdHyk6q5qvj0uz+SojwEmDCtLd1mqecPfRZNGBADDen2dENJu24HE9ToaxDlXZrKNrFi7I5K/
9VyFn1bUPcq6F3d0CwpYvP4/Tf2svS1DVxkOj4UX/dP0X2eVk07Gel4mlBHfzUqJb7pfFa9B918r
UfdudLb5Z4/h/deefx9TeEW/rysfEspUdiSL1/rAMxbFP4CoLrfLy8TAECCaF4UX4zDp3nR8u05V
Ms/XlpcKD1qNTNX/vXVZxxm+epgEJWtv1B6UFZyQjMh9ClT8ACqvPSzbEb5TPF02Gtng4os8twb0
89RqadXaRmsdlgb1snV5uSxK1wIrc9p4VeCc8U/7Zc9oBD9brwpPI/38Y8CtcUgHCnNGVqpHXxnq
cXnFKPStAUx9+Lt98APj4AqA++XQ/90Wtuk/bRu8e1d4HLTYDrvBZVlYGH1yHWVy65QZ3iVNi/Z7
efm3TT0Cd/y7zbLb1i3MWjqCZSJohsGrhvn7SalGpz49vzQ1GF/Lq2VRBzy7oCeFq7/bOtMdy8vf
9cSekl2c4WO2HIzEEaemf52HciUgTV3bdFcuGNl/nYOBk7NW46DDrynQamHX13nRI0YG6jHQQ/VY
pqODRtwXG280s//ecWg6DPz+bi2EcDYgrWKzHLgssFZWj/WhmlsuG+oefpjNkGOPTiMjaeY+ATde
CEMoV8sqUqZ8XwuclpZVUyIZ1dBqnpfVyI42PCDN18Izzcckk6/L5j7Cu7WRZMjFoxrvtQHUyxTC
OS57NUu/kaQ5PRGULV9qNf05tZfK9tTHbYGfEgeBeIxbfIWYj84fy0hxE8wtTVx7cpXupk8yyf/9
tHL+tAzDwh1I0nD/+2mXUyZ82qzGoLlEpb9fnNAzHhe7Jg/gRc9m6X/c0Wc/9b+rZR2iRPOg0Cx7
lx3TkNKzL+uprn6kRqoOy9qYlSe6SiQ+qbH1Ysa6yAKj6BFvt2FTU8/eDrUzQmUKs7WPUcE1ZyhE
dJJvAT9U2Gctrf8c6IgQ7nTpzrke0aOl1dEjfLOAqUX/lJB/ccZA/tRqg3vXTd5+9AZUR573WHbJ
t3rerDx0NlUCnN60iXsfGhGvKcRH52VvY8dkYozJW2DAnm4kETtDr7n3CtHYTlXxsFuOMs2ecmQb
x1dPS723KT4vb+lqnX7G6RUEcH4rP44Bciul7ZfVMRl/TOTO4mFVF6914G+Xt/QasDFjIvm67VLz
TaIaSyL30qQCxEPXERcTZHUhKdu59KUF9hIbtg8vVL6MYyqxG/rP7kGDw/D3kGmaRjpRLPYtHq3C
QnUSdi9B2HYvBC1ROkwhh/oBq1jeECDTj+9/Wxit/62PRXpZ2pN6Uu9Fh9ByWa3mE84o7nyu5Zi+
yqw1niLe3hPWvmnH6jYo9PYMAKDaVxp3q45JZivs4PP/MXdey3Fj6ZZ+lQpdD+psbPiJUx1x0lt6
I+oGQVIUvPd4+vkAqoqSurrPmJuJ7kAlXDKZAoG9/3+tb/nXjd9mX8lwStAJelPWgI7bdqxtjP5d
eG+Y1YujKenXyJXIX8zisyaNYl1DJjxRjTTP+agWZCA51pdQKVbzoYVNn092wr4ZY7LhBhHwJDHK
7mbMnXYx/zwTk2LcmsWzmyNVVIqewZgSGccKU+U6C0z7EeHAeT60DuVTaws8iNJU+VBUdObfIXO7
Ymkxj/rzd4iYQ73/DlnCmGr+HUpcQ/dBWrwg3203bhHpm1hE4w5xQLKSgD3u59W2jNKV9IW81+vq
+97R8bQfVkUkix1No2SD25k+iaaED4Kc9JUYRHmBGL7bF2pU7cAmwxFVgnhlwc37PAztIxJo/Ztd
HatYGd/qgtsEEPIQQzlnj45bXlTUM7MG4EKnpc9dUvhbeFkJ+Lu4y09U5oiMml79stoAeSZmWK+X
zAM4uii6AXcEMdBunZgXsaqt3V4JTrSN7GVM3XU9by9siRYIo3N60oxsndUdkRFewxmaExD84vT2
+xt0e83SSdVSp3g9yxInXUcLOq0VoYeKJyuH951t6avrsmwhEkw75kPmvU4rsyMNBCj6IQ0qSGCb
uPSMs05982xOi3nVjzvzOBIuOa/N2+cj1IT+EU0fCzJ1GmJ9n87tMjKOfCPZ+KTeLGcAO07X+xzQ
/23gIZisVHQWMwjdGqt707GjW9rp/vv2PLaWjSqrL9A2cJu3X6GN8wxD/nLt5bq780AHbW0/Tm+j
jiZHrYj2q9aJJQDo5llAbVqBcVQvQKeSgNbEwaYvlOqhFOq9V0YdSB2CsobUeTRCMlRC1YpOTV50
ZIBoA9T+wbtijoEZO/WusZV3J03W5rUxLXSJbtHIrocwMCeiWHNGgnnE/4fWstSjci9HhhUfxzdV
FWxEzZRt3jaf1vqo8IegSbbz6rxDBOUb2Hrj8HGYhZLKqrLkEvOmeR0XbnVpt8ry4wDIMgzNwuH1
420qzSq29Yipbz5p3tE0Qb+KYt/FcsEbzdvUOu0Juw6S/bzaZq65SYMcNYQgG8fxjEebKd2xcxAB
zKvVMPhrSDViN69aUXZf0+66wkzl3uJQ31R1Yzzmg4eBzblR+1A/07oAwe+Jb8iwxDYsc6Y087Z5
EQRpdcJzhW2ZY8WYaRt3LPN93aZPaIGxnjuuXKnCDm+6ITWudPnSUFvAOENcxR6MGZbXaWdWZtGN
0AOxEnSH1vO29x1u/qQNUj3Oa6AUjSsnfZkPn7cEhir2DFp/fJ8wzgSqiFpZl1bbYiStqycPD9X7
ezC5QK5djE+YX+xl6dCZDmn9q9MNKID3evux5rrva/O9qody8bGv/Wntr/Pmm9xfR87n0XPqbmVH
r3q6Af515PvPm/ZNwJ2/Oc/pPdSPXrf3uiE642yMzkbk3jTJ0O7AsUTnj+3zq/dtRU/DrEPZwOEf
m9OSO/1iXq/G9jX2EOaTz3B2EyM7z6/mRVUMMFVk3BAg9ucOVxVB/8O6bgW7THjJIezIoXx/m493
aCtlWKvhxO6b3n9ezO/FoKBdfPrtP/7xn6/9//TesqssHrws/Q234lUGT6v645Opfvotf9+8//rH
Jwt1o2M6ui01ITCRGqrJ/tfnmyD1OFr9H6mofTfsc+dVhNIwv/Ruj19hmnq1q7Koxb2Brvt+wIDG
63myRl3M6S+lGeEUR3rx5E5DZn8aRifTgBqb2Z1D6e8QzWPtVLYtDxjktfMh88JOCnuZluh9i4US
dA4DFUIC4o0XRvpFORra+yIZ1QudW+uB3jDfNbQk/QJVfr5VVK9ZfBw376DnRoBmFoBMzgOKoka6
K1K7Oxtp0p/nV9pfr6YjIKekDOPQnfpMTc6uVPd10GTXeYCU1tWHH9acVOwN3xk2//6bN5xfv3lL
10xTtx1Dsy2p2fbP33xgDOj4vMD6WhLjejZlkl10jYgvSLeYXuPeruhvTFuKtTGQTIZsowcdMi2+
bw5LB2xgUblnhebmKtGFAfCmr66dwCpBKLCtd00DOalofVx9f67nTflaxGVD+oz/UCDXvwzohj8I
+RBHdXOvYZq6idByz1vtpg7PqovFcF6NVZoqvaYAz5/OMfAerL24KjHvN8YDWot4OVppfJz3pln0
w/v3+Q/vr2hi3zUlRktXJfXUdWtgHVV7pvr8779oR/unL9pUBde5pdsqli9d//mLbuzUZsDqpW9U
RDp4MXx/8zfsJQ5fqgHKAmMftLz5O/7Y3WVgUas0Pbwf51cNTmE4ogdfH8sTZR38sBEXXGIODaGZ
08bWnvTD80vX1aeXlvx+VG6Yb23BuKvwcmcPs0pbt3Y9Ptf1Yqioh48ExGxEIpt9k+j2neGqV/P+
hFkOFXOZ4+R0zYsSvPGyau3x2a2iu54a8x33gF/eMEZ+cCMcDaHhso/hlo5Gf9Valn9quvw8rwEJ
HK6+b2+vyHmGwNfmqbtoNciPyFy0lat/HMKptZ6+nyoVvVyNjE92WYjKwwcdAsI+6G+EW9wNvaoS
8NZSS7Lr6XfxlM+WtR4aQzwJ6P87xELm+6o5BBcpHtZbzSYkKMiMhMBUzv67d51OLzVYCPOl8R8/
3f6q+Xb4muVDGXh+/cvqP7Zv2cVz8lb953TWX0f9fM4/7rKE///bQ87Ba5lVKAl+Peqn9+Wnf/90
q+f6+aeVdVoH9XDdvJXDzVvVxPWft/HpyP/dnb+9ze9yN+Rvf3x6hp9FmZVw1uC1/vR913TbV4Xg
j+Sv58T0A77vnb6KPz79V/z88pw8//Mpb89V/ccnHJa/244Nu8exIUyrtmV8+q17e99l/66jntIs
1WZyw5LbWgr+zP/jk2b8Loj7sxxbaLpJqqz16bcKp860S/wuJfxbxzBRvAvNUT/9+dt/f4i9/7P9
/UNN/fmhZui8jU1wlyqR20nxT7fWUM2lXmm6ssP/5WwkyWdLgg0Bb3TZLvc2apKnOxBggvDiSQIJ
4mA5tm70fnX9dHH9+Gz9249hOZpFHUMTtpS/3OFHSJlDO7ZwenKA9EMs7SND5BergmQJa9grQomL
MVfWVBKsZQ2NeeXLXvtv7n8q/xg/POLnb8NRVU3TpeZYpm5M98cfHvG2roaV02ruTpR6vnIh4k3g
UblX3KVGrA451Z8j070yA+czdw4gzlm9zNUEO3ZK7aHSWgw4TEjXP1xRfzPyUHV9Glt8jD2mD2Zp
SEwMoXJn1iwx/TP+8MGQzRsFHAZ3x/ieVpNosq0eFpdq5tsn4tidRd/r/WqunpajpNrO/WHVhxIq
alE11PhaM1sbpm5uXcLs2jxzTmoflyfL2kYo5k8Qrcad4RCLmEn9NPy1iHML5abRkW072MM67TKD
QY3fX9K/Gw6BMjy6tEKPvYtOWwuU7OwNqKTMTLwphW0e9GvDuynI4Fk6fbcdJsKMMnbKnnSOb45r
9zjNcPYi6FhXdbWjn3J21bham0Lzl0zb67NIqq9tTxjj2OVLfu30LMLx1kZbsFGGV9erMemG2aav
1xYN8rart7YVZ6toIAYy2qs25Ya2XdZmom0Kpbiwwq+EVcII7HyIETE1FDDNC42qJv3d7g6bFuzn
pjHXlXOk4bIMJRPpWOjmRnXCZmFY2FDs7pQFUbgvfUqXLVjcaLD1DXIx4B1726fsHPKxouTbUAgS
BnISLzXfeaunf5DUR/oWPCaGOWz7uklWo9fiJQE2HQGiX3aVfnCQ+qyC2t5C+HW3xRC80YPwFlRn
1gi5v1npeEVe0VUBxzrUXbno2+I6vE3j4gXbc8kDj1CGMEMDy+3kEnHZAtZ3x1FYAzxjWBoali8L
qSvg2C2kAETIDX0mBZSSVkJ+d8udlUbYZRzjVmVQtpVquCeXKJyyKbtFjlvdSLp7W4KmIr2hWSs9
NZu8L14YWZCFcKWO1hfPGpVNbuAEVnz3EeVpDAwI9jUDmeu6ry+sKH5T9UFf1AnNgjIZrSU1XizA
XeuvUutJzal5ga/CTxhchuLFa3ONqBYceQhB/STiD6AXoKi6tx6/qUGVCROZA8KM1uYizGMksXaD
rzrtz82gopT2Gu1KT1JAKyWQEXtAylWCH6NQ/jp4KgU6+nbLbOi+xaYkyRfhziJuCDYG9OeusBIS
tQ2SY0MIrLUK9dw4p25Jq7FzV0GBbSNX0bs4sQZNWjNWvqmTgWWwwGw3Ecmnl8SN/LhIat9YFSG5
ffMOxShehiAe1zBTa75N/9L0KmODjICU2GlT6zFPWszr86Ju0nvUUthB/jpkfhVNB89nfOyYt32s
zq9Kox+3oWLsZkgyU49gJMJVf8SWY74Dvme49bx3hn7rQ/wItVYd0atB/u4CPQOcMZHA5wNVHDd4
qC3znb88H4Nvzh9RQ3I4lwwCbL7ScglhA5HFdOL7xvflfFTgRNSiO1Td8+ovyO3RbGwNJMF06g+f
ZBDC37mDuq4rgXW+UIlHmX7kx2ezUUhiWp4/wrx1mD/8/PZ4f/lg88ti/rjcQuD04Z/QzRh8Sei8
NSjnER1zeSqe+tJFeMQkHZ+tZ9RM9uC41b5nbyA1XUF62HadgLwFzazsS5S4fXsX6NVXun0t0pQH
05SnNDHBV6ftNTmAD7rWILjsDuAzYcsacMvcnFhfpmjJThuJLObvQuwVbuzQaTybUmS5c4V3oyum
XBsBoM7WCm+waC5CU7t0I+HshqK+lp6NqxrRDG7itdX42sKsSn3lTzAiw8sxj9gkuKWDe0rTLxQ2
zn1uY4cLcapw/8aG5+RvdWsR1mWWu1TDBuTKEkuTEYJxEgSHpSLYZm1+ofSufxj9eK+3w3gntWzr
KtUrPQbi2qh6lWnXL5nbR9yei+uUwjMxYbB+c19v0KjhScefaKyENSiLYMi91TBSWmWG6dZByO1A
VJhYiYNDJAKQqgdgFQz22goSye13vMRx9Fbw9/tUNJem32SrQNHGTf01sjzzRIM7R2eThtR++2bd
1NNDCxd/Y+oEj9o4e6sGIQ9WXFFvEhi71BACyHpZfz+YKo+zVJablgEe3r9j1SOBtkZvR7/ZXUnc
H5ug+Vp2yZs+ji+tKO8NpUxvlNYqdlJxdk7Eo86jEXUJ5xZOh1dNQVFhdtS/Md5zFi5w0wxExILE
2BhBSPtc9TRErLJRl5oVZGv8ZFj3S3n0I6oMjjggw+QGABCgrb1s0WIUUkb4FQlm3wVhui0UiBUZ
eLbASi1VRPV57n8LsvaQFOrRKIuvqp13G2jl67y4xKn3OcBmt5IW1CWraA6AQ9YQGzUIls9pG8ij
ahs4MuKi3yG4uFUbDCqtjsJZDTBVqeaLTIo3MuslfsOiWFM7xzlFqssqy4+q2Z9jWx+X4CUuRoWi
xWjgOpIKUCyqEktoZAtHcAXIQttUlrZXQ2M3GPIUxQNE22wnYAetuLAvTekPG+Ex3tRNL9/JbKNK
uKBN26+9wQfBWBO/kjGa2bf920gawSJyvXGDKnODtfdLkIkRQlI8LDz/Og6SV/7E9y3lzCCykrWV
G9CNkhX4kXu3TkNGc+WdiQWlvbEJ+rZ7zOMunWallM9lm+80H3GXktP5CWz/sxbkS1PYkETSEQF3
fhmO0AaKFlCw5AHVu8vIoXjTEjF0CkrvSvjo3ozxpjW1myFBn+Zq9tKyicyhqrRRWs9aSvOKkd8+
IhiRKIRspwQ+YeNef1OqdCbMyQ2kjNo3it5cWzRsMkybqZU46zaHH5OIL32B09B38lc9Be4HsKRe
zELuIuApFgW3aN+JDmiRQaBbts6mll/2IRQRHj8+XmtnTblIWfR7IC4HmdhXtlVcVSaguF4h6meI
nnq3Owvdeigjbk1OwnWoHEi/g1LWDVd94PFFD/a1W1ZrQ23v0O96XB7YdfEDQNVQwI26ODhc38e8
4KEOtQCchcSB0duUu9xqH4FTGUsbKk+oAeRo/RgzZbGpU6iwsI9PJhQFC7eK2QZA0YaTWfdwGBVx
SmOMaWPbHMvxRo6+XNsSBbXn5l9yDSwsOuOHECsPahjtzhqPdjARnlz/LHDRD6H5ZvfieeiXkeLe
K755iHSSIxnS+uShkGFZgpAfTrpjf0275DHLNRh/wc45DqSY0r62ADDBS7mwQGiLBe1z8r8LU1sH
6cBsatozb3vfrcYmYymT5nKW3xU8ZFAAyM/zUW6elOu8Iep54PF/geu02UrBZVNLCs6eiwWSXLr0
YoThfpI9CVx+MlxgIF3XUknWMVknsKucieIDKj0oc/4aJe5uq3AAfdEKAJ1ZLl1bfLN2bVYMJw2I
39oPUhQ/cAbRfJ21WtL8VBnpZXDDNxbVyCCP5dIceaS5eAHOqnIXWBa/4fRJdFGPaxKaE+6qFl9f
K6K1A2KPsDs6Ao0BoSH45tVjetlrGQtInUQhtM9kFbfAIRwSGjOyuyK7dyeVE0x2/r1H/pvRi64l
WWROLt+k01GSU/ovSq6tYkA0TJHcU1j39j6hyVsFIAbSFAuIAZ5Wjs2FnUTBGnDSN0UxLyMQt4ex
9i47qWk89GrtQgXHYLlxfH4RWBg4JduLzNzLrG0OnVGedXA7wDrFtRFLsaepk5zyIVn5tlJxrgWK
Z/pHzJOETBVaJEDUYHkNlTqs7QKOZ260+6G01gTvZAsFy2mjF86+LnI4a1CHL1BwdKkbXcBpL3bq
ULwEmXfQdHiXTthFB6cfb9yGsFM81vSrrYKyWvTNN/mMDvj/quXHJFxZ0WhQ3jSiM3Hu0xDceCxS
7vvIenaqLFZkEz7ZBv8qAMNz5n54lmQJ9DcSO55Lw8G3iZmLVBdtcFkuybdzKVUVBs9+XHcqgRJJ
lRVHZ/D3aW13F/G0cGT3hrpT3ySCC90k+9UZkoWxwzPFZKhm5KJb0bAUlChBSgUvjtd3O9hQ0ckq
s1USCxS6ciTvo78ynBf0EFwW3WFetNMrJUPqRnebl1Wjjupy3qV5jc1DihmdXxxy4AyH+VXom1m8
+FifN+pzqsb8ElA8+5nIfz/+bzdWurOKNJCsaZN1y9rn2zanSI75VYA48l+vzodAjvh+8Me582kf
q7+8la1D3+oJLGdMxg+a34D7t0Huxd6dcoGUORJoTgj6a/Evt9nppJz4u/MKHDyBmUVUJ8f8/Yj5
MIt2LT7av946KZLqMK++v9fHjwrmBJl5l+4fE7fV9wXAWGFhX5lO/2G/p0+8vnlrNGfzzC/nxfx+
TQOl2R4kSL+ypuM6/cyoQMS/nl/GbbWPPXlPchWjAje8JCkhZuCpQXozMD9nnnoJr95Z1NEAMpAp
3j70MMqlEckSaFDdVUGVEBkp/ZUQQ3UPwrMcuaobmksg4BFc6xns3cZCTILVZVPg3z6jLC43il+h
uJxWW0+Nz4ECBFrxjZ4E6E4/qZX2EApD344ksyxiw5WwIYEorUDc7IK0VPe2bWsni3byKMpbwqo6
Xw93DUrvU+gH8Sn3yymHkmeY6pvLsavavV2Ky9ByKGePxlCeBj4eARXS3wzgOOsxOxH3dM9EfDy1
qTKe5ld2KRkkZA5P2mmHOi1SDWorgwdU1sH3w7xRHU+aOeBMU1VotBoWdD7JaDwFiZmeQzDMi3Fg
TlCRXLjINXdFYV1dixoPt2bKQxu73qmeFiq1iyr0jH1YFOrCh9a5gkupKGfJTOXgAW09Sky4PNj4
jnhDpvM8XsasP3E3xVnrJXeFNCzuyxxRekp3ipQOzhKpOoiTiIpS4NcxTY+pMPTBgyXLHMY+ZlZk
tHi69fTVdwAjuA3ptU5V7Gwf0foojCNa9J1bMMEbYyismRMmW7MPnl2E85s6DD6XjhlsiTMRJxHb
BItPr+aF1g14LgwxLmVM9T4E7ErtR9H4J2jHCIDufFQ+OCnKowRWPe2oY5Gk5tHQVNB3trUaVOvV
YTp/giqBLQmqrzKtNdOVwvyCOqVutjyp/tzmW5RWEPRWbXeTI3JYhGOin+YLa35lt523CQ3goMgW
BgaONW2HxtwZyaidnK7WtlEYPo4OLJwV+RmRoZ6sade83+xy7WSjsPJjBn2SXyXoiIIT2bjHPnbI
hwx+sgD8bhkwf3r+SE5SJMppfhV7qPsINYF6m+Q4609WDWc2aAxkPpqhpOs4Lh5hTB5KE0QGofPI
zaI2Opkyjk6aVdNi2Dp6r27mreiOy5WpJVR4Mjs8WX8dOR8+Lyz7GJrNHYXOaNMMUX3Q2sRZ6QNP
YsT64uRPUhd7+g7r6aKfF2oTZMSXqDnP1pyJoBEeR7/7vlACr4XeNK2/vwRLMUyzdtiwyvgw72im
U7KwaX46cN41v9u8f17FooC/J9LU9x/zsePjp87bPladutBWyMiRD//8webjcq1KDkPzqIV2nWH3
CqIfPjqGR6YAurOZD33/fB8/8ePjFfMnj1sqZy69gOW8p+PiguQtth/Hza9++Xi/rM6H/PIxPr6C
tg5ewbmeSzLHtp4eC567ADiMPLqNyE+wO5+OaUl0h04X5Sqj4LzTcu0zYYak0ZYyXXpUfpCN6cGS
zDTj7IA/6oievnCJT9NE/ypKJV+O6HwXKPubVWrE6iGLpTxRfESrC2SXUb0/1COxZ4+VJbYxNYu1
LKNXyTh3bZuOw02Kma6O64xYAwK1POqxudDENLck7S3dBllsYUIl/Lzr+vGgBxI8U51zBUt1qze0
39NBIEyKP/vMa7ZUN5iOakSJsir3fAj4ThXDQcMJ7Y2iInYcvPPopl8SMdiPrf+c1/4mL3sVWOwi
Kdtyp5TtdQrnb1HTECe9ijL3aLflOkqjJ1/hsUymHe7lgkJS12ivkA1eoybW91OlAyYZgN26D5E+
tk+Va18lhjA3io7UD0ZOqD4yTzOO8RCvyfI01tzPAQtnKiVVG8xdYUN/bXzn1jWEXGbhwJ0osWkA
9DCm4e4w7geSQ1rL6FZMnRz9BfcGxnLR7VP+BG9kFhlU0JGB1mibto6AQ5Djl+tLNqXIxqgG90tV
R5k8NtjXZCVeuqL6UgtD3UAwWwEu07Dufh5Dw7tNqmgLvcvccJGcu45ovkwPr1rEcBur7C9xgVy0
AwUd/pT1Q7wbez1iCgaqrjbLa+HU6zIiLqZplXSHcbQ7GiPhIsEleKVqi3ngkDm6eertYVyBtsal
Cyfwov4SuqZ96tohv6ud4FBTvtxnbagTouFWS4pfxsbHNLRU88y81BumS1mipwu9Gjdtmxs3auih
MyV/rM3Mc6d06tklOy3ME+0A9Yk8Kte3j0XQvUmIF1sWtKGHeNj1ddesqZ1FYIvGcesmUiHKFiAs
OBtlz4AEHAbhehFT4rVIRL0MAXpvfL0FHzqMynU++BcN7r29mSZUORpzQuLmcpcN4TcCu6NLoWeE
aXBFUWkDXRt0W/rWzcZRAHkjvTfWTdy9MOvD9GSO68g25B5+xT5Szfr/oun7/9LP/alN/K+6x/8/
Nn2lEPoPPbp/6vryu5Re8HPX9/2cP9u+4neavqqjW0LSstM1Gpp/tn2N303BI1tYlqmZv7R9f2zz
aoalg84ybEs1bPl/0uUFAD01UH9qINJa5X/cQ+guIk+aOp8/NBAdmYGbzWyyh5L8LQtJwhibBRLX
bzSID70CkgBEyn2QFCehgQry/WBpYxY6xGCqCI6e+NXQDQnxo7QV4WajQItjWVAQVQhuSFxrTbyr
XKiV4y+rTr22G6DCXaXh6NXEMre1b+UgQNLo1ttoFgdhKs4x1FrMOD56myzULxRyE1cV1QHEfSpB
xICcNyXWci0K4RsmMbwgA2TfWKEp1Br7IpGfwckTLoBPsgr5uzcz4ypXFCq8kREyHKnOSjLYm1IB
38aZLXkuIVRNV9vHbULvNpJfISMQnjBqVMd2pFt3yzKSF2mmf1FL2qwmNRD2muD0xLMe+1fcnNpF
VaWHBNL+MEI1jEK4S3lmX7YT+CgCYgpNkxi+jmg0y8C5iqwWOpd/2yYtxvUM36IDuaUM7FcnEYiU
e38tWpcwmorSUVsYUO1D4yaMgF4a+X1Tt91pjI5ZOo57SP7MyZmtjAn45TjXk3UwdMSoeE0HGc+/
VszhTY+VU+iZK4hu2wieG33dbcA4rQu59xFDh+53oudTIx7i68hErzWCzEvUccV3dcXg8cH2QRG6
zEx5NpeQN7N2Xda4NUF25MsiVmHv+RMsmxi2RKPsUfdkVkv7a9IGF2VE3EsLkhq/jwi3mvS3xmi8
OiR8c099TEmS8TJz6zXGKzV6HmF1fjnwayHivIKb/ugyPM6ddBnUrreCQwOmESvWsujNFSSYayh9
8SpM7Juu1qEpi6VeZltNP8m6+Zpb2I7q5rFxw9MgR32aFoLx0aq15sg1sBdSfKaIxRx14VBuFRqr
NfQJ2/IBIUY8EQlOcJHp6zq8Ocw8C42U0Iy5DsOakPZ6THNCSoh2DuUXW3VWdTwlLDJxbQsPD1xc
3aJEItxweNUM8mbRofY+TFbAzLRudLGOXL51RGM8E9Ua2L6e70maJbmii8+5nYWgoVx1A2FObiqD
FoGdDTehH5L2VVGobES4R2XU3MYVc7aoIDXFTgi0PtZ0/I510N/1rRfvGAPTEYdsN3iGuzcc9zNm
GSClVNeZiGziAvywHSr6kfiCM4VgY0n018oIK+KOrTDGDotLGG0gOQS+pAXeuIxuqPG6voUjsWEU
1nD5Dm51B6LJn1Djwyptui/qcnC9dB3VlLxDWLHEE2SE24gvYL2QXA3qfdhrEEQtc1Nq4aHoxvEU
Il/PMq7dXjXHrdqOT34L+9Zvy1Na68OmcnuI6mTw1Lp+mUV2CeC9Y27YNzu4KiSFcpfaNFZ1PVGc
d+pXDIZU2SLPWKmyJ0srKFr8ZO6awjVGvnr6pfP+yk7DbqMOqAI4YIdp390ppr01Yt8hQkZVVoK8
l6X0O8h2UZEvU1Ub7zSfr8bxyTeqkDb3xW0/8KA2BS4cemqHkjr2NTE2Bfu0ahWG0bHDbL8IM5f0
OOtzpDjqhZE3K8qGhEcHxqk0PECbETzrTD50ZWDusilFwW8KujleM7FYW2ep6cCX7Aq4R6IVyyHB
qtO0RYe6kQjYXuZPcWMZG13BuRTnq55wEPoGrzq21jujj1b4I8O12ZEC2Ks1yOneRB5pqzTbE+vU
KSVdwZEQwNwjL0zBNm4dAV1ggRi/ulZZUgQ0Wxy9zjmkFcjZcgrsjstdBx2WSq/PzdJ8IDvDWiXc
aBjtMRWSEVoMn4ANT90DSehBtcWEZkCmWfEsPFZFGi+V3C8uTQRu0LHuNSoYFD6srWb2wA6Gaq/7
wRceoMlaH92boEumblZ/TdzKyh81Z43tqjx1Olko40grShnT5KFO02dL9Oew17tL1eaBYjvuaxIq
/PwyAopd+mfVfyHhhIFhNcKNwVSxtFX1XlbhQ1IqtKHS4Nhw8a+rgDGvI7p4nRCFCJWEtkyb7jv6
Vhhu1B3ezmHltyllDMz2Gzk0RxsJxKah5rlR4DcQcfWk2FJeDaF98AcBtLotmoXjYPryqv7Jt0i1
Uy3voR3qQ4f8dOGVBLPDqwUUrNrBimL+xIJCGOGJS9UpbvyOwaBjVt1nXTKp0kvrps2M9NDXfFTV
n7imVuevVLsc91oVjPeZIq7sIumPfURb18Puus0dBs/h6K/qoO0/+7l65oFW7SQMz8OQX8HiRuoE
E3in0Cc4mg3fCG1TivFutbXbtLr0s71004g7aYTlw80uoBE8N7IJ9hPyvNHq8snoCGFAIyBA/PHv
lw7dqfEq/9L16FJ4OdIBo6VJaWQvPGvMx9HS7wd5R25pf4xLShGpdG7blMBeaZeP0Ri/osQiqCJw
LUIzCRSxQUh3K0eOtOCcxNiWwvpaZSVjetP8HPrSATQXXnSOyA/dgWC8FtYuU84BTNjJw/WF7nE8
5s1a65T2Jp1YBGCBL20/b1ea04dbwEHJweZhTLc5urBD/ewnJGVwq5aMRIYLkTr2Cg2Dcge0nDve
UD+FcNI3eiHSLY4CSCc2vQvSWzyexwZhurEl1t4ImtSKNGjG+WCujTx1VolZ+gfgaBWPLMwUhjyj
FtiambJ1uar25cgzsCVl78KMyX1sy30xOgwzeJxI2zKPfQAU3XxKMr9Z0kZ6Ek7cXMhpAdH92Q5H
IJWbHiXdqpWEpRn80eb47JemTjFSlgrUfLciG8zO603JrGiZObIn/DgBgKqGXyKl5UZC8ZznUkw/
0G7MJVHd0VqL/PIQmuZacUfulujkt/wO/qNXPjT+t6r+Mjh1thJO1W6hCN15lnRuQroavka6aElc
KWl8OFN9omUxFFfLbgBEm5tedElneTAte5+mHgO5Hpi6y1AEfMhF04Ywl4ZeoSOZnVUdF0xp1eUx
yqxnnyLAUkVwTl0xBpwSkvkYH10vEgsgv/0eGUS8tkSurs08fmM45Bxqj/xOEVFFiEq+jDFUeWiO
8pEqBnQRjXwyTVGaTV3zp6IT5V7Wclnnxh668oGsOaKR9HSl0j+rUv8zFlN1ayaBvshpyG+6DN+t
67bEFxl0qBlXurtAZ5wt3S7fNACtV/+LuvNYjlzZsuwX4RkcGtPQgiEYlJkTGJlkQmuNr6/lYNbN
e7Pa3qu2HvUEBhXBIAME3M/Za+84q39EDlYjGALRz2aO2qfjDmNJooTM/pT0Z0dY41HFiOleXjJF
nJj3Q3frSxp85YSpu2I10ESElRG6Mh5cLjaq3KF1cDWY2bFLbpB/DYBnzDXr+6cBGhn/TW/bF0Rw
tcJWtqOMv6PosSnGLLviiUD/rb5X7aa+pho2Pg1qmUkS2JQaHx29fQRcpZw+EngKDlgujcAeCEXC
lJVSCQYdCUYNaBN1VDtWs7WsXF/WtAO5BIp3tArxccAejvk8pyEJI1yJkOUi0zR8fb6nAUGKXqEl
Ozsts2VQD69+XtyNKQkDOneCppexmR2+3nFDzLHqY2OPIpNpM80hx8uMdUHbcjGo6UE4wyVPM3XV
jfb3biRqDBug7TRFFx8KsROdtjArQsXcbD8wdFFSUkxDF/F+92bl9R6lGvaZI3yA9PdOjV1ZPpfC
fbcr1JSZjCvX9nHvvHt9/hk0OK2E31ynvYzhiL8X041n8oW6Zf7WhaSd+c12IOciNN0TY9OLohp7
z7OWcPb0QHtKturKt7EWR75w0hlEtDjvO0RJ0QonDarfNjj+wZ6Rp1VtGtJY8bd6NikkK3mkrVSE
CPghuisxTTtDN2967eHTatvvMKsrx29Ipy8eOJHwiY6SlVbcO6n1yJMWLiH87Bh4kxRVv3i1vqna
oAHK9Y5x2W+1xqHrSgwrzTDcJVaFWT7Lk7QifnJA1YeRfMWov2HUf4fzFwa2hnggSfJYa9I2Cckg
kYE8aXXMGUbrPh8dgkvsn63prn0/NJdxsUGUkiw6kvPwzt8UCc3XCUOIqnigxfPSV/e+W2y5Yh9x
bjUjTNhQcE6Tf8St/NMyrrVOb1n+QLwtd6Jj3uFOx4HjZjdWC6K0nksjppDiHJhQL2JRn3qbZ7wy
+qvceMCIr1h2guhWRQoEBiLA1L4gNxf1lOJ467QnOS4rVfkPgt1nioVlv7LG8GiH4R5GkAmxny3H
ItyNjbZi6rH39QEyUyUdeTLcrUktadLCU2rUzY8cm3ScVIhMdjHE1yiOim9DXb/2VX2Hf9Agyre6
6p6AHOsYVYTQQGTxbTeHHxii7yfnu2HbLwglvEWRPmZteMvi+nuNNQw47SJMp7sAvMcYgl1R5+/6
qF47TTtZFQMWWvb42UQLzR4fssF5xENe3yq+9mr78QmTuF0k2n3aPaTSp5shDgP6tZObOsVQ7DmF
vTaz5NHsSGy+FBUP18krNkoK4ojACTFjtmdGlix9yu2Mb4sYfQDhsyQZb7zqqgA41R5XSqExPFQL
Jg+2WS7qwb2kB3omazvHeIOZ3tHwhbu0lrnZA/TfukL+Q2pXTKcP6EiR68TrFuYsGKd1IVBblP4N
Ypk/RjM8pM746Ey0LOrwYGFtHjWY5bTmmfCqA63Oi1qOl0qzU8JfkbU75bkkuUcwDbPCcGUp5h2l
gZeOGBs0dHS2zIwrRz+kdfitjdV7kozpQacr28Lb0jRultK+1nF35Ca07Lr6E8H+0VAAPKwQEHU4
85veYa27k7nhqki/j7YOJeqcTaP8jIfHSqRXdMBUDbSDPz01ar2tUDMwvluQGfNR+PRbdHF1Lf9J
ses9puFQvy5CUq40cskZu2HngNe0yjMV3vqKoevO1w2ijUhLhb4i9jOab5kZAa91Un+rFfVmOcGb
SoKcjEgy2x/YRq5VS39IkWyOff6uEgM3Ku0Kk+RHR9sGcXJx0cMRW0l1lOlWmu5JTbonu0xOGJ/4
rD8FwecWuS50DV1n+G435bPPDW6KLRhjC19OTPgC9JeYWD11qfGkivrDbZR3vxkPiBLQRqsrMhLv
IpGvrP6Hr6VbNUIDJy8W34wgWYq3xmHwFhjntAHwTINX03vMaumXq1bbit7zUPonA3lZ0fXKkiQJ
Wq70TxdjWt/nOs1uMf7EB5EAp1J9yQbqU7EpR8D5qrDFa9M4T2lsYgTgngcGE1lhvvZkLXBPW/pF
d25jfV0k3zCuf8v4Tjw3fmjzYB256h2R1Kjr8LbFW2ChqMzRzfaBGwb6IkWscKNF/ZUdFGu4Wshr
MPoEBCh3ZNEjsNXJ28PHxvUeIoR2kSG2vjaeWkQbAW7hZkv6YobtLx9xWtgRUyIN4XQSIvMvyUIp
qSEoBMIa3+0zhcaLozEaoTjW8fTpSTgMn8MS2+oigaqK2+ADFynM141LGHtoqxVjZSaD9EXihpl0
O0J6LawU4lvJ3TVNaZ+bLvmuyvCRJtEzjWp0SY4LJB6B+eJcOFIdxxVceax4bIJkFqex0g6lqm9y
YT9PBVf1iK93FhL/gUokFxYBCfdFVN7j8kjTs8i+1WRj2hEdEWu6ToaxwCZ9QRv2hnMlUgLyEK0K
eXh+X+oVucGkgdepMcqgmWJhyIYBLeMdcDAVuYkZMTcOqhNqRIlwwHp2qzT1d5Fb9yJeTpk4Z2Fy
SbG0thR1K5r+knXKJZWolKjXImZqRG/EjJ+MPn/KrOI4krhI+BJNXZLs6+zVRcAapeLBKAZs/Ua8
D7Ckxg0SD1+E2os0YkqUm+txoBcmB3qlN23x/sFAfddwM7EidKEW+tc+Wfk+wLV9V6ZExelbVE/M
wYybqffXys5eg/SihNkxMnjiMvtT3eEw9vGuAkFr9VeRtAyTjWPNNaLTESpN7xAF1avaRY/FIiAX
0+ce0Q32idLjmbxN/u3z+rlheF6F9XfH8k8MgBlpQT3X5irrYNCJ0l3L98rU8S6gSpGNFgmyoXKv
YTJp5x8VWrxIny98u/d3DJz4VpJqRa/xU2VG63vtT0z6DxmYJfHFa80dX2LR32OQuW15UIjsOGjd
2lHLTz8mYQiAWmodX6oyOw36ROCMxxCnu1oWrbNSKUj8GIArMEm1h+FOfl9lm3/rrO7Z1XBArZNz
U0q/TOxD87URFjetiFISvKipoW04ZeNHIl3z8K5p1OTNs1EoTnD0GFS0Ny9mKmxMUbjyapzyGSPi
nUxSQ8bZI7MoxPmM6HXv4iv2A87Y90JrDk4U2bRTMHBU8vyhqR4mbH0bPLMSReFB2uIfMdS7GNOq
nQg3NZVsnFLQ65ptP22ygvJkhfaOHX4+lRsKKuESAxFgll5d49FI5KUNzG18r83+wsyVAVOSM2Ib
75Npb7vZQ446k9SI6bVC+0QECUbqvo9mK7uoivWtoVu3IIdjNeopduzjgZBmvyQAueqe8dkwVnqi
aFyyybbX8eAYBHVTxKJYb0TlsfKoKwB2CshhfAFtn667pZ1bo1+IpgOMBiTNuZYPickEHbf2pR12
zsEg/ExJQxUtHB36EhfovqRLO1HdznPGWBHjI2iyn0mTUQNrtF3tTt26xenubuL+iYC6IWeg3hiw
L9eGDAkKINzqcNcgg5sp/CYuCGZwEdQs2jFD3CDGPTOAhbPqGheLIeRmNBPqhyEnBBG/pWBt1v4O
W++Afrv/yIzgfQoMTKfrqNq3HSVzP9EBWwLsUZ0gPCEcjjGhNx4jy716oiTRwtCvVm9c6gpVmKsr
z6WLaVzt+4+TMlwNL3v2THJtzSauV/rQKqugKQ2sEONhmyQkvSeaYNycuYswopNpu8HaEhVha339
THKItAqxX7TcoyuaDfuK51ZlWK84BjH8YaqH2DRYeAhh1kZ5Q7HaLqsiIgwbpRBW9BXeuSougDXz
KRw8ciTnxK52iPgxA+UvFI4byuzNGTrAdlduINOxO/0pT37QZHir+jNBdMvWsJ+qog1lIOUus/kK
UzKjNIw0EBIyQ97qoWnduTZBrZbs4fguk/HMDZcUDfBbDST7n0dvQYGJxYhlnYkLIeO3wtjHCYxM
lJZ7PZF2IpgxN14+YhHT4hiE7p4MBinrjbzvZs/w1A+LcKnUlbkNbOacA5eSHhsaGfWdwRgKRsdE
tqt1VnoEDXhI2uQz6qYd/rg1ZsR8PBh3HmrWNaiGn6kDyW++pHnODIB8vkR/wkT2OQ80IiFJSK/l
lQwXXi8amb0xkoaGb6SjSapWRo9R3MjUiexCbGW52KqpR+LI4ylt8WpHhjyka8xArlGkP+Ih+RyM
a9+4VlNxtIvsQkA8nXcuWbMD5Km9/tsonA8sHCwn3VlJAD2geCOj//2UJ58tZv3JFC1a4fIXNJHp
x0P2XPQkACvmuG8141g05TuPuJPaozYWBKMvjKon3b2uTrK33+s/xNbVjOvkFO84DK9aB0EOhWUu
Cz/axl59Y36dMoNKnltblg4LOCw3IF1F6B9JQT8MMyPS5BTUxwwScFFzijVY1EoNlK2BN0DDV5Dy
D5y62n6g6YCka9sP9mOHCsGT6nEkq1MRY8Vq7i1fPHlICDEQE3se2eaCK+bcOy3sgdbsNJQtXj98
MK2iddUmb6SIgE/0tIrIClgQbfVNuMjdpn7Vq+LWR+GH2hMWPZYPGI6/a9V4iryYsVaGQGQwd7HT
P+shkxIoaKpDT2rP08etfij5i94ZwR6/BQT/RAYb/CdTklYWDQW7DVdj0PjUZQlwdphdlHF0MHkq
EmxkLSJNebd94tOi4mZW2ZIiCNHnw5km14tFtXAxWcNnEFT3IVW/3rnRQ1mVqrdRlSrkcVE9+EPy
qIHvCA+ZL47SeZsczcYr7noMRagwd8wSw5KHeJqtyZVdFop1GEl3Y8hT7SlOf5Bns4sH/8AsaUXK
MA4lxCHklnYqu+TNZ3y/NDzzvo/7LSQftjU9byb2g9V/om/7ZnrNq6qal0apEB2kyYOPxMYiKz37
9EFizYxxo4GVvmWbRzsVJ8W11pquLIhoghkc23MliDcbp3GHCvhNGMRP1aOtLkTYrgoVmsfqnIc6
DIgBLt70gamWCzKhUa6nH4Pza9Vj69GNS9KJjq4qhi0esZ9KWB3gSzfVpJ2NPLgPG/ub27lPnkX8
u5lAP+QSbOsZjEACDEp6dQDh0cw0z35JSzHqtuWTnw6oIDtn6VbBzpoIJ2mH/DPJSiKSsmuH+1oo
GrqyRHfZDcmYVBV1uhShJLPqAC263R3mhYs3z9favKnIzT/2/bH5x8vmV3y9X1hv4btoPaUOQ1Hr
IYxysVEnmRBX4ozniTQ7uDkOCBm9AlrM0w1VX7owEgcmTS7mtd+L/8U+DCR8BLyURcBvYpxs/Pww
BhMpbzbfhsiy4uBMXv61mDdd22729vRUqW3XYDGq5YdEzXkDZ0BFZQbgyKpXJBMuxjrzEvlxjSF1
pvW8WqQ2Ast5dWrExTOcYeM5hOtSUh/Sw7xQQu+/12ry2i3P2umJSxRZUe4ds+Xzzh/zazWWP2Xe
Loi3pWDnLeyiipcM4arD4OMI2Yr+12LeN2/OB2zHRyv0+3AtT7QBc5c8L/plbqAMpGbJziJ7xiy/
oaMZFgc6aMWhMTQebNg2L2Zd9x8y8N/7yKxW9m777hTdlbzEj0SK0C3U6IGUpTtSoG6jVJ+kZF2X
4nWy42UINoJ2Y4dijamo1Lmjd++k8B2u5DOWUvhULiBJ94mUyRdSMO+inB+lhF6XYnrSD6tlLAX2
Pkr7TkruK2PcCTT4hhTjx1KWjwfAgGGQ/W1AUyx8HoJSwp+j5VelqL9jEhBJmb8tBf+alP5PEgIg
D43k+p8q2nNdQgKuxAUcuAFHAgSaRAkCmAIVtqCSkEEncQNmjJHEDzBlblGdgSR4sAl0GWSQqr3O
oRZsiS8MEmSYJNKgxHyZ+RfmAPCgSvTBlxBEDg1hSSzCkICE0qs40YNMdLATQkIUEzRFIbEKxuGL
J0uiFipKT1/CF50GhkEGJv/9gBkehMYEqWFLZIOXtOcUiiOF5qgk1sGFfQ0l6GFL5EOGEHswIB4s
iJBQiAMdUktMJIMXiSQ4Qvoaoar6KZJIiSHhEiExk04CJ71bvwGgRTxmgVGUGixlCn/mElPpJLDi
UF2MJMLSWHwrpsRadAm4xBJ1CST0oiqPdJeGkylxmGAGYyi3ZRKV6SQ0w/zcPiUSpKFGuvchazQf
xIYSG6wS8TXqT50SwSRRHEtCOZnEc6jkNauRBxNDVdidWGI81AHStYDsQaI3ngXiNYzHxrtQfhJ6
TwrdOYY3eLmQmyoxoUECQ7lEh1wJEWkSOiKF7pXnnbqjTPfIAGStSmqFjhJKExoqKT05zkLJBkoi
caV539fh+QjJUyS7ScTJOU7hLpPYUwr/pMNBtdZ0l6clY9cofzAgpSKIKdjhQwRBNQw49Q1vVql/
wjw+jql/ilPyFfXy2A/iMZQgVgORlUs0S3GL7+RXUL6R2FY53XqJcaXwXAZclykBL2GB3NOA2Sn2
sixBXSDBaomERSUSWhCxUMJipJgsQomP5XBkBjxZFzf1KlE1MqM80sEkdGZJ/MyGQyslkEZcD6m3
ElIzoNVImQJmd+57ibGN8GylqJHbawemtwt9wIrcacznHgLOgYTrIeIqicapVn3Fy+6qigppI61t
hiWQdJ5E6noJ10HcX1L7hDMBeotVJxE85I4PBUxeIlNWQEbJrpXAHsXvH4gsqUjD8rUwIUQTu4Qv
gPkpAnt7sD8P/s+UIGApkUATNtCTkOAILYgQs4ZIFHthXT2JE7oo3BUtH459PBGkDnPYwh4a022S
KCLBDtdWwomRxBQTeEUNbrGAX1RCHLgK5QwFOHAjJIthKvMlLvsvnoQfYa/p7cb5rjKx1vFkQF1X
3RxhrPvoZppn7viPrsQpMfp/GuErlVG/AyLAGB/y0oHAlDH2hrgC+48UyelZ5E7zPUPxEeeEDI0S
42yHz6wA66wk4KkMoJ6FhD5V6E+Rb/C2LHaTxEKJFx3RgETEMoCMprCj2FttB1hSFaY0rsmpoBE2
ZKIlH8Ql3CIrlkJ6DutMcnRJARJJhjQDKiAgrD73yVLx8V+QoS5JGpMtKBFXHdbV9o132/ZMWEJq
lxKHrSL3YcQCeheYWrqoMlMcS/+tC4T20uJSrJs1VK3t78OW+LUxVl6EQmqURR8XBYoBkZtA5gYQ
ujmkrpDIri3h3Sq5ugzOJNLb4ke9wNKTYEwctKucCbRCmkgCTrkI6ukgh5K1rh5Hk5adNmPDFQBx
JVHicKzfEJ9TqS8wp/ew8fddOuT+h1Nb2dHOMqRqTH4QCev5ZaCcsNBGsuWtqdwx2wUJrIsnFFPv
nRF9Ru2HLpHnTsLPoIA77rvGFRdvOzUp6klQepDIdAQ77UiIGiyMCDGPTLk31cygrCkvN5K7HiWB
3YBiC8lkl5LOLsEKVzihm3fmWyD5baJtqdm2l0KS3Z5EvEG9Lcl8Q6M76wgMPJM8eCXJ8Eky4q6k
xZF57weKHoHkyGP0hwuCrmHedSjzXPLmvSTPU8mgW8DoiaTSFUm1Zx79mQpknRDBH1qXbUltnzBj
jvbckYIDXiVnM2+ASgDfkfoT1J5mAx4bXre023IXELO98JLsc5DkfC0Zepc7GyVd6xSZSHRy704F
tzd8uHvuuFTGJIufSe2XGUCza9X3dlTdrVVU95Rl3Z3uiEtIU6oyg1sS40WgS9rfBfunZ72jMuSc
fRtPkLop1H2ELyQWJPgFuNI5wJEeAjmMzrLGVkDHXsDCZiCVfgMpxgMmBgStdCJI8B/HmMDHoAC3
fRg8Hmid9C7AAG3bSjMD6WpQYm+gGPgccLchBkd6H2CW/V4pQ79IhZwtlNZnTgV4waC0x66/2Qyq
+6HKhOyuVXrGP+oPr1T4FexiZ2QG0EmDxjFNKE94TKlDq1Q3ZbaP+c2WVYOv5ugI76j4n1ltI6+T
Ias0xrRjyHN3Ew/0m+JAcU6Bozon7LpXojcg6yfPWOdpGO9IEx9pFevKTrXrFqSnJO4vU/uDDcAD
i0zxtD4Bng4HMsTPVF+Srdmi01H7yluXZfyetK1yMGocy2q8aVbdVCTZJrWiamU3fPpYCSOkB/gR
9vnLoJjh8WuP3D1VchYQPOo6vyHBfS35c25ytKqSR5Vf1MOmrcqXr000J9vKEP2OiCBjwySb5qIc
/CHdH+I4OM5rFkXkXWdG69EMvEOYQEVRVmB1IhpikSZ+utIz8ZwBvtM5ZP+8sDsv30RZ+8pWs1P7
AI2GmhxrH2lEINdCh6kLziv7kXoq/4LZXi2m7FjUtTRQqFzCSiem9o2Fc41mW8Vaa7FqsU36wvYw
fR/TIOO2VeLFX6XHILMjoHjtruC3P1ZyUSoeQnVTeZl3xQGB3ihLiOxuTCPe9yRP7ktU7FatuTvH
r7HO0erjvOh6gjKGwsQIwW13mlUr+OzCihGioh76hNzNhDLIKhk0SlVdBGptYsNhj+gBFWRYGScQ
UNuvmskvjknX5ke0JdDf3AK5rtN34VcKj65414bOua0GmovpgFakJA44VsEukDuqq7ZCKpCGXD6m
ihIv9IfwqPt5yGeMfjBt5XpARXrsmZ4Q10DjIqqIDhUDBRPLpj1ljMWR2kJxbNQWRUehbYWu42o1
uXF57Aq1XFFdcKk8tuVRG3pnmzdAdxGjIzzgqmNm1tpS1L68u/g0QuaddpStuKQogoc4pheqXa2d
DITUHgkgdgxqO/MPDKm4leYhB5s9dvKP4A80DNo6PJW+25LdqK7mzx5RfjrOa4Ri2qs2YhBV4ySd
ecQGVx3/aaL6ofnqtHfp+eJ9XuH2Ye+bXB02KulUgWG4i7KQeQpTe2lSPkCoDq8aLfhV6VR3RVbj
5KJ2lnxsfy8tKmB1CflFmJTMNbPe+ENvpr5NTrS1i5XjbHJ0Qr5iopRyqCZZg78Sno9pRN8PSCX6
VVip4ca4N25ez1hvdMttGFjf9a5+jlKE0Ipab9ICyWU3kVmr1RTM7Sj6OWv8f7nM/TLi+sP07o/N
/yd7u/9vcQjVUP8dDYEHXh3/E4aYX/GLhRCa+y8XIgELPBtPSUv63H2xEMLW/mWASaiuZmqMPiyM
P3854NniX7ohLShtwzHRVZo4ov1ywDM5ZEJQOLqu24aq6cb/DRuh2/wuf0Mj5OcRmjAxUxQOH9vR
pffa39AIxybANW1V43Oqm5/VMPp3BLKGZyqaycqtxPQWRhZikib6oOeiLaxA6PdVVEd7YdvdFm/g
5RD0w70fYO/Zku29hunIH7DMru/bEH03WTEP88JvG9zTEpSLgT8WD35ZGLSCnattCxiKpnMZzcUq
ZS35CkyLxgP9TuT+k58w08XUGtt0kDS0cXWCme5fC5tR+8kJyJ6nJay48BdlSvfrf54z76MAr9wx
AZ035pdmmvdc2Wm7MeB08cAuxSvJLGezrNpPEWPlKdr221gNGW1HE+9xP04OMenU0gIpfDDUjumI
Tf+PcCy8YdS8OqWaV54MyqQ7L/eefu+a98+L3/tKNHrcHFxsq3iRElr1Xd/eKzplp2Uib7SZXNSx
j0pUrnGlJTuXR8+f+x2Ne32fF3L6LM+eF1/bOQ/VcjG/IHT6fZX07c6ez0coJF8F8LXPTL1d2FXd
MdKu63u/p41rjAqxnYmRwh23Zg4p0KXHePQpiv+56oVpejQKJdkj3JbdWGmqC+M1nOa1qc/jceHU
dXSUR+cDTZn728zEjl+NFKx946r8Fk48lb2u8w+G6zuvBeGBqVt8c73C3w4ojXgyDmcG7pDmo118
EyJ0cQg26qMTtcazINnR7ovy26BZGYWtyt/Mp/Whek9XWb/ZEbmNv19e+vQDFN0PtoXdmvYKd67w
4Djl9WtzNgy2PIU0Ds/qtlam0mg0nItlaSB9LcLZDo/0VYk1ysUWuXsx5QIjw2PQCuP4ez+Jdd6B
qdX9vGtetBijXowk7lZh2v96j8AlCiP3ybOrkenftXLRqWZ3N6Vdwuyc6+uPA/Mpv/fVSKOw26vz
NTwIenPdCLaiLl/mrXYyGiSV8sCf24GScAgPAfuYJKmNAA5b199nYmgtucNO+/XK+QgWpWuv9DFX
xK30Ni/UpEH2qNjnNGubW1uI5lhl4X2Jy9VHR4FsxL3uTS9CGss4oj+NdaqvQiJJL1oRTFtrEOnR
i3p6Tww6tia29EdfLZT+KWhar1p7WqqcA6amC6UcxW6Aqbx+LZIsxgJHHP62Sx5UnNJcMm4jSOuv
c0MZ6PKhDUPw67XySBrV3jpCQoTjIe2lEowDg3v3seMXus0LQ+N7bq3AwMHhv/eF3nTnonE5pRSe
bpWRtEx0lK8XeWHk7zHqYsQqzSTddiKaGpGv3AijKey+9n+tBiN4zugWztqv9F9Henkm7ZugWxiB
N6xHXdiLqlYDiq5+SpvHQADBfa9FonTG+y04m75gv+fQMYDONLZf57W4BX8dTzET1VNxGLtAakcM
9YaQbbzZq3n9a9FrBSL9UdaZYnGb9002d0fyEu/IYRK3wU+zO8QWr79fBO+Ag+A/39T7eoPc7y4Y
lOl8jUF2dbComFQNXYDMwfnaFbf1JuptIiXlGXPQzpyh89e5v/ebI/30FExuiZWBfUinDNmDQVxO
H2kujUwz/QEWojB5fVcbi1z1No2pVZHE2pu/ngr/+QTIubxguPa38cCvgdM//F3VPx+yLibKmrDw
hbRMQ9f+fMjm2EjlpG+Yn5Zrt7uGv/7doFf4SZsucX/EFFtb5DJPiiZwAEmNgiJsSJhOIf/mNEFX
46CZF8AY9UZmI3Y9Y0b9TR6c95HzDb2NveZh6kPzJNJonxpVjJ48it6TycQ+CBFZMRHap3GFJh3J
q6ifN/PWvOi7fWK16ePXRhHeqcEUXpugVx5NEEPaT25L/ZkXFyngWpZV1X7eVKmc1BbErh1JQ53E
VA76NCqIyVSsG5Ly6gdp9CHU8DWOW/GEckgnNCG2N3SS70iARFrfR+o1jAwU0wk0hld3wBmppFQ8
FZfHrED2Uw/xdkxo2kXk6h00pI60MTvjprQsbEd0C+5aHmbZkdzsknM6+Xfz1nyaUyflKin40WNt
G7ev0/atCGOcI/T0mtPaoIYcKVtKKfaTaasAOn73jpJI0EN1UW+R+3xsXR/HkHTI370zytp2LdLa
Xk1QhcN9E1vnf3/RaNo/fd+BX23bFaZtmI5p6UjP/hiZ2ZE2oFkkBKa3VbFKcISlQSume91fx5GG
ILPs3GExNeXVcsZ0A5ZG2S0a0ke1SJs7VNv+gjD34YjBK1fAX5FajEVx4EsR75V5R7HhrwPz2ryP
+87fo7d+7/v92v/FyfMp84IRprZAtLVPQi1bF6FhngojVvaQv942pvl+pU/lLANYrtfRbh9cnVSZ
iqp4Uev+jzZIBUpcnxpZH8T6wbRr/dBXqoNATW4HDBGoGsu9X6vzXqsx660WhHdfp8sT5/2YOAH2
hC2xjpEV7UpNrfcF8r6LSwoRKVy6++rkzWUUufcZKhlkXlnsU9dKl/Rc1HOitROlXnIV6y5ls0kn
DYcTVoeETPfCig/zefOu0ZO+w2jnVtJyj0eD+T6UsXvX6PyvTUT5rOu8I8omUuN7sI34Xi0alX2M
CnDsie/1TokJtQ7SLTlf5XLeN59n0NbbpQ7G8fPmvOidkhy5aHz9vYumYXqyZRYyf/KVVvXajp9C
SFsR608xTFc6WNZxXhh62a+9RNDPkSOE3wfmtXlfHbZMPv9Ph1vAYSjYgPjxv95wXms0tB04Pelv
5KtUd5brg+gO4gxUYz7biUs0tB8+isnvH4IxX6eRqdwKVcnBYHV/KZpAvFu2sfN8R3uxJ+K2AyQK
+94P1AceLj/mE7Q4+SxMs36g4l/u8dVVNwhAlJeqdbZG0Yt31/MxosNG7WLFTnHH0wdbRHkg2aIj
3vqThumDoSPH9iZ6NWMWnEivzLHlCzQKNpp/ZmgcPJRecw3zQKW5RUCkyPG5pIOPmFkenBedUl3H
Sqineev3GXj38XL5qr/eYz5DyzLv6z2aCPCn11JaQF5JVqgTew7YqVylB+8cFN355+pwxWCB+NlW
D9Zo7ZRnQtenFdM4vEkCR3lWdR0wzOFpMB+1qmGFoZ7yEMSZcuvTdkvtVXnuAGm2/+m29c/5pK3y
oDMNeD7VFK7FvPaf80kviIdQIavyM9bc7ppr2CP2kVe/F9T1uhip7CI+oymqgkXnd9jY2dqT0+YG
aIVyFyQo25ehTgIfLfx8Mz/dnBhrYbD35BB2GTnrUdOPmwkT5QWKm/4/mI3PYRq/nQIwLGBabVK/
sYANuek68kn+t+nwmMC8oYrxPpQ+OpVulj8PI469iaO/1nrR7rPed5A+6MZrhHXHoutKJhRMmB/L
PN0DCxivOtZvuxBN9nre9Nr8I9Hr6qo7inJPkMfD16tpdW+MJgiQkPLeNAbua+SGYYs77vdwmGps
74r6iAfqiAJVrn5tN/avtdgsoVVNAlmPDQFb63zMOgxC8qi7BCSQ1SaEetSafAij3WOTgdJu6GLn
GCa2/bWglUC63LzdR065mgpNLLpUGZfz08/w/HWIcPzVEEG9GWil7d28qB74H/qYTwAOoyaqKmSh
TcTWenkVb2Ad6m+J6SwN7Izf6horHIJl8fGYGu1pclV1k9WFvqY29vdNY7R8PC+Vh9Q2/FMkwuA0
r82LoGC6ic8YqMM/D4QTheh/f/Va+Fz8vRoiv37mvLrKk0e3sYyQx//29QvdpxcxRNZHVzuVdTbD
duF3VnUaUvWC0+J4092Ghe3SWiG4ZGPKzflAojTrSLPGr9P8uvf2gY//mtXTJyA2CXgEI8v7SIm9
+5jmzZF65nMnY+QNGVQ/iiLemj5gZZfkdoSvao/ptxWFyOh5xXzi5Psv3F/N4/yKeb+1cOW7zjuA
B535Xeet+RXzu6Yi0Ja/3yUYgdUiswy383lhnB9K6tC6TulUxE1sLL9W5fa8Ni96nI0OvcX4fzGv
ttG0UisdC+04zjb//lsQ2v/8Gih8GYLkEeoZhBH8cRPRwiyJi9DUEPVhgBASbndJq+TmOmFysBEY
X+ZFN4r4EoUEK+aFQ7azPDCfO69Vja2vezR4yz8ODGXf7Om+vv6xfxyq+Fz0D3/sjuVP1/zorskp
N/9+//m0WokwxE505eun/xdh59XcOA6l0V/EKkaQfJVkZVuSs/uF1WmYc+av30OopzXtnZ2t6kIR
FyDlViCBG84nbdfG6OI7ZKdx6f7+e3+dgdYASRv8dP4cyGoqlHz2Nzf77cUUDcZtpinkZf79nwxB
+YGxrJJNSmUmS/+ApiHdY3Htfz6UEzyhMeHz4T9OC4y8pKDr88XmfoOQ7UoUikuMgAR8AWHuXh5R
bKSDGLq3ovYpHPwnw6+Q1s5ryvL6Niei2YzdQp/FGuSIwA15lF3KcYp105NBGEfEcF0l6F9qXYP5
VvuPeKCGBzsnXc9WJvUjSd16qXWxRoa1kz2TfXKQdjbT0bpvnGKbBqH2oQMX07vqXeCl2hVaRQxl
Pvtfrqpl5bT67y+uLv4EzcyPD5e8YNURls4zhPvZn/ePKM+1uO/09AdODz5h4Q3Tom115z7uqWX0
qvggexQyUgQZ6Glyh8e1WUrjP0b6aDt4SXkvTQ0qkyrluA5Fna7Zr26TKf5zr3PqIk6PI4w9VLra
jUrJ/EKP201IIvqDNvXOBekR1j82eRF25l6kKWuymjTpGCht5jgXfW6KSZCNHUHFkDY5j4SvdqmC
fNxIW48KasrzGJJjZh0yrbcO8ujWSJsIgmzNLRrixjzP1tGRuh7+23n/GEZYYNwqLpvZ0DM/X///
fLnbq5c1j8RRrP5tKthJe5/wHh0mdVCOuZ0pR3kUhvVrF1vK5pN9mKfdbGTaVMS3URv3W/zIt/M/
zesJdy+rXlirTwOUgAPRkReE/9CuHP5aFBh/G+UVBS6yrYsfLWgt80BJB/BHPO4HlGn8Oq7qtUIs
ER8jjTPEIbml5LZf593OwPt28Tx13NxMt9PkNQNzE3pPeHdVEgGz9k5Vmv610a0PY3Z9x5R1NPgZ
voq5BB0nQrnx8FyeoT3cVcIpvzijg6IEUdB78gDsY1Db1koxPfHh4qiR235SxAtSNtTkiZBlvLXL
qNlmUbDqEWY86R4RX8cuXoGK+KciaT5SLy9fIz8ujm3ZIeU+d1sCdAgXV4DW5dy01TdVO0XwZBjt
STK2j3CGS8ALbX82BsohRhWeCsGw8IncoZb9SmL/UN0PUuJqPOqkmXtKSKpgOTm7LnJIpIiN+Yne
To8FVaeUsVQKgm/Y4MJM5zF0ridIE87+dp0FJbF1P4JTPF/J842LW+TBvZwBrpD/IC4uZOLLfinc
CC/xWJFfcL3jDdYw05fxAo1ayVaeO6Vs5OjtzngbiHm2WDp+6Zuplxe53VBvr3SzydlEfH9d3tuS
wz4/wv1p4jneuGRTyef6tT+PjBqsWV/z7m+m2+Nf+5fVgJx3Wxx8utztXN4C0j5kn5h/8P8sFow/
NZy45VoG8qGaZdgk/LF2/3TLVTRKmYAfGt99QyHdIE8oCQzjbhunTrG49t0wCM51adZoyDb59mp0
Sqe4HyaqcpuRwjwS5ILzpJJ6PI74RuQpDfmrywrYH9iIPjqVZgpynhU5lAQRnaRNNiJxxaYOqYuS
A9Y8alOOuEF/zaNy77+fMsa8+vljj2KxuRLzP92xiCzOD6F/LFKNChU9N4rr72bl73QRFsek8PR1
W0Y/ByQ21bVV1sXxeui7b02h2HueDep3X/Gec55br1pgqCjoWu6hdkkJYUlP+liVQ3yIy+Bgt5og
iiy6+2kw3GeR6uswUJ13ZOSzbQe2DZ5q4L43Zvu18GpxJmMqoXbd/8Ctf/nv/+scA/38f9UsQHIO
y0FVAxn35/9VQxRFH3Q1+y7A2ywRxhbUuHmLKQ7EWfZUlSLeDM/FMkGRJ1umIr/4qD2A82TuXNW+
T/SZYY/s3zouo2AZe5N3GMaSsv/5qDD6U0cODfUl9Ih4igodBQ5lY4HnF9NIAgZIKYISwtuXSlcd
mrhRN13eNKcgHFhk4IV4doLSX7ZuAYSxygJwDo7C61qhf/RhSJDNaSkHeSRtk6lHu9b2SGdm8NM0
ObeNO5IA5LBSzdcKw+7BH8PyhWWntbadMFtPUam8NmMKlM706r3smob2piiudZI9lTSXYWpe3UE1
zm05XWoli7b//TFpn8PI/ApdvpAsiFRW87r22VnpKZo6FJWlAImyik2bKV+MpMsusiH9LiFAE535
M13cOmGq3odqtm1HkV1QVckuVeunp5hqVRcAj7+EfybOQCC6sJsrYtqv1Ml7J3ktbb6qY7aEEsi5
vb2GFfKZOiwx5fWknUKNF9LXVk2sT5e2ACIZl55LlgupiiRcTOvEE/pjEqXBMuy7/mvfaNs0ydGz
TvpNlgjnq95DIvMt138ao6khyTnzDmpsN3cdqT4UEuYPt3CQOZX8qYYW/zNEVIlHpOyMowwRjW5G
RoxW/utJYUsx5zLkBHs+QV5XcYb2fn6VJkDkflkg7P6PVwBWfA7JEFkWZY5WR1q2JI1XD2GsNo/S
xI9ivCsDA97IPEPr3By8RoKs5aocbXE0vepnFhf5uTdC9zIYzlPPr+q9EjBC24Hnfea14r0MWlBp
bvQ0pEFyqnqyR4vZ3qVDeGeOTrLLvHFcRHESktmTo/EyJmvR9Mr9rQlU8atbNcOLF3f42J8CvTMO
+LF/NbpnGocEWkZJkl1t7hIrWUmbnDKSsXUAtqNtYhVfQRXl7Zv+vbI7401tKFdOS5XA9dxVKEmH
sjaKtahC461iSbDou8x/+HVODgLnUfMDsQn6oITTX5rLhP/G91rcT2qhfgkBkvdCQai+avMnMeLe
UKPsSzlaiH+Firm3+2Z8IflhmxJz+WIQfblTjDjd5W0YAmLCJT/PTwPN5tdZAE+fu9BB5pM/MoN7
KI7cdvn//AI1Xf38JORXZ1vyGYjcooN245/3Ssvviyptq/ybU7OHMwpHnLS5KSeQhU2qQl+bu31b
VAQTVX1bOTwnbvMCp+gPUB6PZW80IGphtLf2QNH+2Lpvnd/fRZ0+faX2taakzfGPZg6DxxiznU8m
6TmzBA+kTOzsIKzP0tSYEUJMVk0G72+bHLAmwQ846e49jzPLyqXqMaXYyFJ1NoOpQdoF4YL+oAVk
61kI8szRg/7g+9TX80wf/z6UVkEunbf8xwR5WBTEfKJoQBuHM5u5uc6ez3aralpQficOHTSLhal4
xRM4kXBbxw4rhzFTH/25DHNOLqQy3x7XUZ0HR9l4TDyORQbuLoSGdLPJI2ce/T9tiLbFB08832bJ
qcTIRvA+qNQFRQ0qomhtiMalGi3NBHoHdb/6zpq3Z968eRNwq2pPI0VlNo0o/p0UKieMuSdNdZcl
ewITJJiiJnDW7Z7HPhtRI6/Hj7JK/C21kBQPFGL8CMIAlD2CrF4Sm4T9IO3JaXww4FucmIrHzDMe
u8p8lHayYfq7aiSxW3Z19nTRlH5YkbMggWnhRhCPIot61A4+4XMzN51GAN5tnq6WIKVmKRmKfSAq
6xRnyEsFVkMqYFvxEdBQLDctEsjm+0kT1ROZuOq+iqiBk6PBBGG4UMdipziatRojP3wgTaXa12jc
bposblHAUd0FW3TvW182wDRN7yfJnG/EtKu3vqYcXZ1PKgPgf4Iy9nXih7Ap9SpmaygPbUqSSJmd
G4U4/FIeGsh6bIqIYg982MDPdct0iEIB8DCbWN0UflYvHCXdythO1hFxtMhz2sjAj5pm/Y4EmL1D
Vs4bi4hkOUwuco+BMz3hwn3IZteF72WQrhtloIDfoYpzmOxzYDbuUbOUnewhD2qf5RFCV0uw1eLB
SUKiElSxxeroTQt5z3VCVMsbPfyQ912qsdxfA7KfTsNqGkkq/nR/Di3jsadcGdZDWPCMonw6cPP+
YqOzu/IrPXxJXAK9TZwGH2YuftixWnwf8nHfOSk0ELe/KPEEVxINKv4MoNeycUqRHmFV36l2Z4Fc
nAeQCPAe8kx7DyeDYLYcUFoXCFDZbdwM6Ig3TjROqh1ll0T+CZn0uV/Vot6WdoEw/TxvNl1HZZ+f
ByoHcyPn8RU7y0sNdXICjpavtCAywZ6p3ZNsNBb6pH09ipwIlBeVyaqHYrKRY34e5PeF1r3IXutl
3VNZRd9AZapLzcDpWTiWd5KNW0ZwSUlDubvZWhErp95z135ai+PNbsf2vGvtfvJKyklXS/ac3Mtn
TWPg4tIoJ6sg+nZVlD3Edt7A5+qS99Fwt42VEvvCqXxu2+ibNEehGUO7bVrUPJjV8UWH5hCEJ5F5
DsUoykraG8emtjIJ45WuOcl7PARA/OKwXzuaz0ZX5NqXXClcfKncCLJhdM9FlpIcprnVVy8mDE/6
jn8h94m0BaP3+Hshcptjh4yNpzSIoNLEugBed+sP1AAv/b70V908nMphPyraQyz05qAVdrJrEx3J
nUjJzraL6GhNxcePZoKN0VAYTbidCuGwPeVRLYistjzD4sR+HdLhImeGuvoa9a7zYlGDuFYSL9m7
gfrpWr5DGU8sirPdT9qB+my7XMtDc4ghFMjDwQw3RdH6OxUN2oPovlOITX2/K6gL9EX5AiUYplDS
h9uOTeOL6oXNXc8TZM2ytXqBusUbGdTanRx1057nvmepKzlqO1W8o/AEcug8uQZ3sDe1QYHRQzfo
1OwI6I9tx9yF1bqyE1M8+hNFVGbWBT9daD+t14OfViFMEAuxwb+DjQiB2jxNda3cAd/1+M53+V6B
07XttaUOGzCJ7YdyLNDpdnP92cwapOHtYvxaN+qhrQzlS6ybO3ya/jNFxc55MkYUjNSoXuZK/OGJ
Or3XlSh4ztWwg9Zj+sAEzGxHCHY85BZPmDE9ykYj3nc9kt1Ws9NjPze3KYoH8UezMpxfjT+utSy6
U0nvPMgGzzdMrCAi1NU4goBW6igbpTLbrYHD4CSb3CVzvsuarzeTPJqUCiZ/mMPuTFNql0xj/JLq
7olEnPi5oTr9IO3+bI9U5aTE49PQVQYoY4P9rh97y2AM8gccyvmDPCK9HL5nN/4aHeeutMlRNyEV
pkeB5t2cFdf1UbUeoLfW9xUhL+iudfmtqxRwkiL9GP22Wtd62qFJUupPheF/1SdWwKSLbgO3qagk
jaoHeaTj71uxyRZLfGV8TorDsBxxBJhH1GsrbsfYbgPy5LGGMGbYY7aRA9J2vYKlh082S7SNqddH
qApLMnTDU9QXxKxLB/bD3B1rn0LSuevhql8IhdL+akBzYKrGQ1P0JR4hOz5PUKfwQKv86WyXEc0d
2nPdQOIBD2HhbomMl8yxSnySqQXe+4+uUol+7Y1xcUy/ek7Ol7hMjWdEw8KPzjARyIQxfDGbRKyH
sjEPeaJSbN+O4QYBm+JCuoZBBZ7AAR4G+YZfbnLqXPM1CzN1Z8w9aQozPzkldhstRRtV68wiFM7b
wnAKSOrO0eY3tirvnUIEj1rfTUAF7bn2htxewAKkk4n2WQs7+1ioSU6NU9l9NPaM/2zD4T7UxfTU
6Oa9mzrtB4SSdD0gc7WVp5O/s1C6LLqUSrSRgXscFM5exu1lYweZe+3KAajIxPJvc0ykFtAEKe80
pTWfdDNad0nXvCX8Pg8p6VZwzoLmLTKAaPYU/1xH+ew0igp6+yhHVdC+mZE6z9AQvHNWktcXIfeR
q2hLE0j3AG3V0X0uiF/PPWmSTZZ9jAPaqRBUvPNENSq0E/cMvCJclXqa77yyrl/1uc6tSSv7ILuJ
Pnxtxt56kL3M07eqWkaPsucod749tE9qOgPiSvBuhRDHeuwFNaxO0S3K+VD2ZRP2g7coqxrA9O+J
cuBTt7Vzg9wwEPp/Tvu3uf92zaYkBqr2bcA6JLFOre6HW6MKQULiWInvEtbNy9CM0js1fhtFK340
CFYYJpLHC5xppzJMlI/ataheNgwfADvf1q5Xx8OYFHje815ba6Mab70BP/egZaBdCsLxFXeRLwDe
TpBvCgAr2MMg/GXPtORksRx61LuvTRoG5xISOLqlQ/WtsWax7sF/tTywP2bGHqxGgPy1wv8gJygC
8GmomcMpRLz5KKa24Pfh198y+DEDuWlfUkWYd1Xk5HstSPpHMYDtkacCe/oBgK54Gvza2Jmtnaxr
vuMfU94t5QSjQu99aKaCYKRpPxQGSdVAnqpvfWJugxw5bUKbwMkicsFlFrhsZP63TBWXR7eBT/M+
deXkMqSs05mrXm6Xkkefrnd7DX2uzor0qViFQo3XVj4O27qESOxUayrw4y+1MEiBTfiYIs2Jv+Dk
AT9qj/hCjYkcDjRb5bQ0b44AydE+F0m4zwxFpUJvrA5Db1eHcK6JunW72RY7SssCZz6U/evE36fc
bEVOkWAeV97q3yYHTRVSQRySVJbnizA2+Bborvbc1tH3oLCye3PuVaMDNrS3pm2jeMascOWiJps3
qb2UDiXeHmtlidD7h8vJoVyrDEVwdTI5gMzYjYZvVw/S7YRrP1L8Qz1PVuHZrfhJB3ulU5dE+AAJ
hDqi2PJotilmVP5lGsWSJAj3CM2cbcncyO6tgXxuHhrt583yadZkDkg5NUlPmhsSRlVeP8ZzbtxI
LhHpfE27l10Nfh+LyxjcE9UJz1S+ZuRdKR9Rj3u/NCZ3ieARwBctVlcIw2UfSVntQRyJH+Ngv1Ih
3b9mvrDuzKrWD1Fqq/fw7lUkgkeSIosUnLKdkqHtUcKeGUI5CRNcnmwGk0JHaF8Iq6F6fpa2Rumb
E8hW2RkRnrcpPav6NU67fe1GICx8OHm+Gv/U0C+n7PGvLgx+hqpDdEuJ2RUE03QfEIzbV1Ofbian
B+rGznsJBDz/lgwJMziJNdK5KVzxrtYmIMzMGk+tIJHcQARKC6t14Ln1KlCm5lvZrWXGc1g6NrXt
cInEnNWnUZYz5lN+MZUEHIOZ6d+aSTkFTey9aE1obizVZP1KeduL6XiPNSDAL4NtvUxqmj+iW5Y9
qrbDQqE0ko3sygGlqrfIH3YI1zNDsVOi9wQCG+ON3TJ5D1rxQ4vrtyr1KHaxa4TiEb7cq1M8ndga
UiscDtl3Mz84U1z+SLuSILWrxZfEU0qgZ0BnXALmzwHydQhYMaUexcZotP6DUg6xgiDhHSdXR+yI
x92q7abmw+rSrXxdHOJ8UVmjPhZWJe7qzOsfkAX61eSkdx1Sv6Oc4m87+E7AQV1Ehn/Jtml5m3yb
M/aEC/JRg9oXW5fQQ8oDOF7wylJPXaFOD1ZUdh2UEpKA/4TsThoAx8hLpr3sWjHiXF2tugecacGr
NWOlSy2uoPRzKRQ+3nFI2w/cSsFYTsZDMdjt+XohAu1+6gOqnE/UwDh5fZNeWpBZ1+d2SgirjxVt
IR/a0tb2EVHTStzfTNJOklxf4k1uhL9jwxc1jybM4w3pml/B35E+Cjav3OXJ9J3E4WnbqnV6ykt+
KGVuEHwdNfAGce3+GAky62NO0grsYaDkbv4lzKyM0uMS5qA3bwQVUm2F12cHF+fFptCy5oJXXV2q
JJzCBUOkUqA8sgxLcq0L14oeZeO2yU4lE+rh2gtr/LRC2UFEiq8THMWaNkbUtUubqly/1feKFQ/3
svF0NEyAi9Ef3fduitZT7XuvuWcHhx7mFRIWk/sa6iNCBZkdrPW56/aeveTr5e7kaGUkPwoqsx/k
qVYCdkDFXYbjo3g0Eus6SVDxfyyMGNrUfIncF8hzppl/h3TknWeyNJl6E12GfHS19VjY5d3A3Wlh
RLWjsSsMa3gMKH2u5FDu5tpCzjfkR5COhbbyk1Rf1iyETlrrdPvISC+yl1t+c/rTrur9CLlvnqsn
SS/nGoFeX6eRs/qPa0i7NA2I5RxxVb3kagrjjc0QUSwESVti6Laehm/AA672VAUIIPK82rmz/c/5
0t5Vef5c+Ww5hOEd2g6AtjzSU9LG9YRaHSXGWT6MChoy5cSN6fei0zIJbkw9yKDZ5NiOe5Zf2crb
N0T4dmVRKhXhlf7ttkb8tyWf3lg/i1oDNvvnevI2t417Dd8zOnS1eMdp0n/gAe+2nhW5d/bchXhx
wj/KQiiJ9Hu/JtQj7UaM/IBaTTzbVJE9d6zzK/Ybvg56L0hDitwQNVJSVfmIdeULJELrYqD6/BC6
FEJLu4BiD40tK3Boud0dwspi36uut+erh6P7d91GrQEITOKx2fpzaQfrDeXs6SXfcnqy9qOI1Go9
9TpVwLMN6UH9bopaiK5ld0cyin6uhsp6ihK7WFluVW54e60nnObqAaZNTN29Avl7nvL7hIF0TrbK
ESmarpo+D3oN7cgOL/rci+GILvM0eo6UfoLabO87MeG2y5rBe4DH4lFmlJ4HC+gWeQ77LEmaQ+cL
pLSK5h6dm/gkG33eeMWW/e71KARJUzRv0IK5ETi1lmR8xgRoCOEpk6csJsUf3VWWt9re8Ib7a1f6
Cs0Ygc4CcVbZqyadG6rjAM4pvQ2LIO9JNqR0vhmDKCkrADY8xdp0x+LdvqvmLsQH92gWyhczbuwK
IkixZnU1nuXcPHRdSNatcr2aEc5+ZzuCGxyWypOhd/rT9H3oVeDoyphTm22GHdIjvbV20VrdmdFr
Rn7OX6pHrYprNe9+AH/DzsQPEdbmSqcen+gi2hhWZ4oHVYvqS5WZ1UVDU1KasqxjPz7PQP3TfpCD
ctpscjxtT20H7AiZQkc5sHO0RR5Uq1ALn9RKzbcsaCaS6+ZEDzl8nVkCx0dd2oAWeDtTTrJ8/0fc
tyCkcauBOTEuqWmO7xPkvQ3uo24tu9QLfEm4eaEuPl1naQ0+Nach7Txkozg3rGn4Mk4dicO/bZmf
BTsipCVljI2pLNRkWnSAsaMhYlna1+EB6FZwkF3ZTMBWCCvBgy1hHME0midqiYK2kTxE/WwSS3ko
z2zWxDeLbVMLQC1BVz/64FGohrO7H6RGcaB339REJRmgMupTg5A4BBMeT14vSC3slC+EJrofeqTv
vVi7IMmt7lM/bf1N21mE0MHGXPVy8NWxoEJn4Wz0an+nV5nx0lHBkCaWerYy1XgZ6CFPoZ7lWE/F
jRxT55nzWFHF2nXsf58nx7Q5B/r3eSbM10UXxOjHxUhNGENGRG302h1Z5v2Gx0DxlBuANfM5nUmA
PzHxCUZoXbQIcHzryYtajC0MeTQTcpBHZX6nkQ/zpWRtVkzGt9afP3IVX0bXhfEDaaZQFuYBzQiW
QmPHVPX8aKo6MPah1fAFLW0ehfO1k6iHkKOErwFQxI3ea/kWNKFyJIkJOrlvWnv09Kx9nXS/jgaR
b2HNBVsjB3xxnXIblUe30wKzUKkn86IHluuLoTTEO8Ip46aIIc8ObuK9DykKzJmZfuUx1dzpWhrv
BbfnZ96ms+DGBy4fQnwZTd2zhxow2iqtunZHpXtWonjAc14D35hHO7WmHhF3hJHZHmqgDhIsrRGj
NpR2z9TJ4whWzQkdlb+vVNvkqyMb1D0zHzKRUR0qL26PqesaSwgcyrKQ3drmw5+bzhFGs5CH14mz
MVaiV41v0kbab005+Rey7Si1L6pXbvv1X9Xsc6Cy4QdL3m7RhW7yXAjbn5FAxbEeQvVgQt8FsjmA
z7OHSwcX7wKpmiURiQLSJBsLrKYe1O1J9vBgD5frqDwhqFghdChz3q5Rudy+k3LY364Rms6IdE31
Kk0pt5IHrehJEppLgUlQtw/dXC7czM2tmyr+W6jOtCBZUSwHyOtXm7U5Vw/Lvmzq2IspViqX8gKf
r/qPfhT6j6VuOhSkW+lWI4kY/RlFfTV10jBEo6Eh5jfaazdLs7TuYO3LSUt24+xc93UylYIszNdJ
FqQvAYKlm6QV2ioQWfISZaW+E0FVL8deTV5gDQZHkSE6c+0GVCnpbv4ie6VC9q5bVs1SUkyqCFqJ
PLo1SugQIpH9iFiWc50pKSdR0wCkKlp0eJT22XMtoIp+07+EdVTvUTSIl7IbCSs5ZHpmLUo1HV7y
ABSDZ0JukqP2oDjHbgAUmgirf+lDx7oHKfE9m3sZ7o6HKBpf5VhTJsbJDQsQVbxK7HvGefSDgxxL
zNC6lLYCcZmxvChs8hchDcxXcTOeeE32Uw4N6NS8aNyN/Cgcl1EMUjk1n+W8bGwXUYVHVL623ZtI
vg3OKmhrGA2tyF68ftzFFqFKqgXylylo3tTcrR/kmIOG2kKPBjSp5kF+5ukydatoL0cVKF4rkxX1
VnbzDj9BNgzq2ow04v6Fc8i8Irwv/myAT3Zqrx2leWqrAg+1Of2aFmnUT4FwWLV+CFJYzoE3wJyp
QUEm0dHgvXbliXJcnh21SLB4gQkVuIDPUIhe3bMcwOfEI5uUHisxjkbrDEuFYPqq8QyXj2o29mXl
kXcqJzmQdU0VAF3Y69P9rZkGX72fgTF7x9JhvtKTg9Iej/i/qRB3q00/oS0jjZlGFfviNgn/eXhX
V+28oFH+6gqy2wj5kqnba/EqH0RylE3gkxjeXXMfZeu0TXodAjj+GI72zOP4PUceIm6Cvghvdm6P
wym2x26ph36xL82ofg1Lnu6Da/n4Y+hWevk4xWp0lj2zTVaT0Y1PrF7YauTH2C9BNVRlvvJ0AuTh
pBjzHcu8BGUM7C5MESB10XmEVE+mltHl+To2+c4tU5tIu68SN7v2tco9BWBcj6mpmxd5HafgAZ4Z
52m+Xh6FzYM1eqSc8xLSRMHVtB/j5i9putqnBGZJYNZL+UdIW+fklPV2iAAEHXQ9zUVU1Jx3UfHk
1ycfDnBsesZ9M2+4qrmRdsRVF4GmGvdyqln2gLV5p6622zR51u+50p46Y3nUdL73LbC4Lx5iZoqW
q+9DaDfboXWbdURtn7T7npje0bVrtpZaooFsgixnoYLkShn1IGZL6EZp1z2Odto/Bto2cBrzIi2s
UPQtfk5lYU+ulyyjDISr4lgoPfl294iyonnW2P9fR0kIovgoDNylPDlI458dqcQrgVb9azuUuyFL
9YvRJjGFhYLCFW4UWho6L8FXaazhGD5VIILlCaiPpJdcNAc5Jljvn1xlfJNjPu7ae12vEWFtQv3R
6axXf6p+6F7ePUelL54KsUbAE7FuLveiuJ5yb85jCIzaSyfOm62c2jnGtAFWUnOzYDSdPPf4+zr6
WMvrRDHr1T6kdLjW9JMx74yAvVlPRWY8aVFv3Muerzb4gpqhBxDMZskNvephni8H83m+WrN9+nM+
/tv+Tg56xlQ92KN5stOApKXEA6rtDM5eFBY8yb4wH3lImY/gCqBzjW6+a6rAesw03T/NWkpyUE4L
wJyuah93/O0sq3/KKVa7yHP0wmg3Uzxay9tJqKE8Op4e3ctzPCV39s78wub8mp9eWHb9KDrGVfgi
RKedKquqUYMLvFdwKX+5lTH9DIznXDESKq+pPNYcffpoQoTdh8kg+YjHzLqEewkCzsOxprAJysmQ
vIT22Cx727FevSLd+lkH/mFIn+q5qfyemhOFDJksT9In12EhoSMBKntyhl0iYea6ZrOTZ7ldGh2r
Eekx07ZyLotcG1nJLZladr+jGrhY6HEQP3TOoO9SuzuREQHFrJJt6Ln+vaZ+yBlXE6WX8YPsl0SZ
yIxTD9psknYxsTnJonJYqXnbnXIDufgoicuPqTYqUOjauK9rw0Ob69lJ9eID3qK37bumRZg8RoUW
7ZkNLqGaW6iiLku3KB7zuQFBrC6CKSh20mYg/Q4Ll3pMx3+knC9/9HDCkt2BtI4ck7MKQA8UZpT3
Vt8ZJ2NurAxVNYSfo7W01VpsnIBJGCc7sC9sXPT9zVQarfkQahe9Zl2wkKcXpIrzg0+X/KIpqfkx
idg6ykZxXFxd8jDvkMdZ5KY/rlJ2R0gf/j2pHtpf04n3WqxA/+4GfrsbiMzuTC/6zn3j5wCsB78n
sraaFyARAmD7iYJf9NSQLfmaCXuj6Ybyl9W5a8VXy2+jEMYCtRrraQxi925SbHGMjFrbh/CU5rRq
/wJyAQUqnzwt9EOG2v4IktRZa5E1bLS5qxC8g5JkvTmGZ++iDlXFHMmgpzwASYHkirG1EsV4c1FZ
pcTQOutDFj1PRFeluY6D6KAEkCxl10dqc5V26N7910lGEaNWP6H/NeCcLrTgmwgsfVU0jcGvYfRP
fobkV2MU7+wrP0yVrJoOcOhjWXpHaa406hLGCtRuGyble4aa66IYekGAeQhficRczx50HTeinbbn
xEn3A8GYD1wxEDzIE1onxeh/GCNy3D05eQq30RNu/BKkDnZoN9qKH8bs3PSDj3JC+doq3oNMEyw0
pmgV5KBuoR5pd+RbHlUPB0rHjvG+03REK+bodjUjb8fOiO7JnI2febwcZJi7CoNuPTmNtZHBcerb
lj1RnteGrPfDWFT+Sk4zqP6h7q3KTiYkj8s4Wu/ysmUep8A+fVKZ5ldp75zWKz/qBB4VWmPRnYys
d5P3QWS7x/dZ19xRJ+SA5wj9VCjhyiI7YFeP36xOjcaFZoxPURwYUCOLId8EuhPAaNaa42QRR4jb
xt2oDaC+Vdp0zUPTUcIwRP0B56qm8c2Ttjy8b2DJ5nPPMrtuzXo43qEjrhyqAj3iuk/d57AclZPl
JkfZiw3zfzg7jyXHdSUNPxEj6M1W3qtUvnrDaEvvCbqnn49Qn64zPXdmMRsGkQAhqUoigczfTM+z
5snc5Xa9OGKS3c5pC9hEUPRORU2dPhLwF338Bvh2FeF75nrfy85Sfvh+s6RYgVFHy0LH7evxOzoj
KXIUvfWKdgwGbWmP5q06dOs+GjDiUYYRKa0KyYm52cFMfvDUENcmDTty0wCtmUNYWIeG7+PF5nZP
AdAqbuSP0dDT6LNqlaCuvJV9Soh4d2hWkDTpDJuEEYn2A5n35JRAKdjwuhS1EgMjh479xVRl5rUU
qnYHgelD9QsPpQz9AIpqDgvclQSHYUW4ydn0v2l1U+4M0wLzNhj2R12Qcm3Q4UWoeZ2G0Mm5tf7S
/XCEF1PNThToHa0aY+QOjAGQog3OQR6gbwDIlKcM5LTAHfVQzYe/+/819PN6oxXd7+tlUF5+765b
8gVVrt9cQd5oKJMO62RgIWgPz8IEboW2BEDt8Bp5SvhVD3KchTrTe64rGN8gYdQr6XFMSmDMosBW
404WN6goqzY22BkucUhO4bvrhayYh9a/yVgPG2LJd9nYdLlKYjjt+B6m6O/k5VRtBZDn97G2v7oo
LD3UUBie8szYhtwg2K1ibJNMNkhk7nv2WgwkiUAxiJOv44t9Rus32nlhv7JGCpA52I9HxL7LnRrq
xQ7cjYJ5Mr+hknXTi5FoeAoZTUZtza/fpnLAANhGYR8/j/pN8ZRF5RbRC5I/QEw751GG23zw9kmZ
4TjBWuGNZzw2X77R7WSv61m/oOV6F9kpQ7LZFv3RhPGPFHo/7bw+cddmL7QPMmJn0fnWk55rwdkJ
m+dkcJ1FoXbxDHLgxXUt3ogCAXF9boKxq3c1tsuQUWlCTFAOik8lHIGr6MWIyuCiheT1FesjL8I3
1Rqt56bJ9Q1YsWLd8Ad4NvwZSYsxEs7XivXsUpy4mGX8kvaNh159P2yU2jgJyxFP3YzwzBGoAeCL
hfk4g0RRkwr2U6pifjj3ynFxGy1rFoA32epHHT2IDMilW3k3QMLlAZwd5j1AAfjeNsN3TVRsL/Ls
i2/GWOpNPcsb3VUvorT0pRxRoiqHt+n3lqzVssG+8uLjzHtyakdfTR6yTQ1OQ70yXewqOvk1bm2Y
5YWgxRJxsAw/e+/RYu15DL0Ix+4uPTLseOowrEstf81KVN8a9VgvwoD8CKJfGBVqQFyKLlynFV/z
SIfm5piGcolBdh6GkscMv3/rWQ+0YGFUZXnDLjveZYainL1e+31QU7yc0OTYf8ZbkJepOeDqnPcI
h/Md+1Cm4irAOP/ys2RV22r6PY/I6Nk1YCdYl8kGoVqeRIPaH+2JF1b1zH5sS7wO8A0Mvjmlvol1
a/xlBCj8ko350uhFvVTHwDtZVoy3UFIL3Hb6+jUy8viANM+4lM06tO0tmBWqdHOvnqDIEWa+tQGf
Vr9SuC1Wjua4u3HutXUSRrZZ4Rg297IYgrfc8p9QSE68TmBei6pMbnKmUsBBKJr+GZjO+DxiWSav
0Q093/llYV/FMHwF0CV++e7eVNvmJ8VgXOgTrXyxodOsm9HMz5lGch+7knw7kue9qcAll2NoFV8T
t97B0Wt/ZZW170m0fMEqDmvWqJ5uiR5B6layFgfHcDxjLFYg8CH0F2Mu1bqQVX/aYsn6r/3FLeBH
Zifqa5umOIrlXsE3Dk58Cvl2O6Dc8GB5IID12NlYDX9HYPzdQcmfAY1qSBQ7s22i384eAKMTUyIx
kxrTPg6y67Np6xGgKhfdsn9dk6ewKrTKU3Y8PopLPR8aMCcrbCK6FZqTxYX8EhA22a01+LR/9kTs
6VixM0b2wmp58dhJtMO+cHkW3w9WEbA66ttN1afgVeeOvvIBZuSN/oFglr8XslnHsYsKIYDVeYhq
TSbymH5H8UWLjlTE62IhT8dAm0+nvNkibX659+AHEh27zq/CjTz91/jQvWJ0ZN88s9lEZEfeJtXI
z9QUgZTNTWwemp1hcHPQsCN4U4VurEiaTDvZy5O6WkyF6M+yl6I6yl2K+mSNVfU0Tzm0mvIqp4zE
hJPX3JRT9lS/VrIZsLy5TymbqENsLbNydvwG1UPTkq0KoGMhUqZGi8+YPOsdHO+svkYAX7Y/D/K6
z6Y8+4yxYMHprj1T4TERE3hpywxCuNG5DyJw3AcXLldqF9PpM24OA2rSKZgJOYL9rfuQzqjElkws
Fap/LtVr/jS63fULOW44mAZFWe7PybYPhXuu5zPNjX+fyRhbpd+9f437T72AEtz7fEWKRyRqrkmi
O4d2gE+IEhEMWdczTQza5lPTnFh1yNP7ADmWYh6OuW7X3C+VsVpeL0//dRHlEudQatipj6GTQRRQ
6l3UAdTNMC94mLIggLOhsaysgelUuUfx8U/HmDjBBfr8Ug77jHsJGrPcL4Dbk6pGX3qepTX1M6ji
HseQfyZWYj06NNH4PliWs299T904jToc9Fn2vbPMHKm0uT256XiI1ALt+M9+E7cEDNPnoTJ4H39v
62aA/SrpfliT3iJWr7mbT1+Dwq6xVsF8OIyi/knX2ncZ99HutsZxQM07zFnmpXoQ3LJGUx5yPC/W
fNnbVd3YGExWIXbWlB5V1OoGRGenqrWPoCzvo+UlLC69a1I+ywa1P67qLWXjUeI6y5g8GCnYYiC8
3FVUnHswLJqTpzNLdtFjmEKSJ8Fib8iVQ9cnUFOD8cU3svZWqjqGCGXyapbl+I5mAuqEmyos1Zf2
pfad7qXxO4NzPem6F4l1/n1uGwhPZsF0habtLmO70De9UersrxCKArL0szaEc9KjdHiOahCaocru
KYr94ZmlLnaOrMBXsldpivTcTN432ZlWhsYS6QguIRXLCBN0zQiuxtiBaDQr7ywPmaDIvbD8sd12
ihcv7u3PfnnmVGKnYlJ0EHg7i22Ls9WqzMmuenHZHa2OXMVCisfLtjMH5dlfMTfVodKTmWQhZiAh
opvgfVxsaLChC67C7X8fLAe54CGeqs1fHRAG0LmqXHXx2UF+L7hmZh6f+b4s/4rLOf2weBrR6tjL
1mDr/an2SSTP3CDJ8Zm0vthbZgFX6x/aj4xbbNKgokmCkCQSMWZvMO4zdD9zYQ99Tidjcs4/Y2Xo
r9n1MDhqdtXszGFKFNjMiHVYvth5SRaXMBHESJmuL4p95ybzKW15lqOUirlvdNLDkruP4xsXJLzM
i4kLEhpC40rrlPJij/hwrrQo11axguz9vddk/dB3qOZjtHgGq8ynq8fobdT5GuVml61lM/etYoV4
S7UHNxy/GVr8U5+hTbIzsR75lTgvjPEfKDA+VJoSvYFl9A52h5yhHIQhX83tqtJBNzA/P+t0CR6y
OcrBQ+ifa8rRN9e2qafxnZDhJrNqZGkxBZYX6SZ7OeXLHfqAC3KV2MmDhDSwRmluRGDwpA+fSAcw
6H9FCu0jTrrkAbBwc8dL/O/z3F+nsd4/5+gHyGLQlQ8iH8EUkGgOj7Xqj/YSAD3QsPkAs7Fd5VPK
fSIvBXRFRcSnDMLqSZ61MjhN+FIlehuyc5sHyf6o0dvf4++j5AVJRkUdqTOguX9NIrvvF8VOmJzE
oWBHdEw80Ww74T2T4FWwFBhwD5OnUZ8HMKwIjvwguWlAagDt53Rg7CA68j2IfLIhsa8cI7IjiyK/
DN6P1vUxkyH3OHvzYq0gK5H/uSgpuwAEVLhicFCMcNP2NTZ53oBACgTVSp/RpDX787sM2739p7tR
e6W//GkOETrVC6nNpqF/hOlUMiz7ykqOgxa3ATZOaLrJQ2uM9xeILaoslz/N+wwoGA3I5WBgAdm+
v2kftmUZN3mobV2cYzMEbh9y9+rCRtlHTo0TaC6MW96k5i2pAhgjGPAuP2Me9+BVkzgUXuepZEfh
1D4eDFQYP2Oqar97ydQe5Uwyzn111YAfh0bElYZWxA+KU99fT4Zq18wpz4pHeU3sQLjtWn0fsceC
vF8OJ6PlftX5XscKFRuWHMEOwQv3MUe1tih2zQNGP8BDPR4OwXxhKQfJUz+g8KjFbrP+XI3V88ru
s/nX4uyz43PB9n8PaZIGm2LgL5uhY+MzgW8IMN24+sCZURueD3b/EIzWcBA85i2AacSqwnklA2vu
ZcvBuuaaG1p1dbzqx2BVoKr/hOSIUcc5TaDouxstpIiTrlTOqKxGuD5241s6QacchN8+Dn1mr9NS
8c9e22k7U2vSg46A86lxp2BrFG39oJhWv4qzKHuZpopNc2e5r6kYuqMiVCTGKJC4wDQ54FOSncrq
qOWRd9L9gE7Rmb875QhdH+OTiVW0ysZYTa34oZgLi3EUOxfX7tayJQ8Kd4FDarQ/ujFIYmCoUb8t
vaqBseDbq8ZOzUMTQDYPotlkdpzc506p2bTm+rG1wBRS0n7wootjWQnyjxwSnsa3FunezHXaq2zd
44F3YC+onChATDPXrvni25F1kCPUNE1vLuLLC0rX1s7E1jVYQtAAktDU4fZzdjVDCLTPKZx/xoom
VdaTkWYrOY2cUFRi3FJW5xPNb8qaDwM+bPsyDPEQlm/BUw1x9Gzt2WymMVjaKFOcw7bbfr5nYRv5
Q0H69L9/un4YEZDJAM3Pb1sOR4f9/uk+Q38+4ec7iE38jo04sHf3l8zZbgBUYfnw+Zqx46DAk1OB
+3zVLlL8NVS4359QTlhH+e9PeP9rRaGL1O/86e5z61bAeodPJ0fL+eUnbBBO+3yT/fwJs/b+/7v/
WfoSEngy/P508mrVsQ4K5pCne2v+1EWWf4n12jp8Tu9QRlwMtRKvgOFVT+COZr6rWp5LW7iPlMqe
Gt3xPiDfoLGX+wAsNb96K7TZuVfJLoXumWtvwkqgdYorNybrKdfJyIWTz10mSqh6pqZ+UjTjq+yU
hwowhmF543183UGab0mAbmQ9tI9DcXLL5MfneE8jf8gznwWnixuQobDWq2aZ9mwYVk3sao9hUOiP
KF+d3KFVzvHcGiunP4Qxf1rZKYfZPpL1rLZDdDAZ4rchchQuksfzHPKgt+Wwzjqn/FfMT2YXbKe5
3l9ljBty/r6+kC8jr2rNCFcQu8ywNWamQRubC+Dme0teNbTIGVV2hRzpn/cb6j3oA819kKEYwYcd
YhLF8vP9ohn+q1DT5ihHpG0cnh29ub9TGULbnTzokIRU+/hAMmZ8JEEn7n8SwP4418cZMH7jy+Cd
DT/HblTRILCOQXSVZ1aaQZ3q63Inm46VouReYZwOcbWNV3+N9hJ12NewHT8nkCPkgVfw8/H3K3yG
7QRfZ+/PK3x2pJX4/SoFJBT041kPqR0ayWqYrYEyk9pm0bHRMW2HUh8ke5bziFlP3nCk6uxSbq+r
i+dhlTCoYXszQBesqOfYz0roBsvOyId3q8FlVRuM8VtctOfa7fxf3kStJg8H1oQdVWWWZnjJuzrr
EzX87pjaz9YJlPcw81wUwkT+osPrWWXoq96gLrE1NQz1wtvVtnbYOUdH6dy9l7v1flD45hqFI21Y
WHlp/nd+XOMJqFaJ26E8YoZ+aI0u28uewfBmxlFOLRn39Ww83aOO4S0GHgRrEBU5/4KW/3K+jJqW
fL+ipRuhsTxZVvlcztZuGDaZjxX6Q9uoKfdRrUXkTL3gigP2CDmgVRCg7NJlomfteWps9TFWmxcZ
dwPM3OKpbg/cWjU4lcYqLx3lAzyrtvF036aQzOUDNoy6QHS3x/Obn4a2lmF2iEfM5dXn+GZNoQsN
zE5bxF89eJYblokkIan4pjiMmpidNWULR3k+nXRUK1xLO/RaUJBfDFeR25XracyzF8+mfCYGzBFc
x05fSgVbBbsA3yGbnYByFRfqL9malNZFId07yyvRfLEeUUlfoo3Ms3g+uPkOZEn7LBt9Um5Rbm9v
8tosnl7MIFIvssUnQYnYD+OTHJr2gAAFqfo96QPlOWP/ueengAuWWTYRuXoOxqBFS8xejfUURb9j
UwafC4XrBqCwRdpPDowH/Z/ueaAtpvLgjwV44z/x0poTDR02t940veJlNywcs0rfOmXUkf/nyS+b
RknO04jN4BAA0npjDfCqWlX8AF19ehXWSg7Sci+9GmXH95gZXD2Gz2RrrATmS1LXopyv+KAE5t5R
4+bYO5N7lr0T9W9wSMHLCLrqZhntpW7T7M3U3Og4tVFNOp6Lim4qNjYYi428yCpVBZRvxOYBh5Uj
6v3+JkigYcpDLH15vAgfHkxufwcNsIRkR5GCwbO3fopJa42J0G8iMWrUlqNkXfAX3sjOfnT9K3XG
e0uGatEH2E2O/ITmyz1K2kettah4DSUFSIRQXxQRxCzvmYlEsIch404BwfxLs5pvKDsA+4lmmjgG
6w+JWVlbG3c9OHMDuoQKj2xP2M3MrMZ2j2TE18aBPqXNZXRNYBYFdOm77VflIskK9aUMbUotpq6T
yDa9XY9C1N5TphlPUkZrtGSLlyZla8aXsv9Ofm11n6nKk33Zd+bXxISpYEMMfxJYY5KBjLKzoRZU
7nCo30Wq419DxyhWrpZkb5Gt/MC/1PqZDrf7PJhe3RSsVj6E1beArzrl5qH6sPKnCZemIX2ZsLV6
jvCDeO4anKASJ3+UobgxpwWsDZDVc2clsmpTkElfy17ujcmpM3sgonNviZ7yc3v8nIt63JzVStqT
7He8DCtZhy+Z8pF7onseu2xVIeD8hpeWBvwiMhayaZSWs7FDUSHd3TZv7MSwckoG6BPzYCPzNxQ+
uifNz+pHqFX38GBn4TEvZnT0PCot+M1BHxm2oyqsY6+06cK0lP4861Os1Cbsl6Y9DWcZkwegCMM5
nQ9T3NorLJ0YMl/RI907gl2lR7Z1FYnWz24Zk73IwYGeyu2j2mCjKfrJvzR2gINwgSv1aEzuV1Jw
h2Dwp9dywsCh8JtqCyczeg9wWC2j1P2qQGheYS6N106nxQ855RtovbrzNY/HNw3ziYDKxiL08x5c
Yx89fB6c1j83LHSOkBkrd5G4XrKfFBvb33lcGjm/BwcRqsummp8TGx7TwiZVt6istuH3L9vsLjZV
xp8nsvLxoUHQ7DD1QHkkOwBr8+/1hLKSZA60tID0hKg5wSoYvei7aovoItkBc187j/x/XCdnMa1h
72p1dFUnqAJKQyHetxLvMbR679FtgI+49k1GRpWkDzI57Ur2yZjtYmjqtdNVtlIL68imR7ksxAQu
x026eUCmd8DmlckKX3c3Ey5SkW7ZjyEeK0hoZmxMjNZ+1IvJvaUOMBf6ZKSxLWXtw2dfpUWDamOc
xGsDAshZA5Xt1nW8jOOkftWK/PeZjHlGIp7GoVyCoYi+eP0vwy7qd6e0870DwW0tw34QHT1HmBR7
uVthHYOUQdZHX+JJ/Q5lv7uFiSguo4FHrxzf5AZSEYXTXzxDzW6+bv6UccsrfdYBlY1sDb8zz61O
Ms69tUU7MxP72MqC99ikOD+/HaVX0i2GlzWOo/d3Z/15d33vDli08i5QmDlWwvn97jqWUste9zcN
Uipx1Rc/K0e7YudZvE9xYa3sZFDPfutVx6pA7LHvo+Rl6oAokKcpfsIGXybtYF6FoWcrYRo+UpcB
JiDz2echE8q4tbvk5Nni33E51lTN18B0w5euMyHe2Pq7P1TokOVJeK40AT1e9Yu1nvnO26CnVz9y
tR+xUTyCisMLPeBj9XWhHGNj6s+oU8AcNcPmA6z8PmDt/UPzyy9Yc5kvaq3kG7ck+W5ErXrpgyma
RTP9L4kSrOVQ5JBwdPLK5rmA/b3pTBEcVKjsV9SjhqWujfyIR7NDfHz0QbVNprM3Ym/HBiORYkFv
U163i34a0y9WGX0rs8b/RibhUiDQ8bPSp7XKbT9ceN0Z0ZMiXggb+RsYIwuoHxuzyOqfXqg+YKYm
vhld9HPqQmun2F6/UXEeefIB7xXlE3IRxVNXV2xAR1/byFg3mfUV4tguL/riPgK5wmDppSZpDBzm
xiJ6DPPYu5aRBYp5PoOJ36xEWkTr1kVOZB0iNsZ/wDvWOkVpHq/sG60qebz3tj68JOyso3XiIF5E
uVswzz+X3GP8Ve+XyPlDrdDwio7aTep2yiJWUuWK+7t+TEeAcklQ1F+7+BX8sfMtrYW/RGxcO/MP
s89mCaW8njvE+D2Dh/w1tvt4HdTsA+wRiEqp9sirJbHzbTJLGBkifC/7pNtEbqzuldJSH90YU3Y5
YujsZwMO5kuUm8EOfVAX8J5dv4hMe5IDkCTKFoj6ATlrmnqrK5HOn4B6EVBM4HXNuwMme6ekWbmp
MYJxRBK+oviv71PT69fuoFpf7FGsIicf3/x6MHeujm+IjNfqt3aI0g+BndtWAD/aal5kf0mzzPpi
uGQUhlR1tpXo048x/Sb7EjjOG7bVxg7LlultxAJZxjWLjWrcZDo5ryF8JaG8ky9BfsfBNDjaGnaq
LDGsxuqMvcRRnpVz8zMmO8yw/h9DetMz4VMIc/XXtQNI+wM69jhaIvEnD3UMTrmKSuNfsRzf9ytv
It5SR8CL6M/gdO7An8BFZ9v68Vdcb6HchkF7/ivuB0V+FiD+u8Qelw2s5WXf92/Y8ta3amYuumj4
HP+EYL03N8xp7iGqbDVJJFixCtva0By1VYmj3i0oLGPdmgOCJ53nbUrDLM8eO70drNjhqLb8PymL
+/vA9spjVoTdrkHl82z5KOq0SUkFQ8HFL0EL+SGMGzQB/Dp4yrQOhdiYxWisqxdgAMW1tg11Y2ud
v8hzy2djff9bqOMOjQR2pradX2VMnvmpZx1gBl1ky/DiACmjLKzODQWpKO3z6z0W1xkWgpk6m6uP
6hNk8ODQTjUAVt8cK/Z64RIAdH+TvVbaVisnwh5UNo3E7U/lWHwr6kx9asxaXBBbPKWBj2qvHkdU
dK1kJ5umqfWLvIz9e2/UT1vTS/xHqqfBc6uLlRzlTqxfapN1vApbEeAXmjKjNVEn7P34FNZm+xqZ
9RKvcuSYHTKFk9mJtWyKNvkBN358cLMuueXsPa02BSTqmca6tKsW3UsuynCrKqiY7NQCf1fHtprH
2iULbKbRWaiYHyatFZ07Hv6yTx6Cvq3XQg/rtW1rUwoQWjyYlq1uAxAk+zzys6s8aGaVrNTKxtDO
KPJ7LGqnDLZSEOICagNnnAfLmDyDwYnnu6DA+RnzldBfofaiLUAeltO6SwdqI7MGT+aJ7BBDatqm
tB+4Djm7TghuUN6Lpxv+ryg98MBwf8aV/0sXg/qa1coELKkJr23RuDsU4SO0Fm3z0mvwd0ujrF61
uIyob1TdT7C8lmF4v4w6fo6f81o1eUKN9v3QZg4KdV12q5ICS9P/Hu/mzr9i5DZwXBGL1Ap/VVbQ
6BcPPDOUDHVamwALzsVkaGAj458InI+ouozjUZ59HhxLy7ZaImBRmz7KCxxC1iGwHufT2KifO50K
sTRwkyF50BV4+jJ2H/xnnOz9HDzUWrVOVdPfKbDRtpitjqCN7OhN1xQF7UDV2sdNEL2FSfY1sr3m
yoM7ejPnKnjavAa+M5Aazp7kJVPV6AdKhv1SDkrZwYL8gu1BFpZnyshjY+phFlmDY7zYsamtsmRs
rqmmpztNrTLwC4Z9quI03YT1oD06kMSWPXSSj35yHkmyz0B+ll8UrRY+TPbIZxkSmka9hO7YPpoN
T5Cs0tSThlbtIXeVYDdV6nQtw3xcjRiZvvY9u+TynXtOdjKtkhJA3PQLElxqsgLemp6CmSblCaiQ
C9mWByB5MQgHMeHRmPzTI+eQw+WY+zWyrSsotvbdx9iY2S2cpa+1oS9OQ14hxUYonkMgEKxz3Ldb
GZKH3tTFlVzBQl7zGZdn+qyJfY8x4j70z/xIg23vE6oZebosaa5umBcnOV6dImXjW1MDEMvwthaJ
reNUxdWhLXqPFLwIz25jGBswcckDuvjuio3L+FSMVkvB2KjmZ26JOZMRrFwB78xMTO2IYgsiBtms
FqLVbbKRwVjL3ep+6gYoNPtk08ajOupA0DT200UgmqeuT0GCmz7J6kzNtqroEUYcSnM/ZnW1z+fM
ZIwi42by6vShVGQqWw+eTbXIlrbaVO/4CIfohJJa7BAmhc2Zs1Qet/68iVoALFx3fYXUmF84W8cd
F9YM+OgqJTqwAcfvbW46ofAX8CWUU5xm3eufYcIBXegOMGaK0Pg9zG9sH9MyhnnMJuNyNnseBq7l
38NYhdjgBKb0lLRtvVVSl+J+MupPkW3Xt5A7uN2GVrX0dUgBHYoEh9pL9SfHzvVdEVgw+efBLuY2
TznUnnmoWWbFUgPrtpNDNbVND0IBri2bptNieOlV+q53KAkhG6Q+ZSHKmpZnJa9lwK5HTLr93sYs
hvn3a1+TCSmJsNV+KHnHmitFaJtcxcIlzRUvgnrLNgPTVfA06ybJqpuiNOayEVDN67hDo0lkpA4p
AnyFRH4uQkHeInZ3QV24v6jPvfhDXH2UmVUuHaUyHw1QcpsWHdWzHSfGXoyZscOCobvIGZH6yRHl
8lHN7obwa12wOuXZNeeO7zNWGeideUaz88rlOIsUmsCi9nKP8592QX/FqIhVhzAjtT1ZuxCSYlyY
Q47DzpitM/SHUOlWjDK7RW1ZvFSieil6Q7+Mfpe/8C4LwI0WGZm5c1IKpO5coz7IXkc0MfqdVreT
vVQ9KtSdfBt/Tq4lDWttGnLdQyMuYGgq8O9G+uFG6smaXVdsh+1J4HvvuWnPcqORuHhxAzCz03y2
5y2EsKTqFo3htD+njR8o5c86TYeFaSCJpZb9B9QO7+Qr9e9DK5pxnRapsfir46+mXTfstiBHyvgU
FWiHeFgIZpPpncKWNDTi62xaY4sdfhUNP1iRIcg89L9QPnzFUDx89zJ0guEV9dc4HaxdAy8Hrotb
XjMKwitktu2tbY7ekscbf/b5ICAYHG3NRUduMLAXl8ECV1SMpceEyrTl8/yaokVkBuapbxr/2Q/6
+Yeitxgz0sw6r17XwsLyYh6MS4C9nQwTuY25GQoPCWfMkO9TOaUnLqEiXuSlE7viRwSPls481G5F
v2TpE21S9hPwIoMpWZUpG8/CUAbjTWTcfpoV+4YhXABJHnB+iBAdsFZlMvY/1VJ7yqkyfvU7u1no
ju295gi7LPHczZ5UoUZrhKePXuagExiOaLbGU7EfQOKgfKIpxbKtuwNLDRc8O72aY6ZbxXLTVZH4
+VM2H0YqC1QabjKi+sHJc6a9Stc5DG3vrGuFNeHbDX1atf1sBUSoV1eyvx7JCBcdesWN8M8xefll
ZQ7uIg/V58SBfWU3/N9Hyk8b28/rpVQWksJB8UyAbYtyto4H1qpODf4qqf7qmHw8N9GvsqWSQgd5
/YynavOgoTl8qIu8XgW5Y32MXfHDyazsVnqNckEemqK31fM7wudhzkbeqCY337JQ/LD4m33wcBF4
XwILiA0RLVFsfsBtvr8UkJjWkeuCJPYcLDO1vtnXAXRrH73JEbcgDIbU6cSv5Ys2cYPEBwTHu7YL
NrYHwhK9t+iHxz/GqBVtl2ixsiMB+G2sETbPTATIK/TQf3NZUIjM9dJ5w0fU32J1km/tqhS30C7P
qT/q2JAZbP3r7LvaouxC0jl8cOLq1ithvB+GyD4i4o0i5Hyw0mtQfi2qsA0WQQ9ftIi6X72+UQ11
O0SV9x4Wfr9uDbU+umwgrgFvcRkLFlkGCg4bXLfNaz2JYNmTi4QtVMUoRXthsmhF4kD7VK+GJqav
2myxingKmqJOWfKNGjeF6r6FaO1+c90IZZUewhkPlHhr1yij+KrVv3k2cK3aDLvvgTVu66CicCeM
5y43PVh6yi2w811rIrYwOoiOjIm+bFtMpvssdLcJmuTHYmiGne0qB38q8rU2escpbbqFStKDRIwY
Nl1k2JvCF++hk7c4vLvRosnH6Bu6TA+uVTk/S348SDnjAYsM+sZT2vaA9OvBg998YcBsZg5D4ZKP
4NITYCBDEMY3eUCgTDsqCar0cyhRFGTFMtdaU9vRzr0zame1L98Ht3yo7JxsfFE/Qx9Prwg7qy+F
oiHgpTkXPS6b82jVD30MlKfM4vgYeT9jVeQnFdEJLx7GfeCggAK8vzBPysUXMBVDO/voQWVswaYj
zTQ3ldG+zpmtR1vv+ouwW4jrCqA2U4mjVa2K8Kh74qy1wkWzfkYczsDE0OOMJcKPpAzBSI3IF8i4
PEDGAk8vh8i2FzZfWPTnqGiPLwNuStcqjV9arWguJFr5JU09Fb6+6V5VN48XkCyybR11P1wqITds
go3zMDhQG80wWrLaKE6c3WQnovH9DV8E4MpT8o20PiN6zRr3XpSUi3s70p1hMTZ6Cqgu79bl4Fav
lRGLNTaY5VY2bcPm8eNp6MsGE/w3rxyXfQsNlCybkR/vpw671v9i7bya21aWLfyLUIUcXpmjSCXL
9gvK3ttGzhm//n4YyoK2yj6hzvXD1ExPz4CmSALTvXqto6tT6becQBXHyNMfSAVLS79DdtF3Dmk1
XIshNC52Aqq1q9e6o/3Nua5YyGH9vdON9jrWCWmnDJrPMvgylnwPQ0ldDk1Y/ez0x862YPmJfOdU
kGZawELVrvqI4pkmRIo8kBp3hzQeASe+ztcEJs9rOvVIQ18TNS4o4sQkJtuMQqmu47dSDGVVT+4k
pfwegerJUDp7KiO55R4ELZQYWoE3ngebYBn3uScwn91D0mRLyiDMpzyTk0UATIDEef9eTW6chnGk
cdf1zW+/E5MTHmLC4faw1wau/qZZZ8GUPQTxz8LN7UNfwP1oN+jbUHWT7AKdCivqM6lMLuEm48g9
bLRcKy6jXVoUW8oNMRzv6tRFtst4VD+mNnk5n6//jnsIybkMKgUID8cLpMzZ2g0C+aEZIwuVoU5+
yuP7suQBdJLrvW/bMNy1OorwoefUlyGYki9OXH5R3fQsF3zTo7hHbR04E1EubWlaSK5rjaHvGneU
d2ClUTLP1HitGFaxV0x2A9w93TK6gsw0z6UUJK9VuTR/2HnyqAzIBFWZLCNbI607I8x/csq78/kt
/OK1vMLOjzIomoJmVw71nc1XaRupdrftDXu4ypbtreCAVl9kEpSqmYQ/U/NMJgvoOF/mq9nX1hfL
h+e0aJXqgQRTsyniOgPrUoKNJozFM1d1zSq9WaaVFX0vsn7pZ2X8Q/ZLRBDSIH42gQZuWthNjuOo
wdJigOX1nU4hpz+c1Vq3n2zHUfjJ3hDlKr4FvkF5py0XB1fvLPCE3Q/Fi/ihtC2g+EZlAoRvwiNU
xOGayM1wlzhmvmgN43uo5N4TpYjDToE4dQvpqfPMGR2qyNT7CxoLAIRpMjwMid5R9lPKmzJtmxd4
UQ/CIzDrkao14nNqV2Xbpq92suXFezghzL1C/uHE3zIi9VebF6gnnFUAkf+66Qm6D2ownFLCvos+
cNwnQ9cJB5X9YcKedBoMwUUPWrCv43MAUI+KmrJelwYy1R7v5cpE8XPPzUX61ISjv7Bbm/T3NFs1
Noozhv4kyzCNknjgoajmRloCqdD0tts3DdHr0VbSL05s/ehAml4LJ9Svmeb/jVh7SgG0s8jBUS+p
44NhwZHNPSJSw7Zvo/TBU6fIddZUf5mQZyVBo/zglPOjkAPruYD6aa0o0Rd7KPMVeU/nmkwNmGWY
VMkd7VxTUiX4PSplNZZglny3dK7C0XFMoPkhSezZlku9SfSXH5ZpF+EWE1e62re9b5vFJuI6zaVv
O4LNkuev7SxPz5JXIUAwxhA/tVp8AnXx1QIweQ40Y5351SMU1MFSHdXTWDlHPSGOazm2cs4RdV+O
g6+sjLrud05cqXt0SIZLPjXBLh0IuYAyCHa55wQr3WzUF3OAT7/s+58Uw41+x4kdWqvnknj7oqqd
bN1BkMTPZeyNBzIIS1+XDISicm0nD4DY4sJUiNV41s6NpHTJR57vqxJ/9h0VGhgbERhNzofTSLHq
MtFIR4em1q86IyJCLw8WJXVN0y6iunmELCjZCdvcUBX2y6Wy1W7dWZ224GnkrJMqeLGrjjCMpQef
JjbKVZsY2jVyfGfjU5ztJsaWjNR4osAo3XkGijedWsD4E9TnrtSSRxgVeK5GZQ/sld7vhU1JgL7A
LgscVLKvHAWsH4pKGGqc5MjsB0/jKRm1iW+yJA0HX8/GA3hs3h2XDEZAUf+pAXvEg2D0WapIO3QU
4a5bCJh3SdHb9zKCprKlthx6UJqn7pVYacAZxw+aZewlwQnMcLoPRgIWNjCPVWGN6krzHRdyl+7B
IxruGCYp/DGUzHMNQtGlXu1eyrzsnmfpqdoZ2YjR5KnJA737bCIEgLihz0NeXJfPqHwRRI/0Jz4/
JhidJQzv6dVuJiXl5tmiGPlK5DO5NQV56VUBQ9h6mLzERFhU7l2d/yUGSLvKaxKm0cqyyvEKw5Sz
0JS6J8uijdebTTbMrRrbOvhXXMQEpwX9YgCRnCx5F0ZL2UDAvZaa8tQ7VnFqmvi1F0O1AEM3NIyQ
XgNSFj63Lr9EfK5iud3E3AnPpYGesSQb+TZRHJeqSho+Bs6+qS3i9+l4NkqTG0AS3teFFPH152eR
J1gLDVwYuhE2oYSkNKx7YavtjEBjBW1paKsckyqXJB1RXVB/21FO01VWDHcNdEBXGWaDpeb63r3P
q94SmovJFnaw5nvj1QZMdOJLV3XKCl5Bndu0qx+dXE22dah/af02Ovvt3wTBy7u4GfKNY7uwxQQo
EFUupJuiB6cyNDmiOze1ddcX/UDoFPmR3pRNhCYs+Kql+IsLK8pXA3mLhaFL9Sd+75VlHbreY2GX
KLWFpXsxZT4UQQRpTxAdzQY1YrUxuLVMQ9F0kHpQBelkfbYQU2pP3DrtVlIXq1eteggEOZNsxmjv
8AbfuJtkwnF7qsJIX4wUlXDqVadQHwJugmBJNIWv8Fjgm81G8WTtRuBU1g3yq70Kv9BE4ST8OnSt
4Is2T1EGj0AeevGqsRT9UAfU6zuAuZ4U36weOE4v5D7JnmB+XAOTlO6nB3W3qZQXLXaKU5kE7m1o
5EmyDIcu3EDggsZK2vbSGrlWaRsD8n2o9OwvSifAiKVdd+C7Fiw6MlX3RhaBl3PicWs4LoCrUvrk
o2310A3JUm/K6skbhvIpS+xrDpnwXe5J5ZOjdcayHYaGX1iGtq24W1IU4cqt3Tsjy7tzmw/uXYq8
PPyc4YuXhOU+kP2cwg0vejEjYpPEIYOdmI2oowYjT6pMzLoSwlVpJD3Kti4/cP/YCXNvtekp9jOQ
TRw0AUiOPuQNZDANrYpX1EOYz0YcQeCtwh1ORZX5nFTEvgGaySt7GhqDrGzzjNu7FFnGc0KVEpBQ
JV6LtarTelsYvpv1bW0Dcpi7vQbDL8484VWbbHQ9eNLYKmr7ANJ26r/EUEWkcg0zv7wRzmkHJl2H
dvQ2K3tRSujGz7e3tX3vriD8kbfCWaOYYlX6tnubjc2qWVmU2e+Esxx0gJ7aKQ0rrjv60lKv62gL
bnRnWE57ab3B2iTBmJ/s6JgRoXtC7atV5O5pqqR5Ssr+E/k555zBLLCD4QF2fa3vLk0d7ylpd46W
JsHGImy18q0Yqcy6mVqti+50kAqunKsB1KWpfiQ7crA7u7sI/7QM4hXn5wDBdtRNrLTjES8gTyyH
MQp25C4Spf8rzY32W577KsLomnGhLj3cBfBG1aTDro0RPTcyUmGmk6oHYurtMnR676UkdLzR4DnY
iFmlQvajLmLURabZTAfSV2Xt1Qts7VPzrSoSb6f6GaTlHWG7MDHLVSUV5RbkMvct2xuHg4NMhbEO
DetXN566upIU6vKdw7uunij5JpqqvTzjAXFb75PJf4+i5WElQQP0SePTdu/GCBFNI8no9EvoDQ9i
FI5pdleAzhMjMFbGSUOhZxFMnOhjCcmT3ffwnU+7ItCpbSZ2rVVoStplcOXXRpf2lkTJ4WzmgT8/
xC5gyslptsc6nIv+EJjLDxOZF8qLwk2G7ewsXIhHcNYx4Zp/u5zbcmA0SkV5RphgQ3338MUeTXc1
1k53GpRUPssq4a5GBTgYckb2B8gmgklRSDTFJCskerFmTDwYCMOOFopCwqa89eJsSjK3yNN+mBDO
YhbWXkQ/pp3FMjR/PXgUILJYj4Cob7tWxJaBPZGUahYgmVfRMKaHrApeG2oD0wOR7/QgevPE7DdP
fPD7D1zm7YGbQXgv9p/XieHsM1/pP3D5sNW89o+v8o9Xm1/B7PJh+8qTfr38P15p3mZ2+bDN7PLf
vR9/3OZfX0ksE++H0g7oO/rBgzDNL2Me/vESf3SZJz685f/9VvN/48NWv3ulH1x+d7UPtv/HV/rH
rf71K7U9v+TpUMsQ7R14tAumr6Fo/sX43VRU+axKyRHeVt3GjR5l78e3Be+W/fYKwii2uu3y7/zn
q86vWu5QoVnPM+93+nf7/bvrc5jh6N3pIU/n8xVvu358H95b/9fr3q74/n8irl4P49UounYz/2/n
V/XBNg8/vtA/LhET7176vIWYiac/+QebmPgPbP+By3+/le2UUOeW2rdBMoJjI7UTQyJgs2P81oiZ
aBiKg6pdhVlYRK8SC2Zf0y3Do5guSSDtnRhZNq3zHjKt0ZdeZVBbVRvSfRbEEKjV/ROnYIhsp1Gc
U1PXgm+Z5sWaMdDNA9n3n2Je2F14ojZjCSOWsImm6mHLMHVAYDVk+yfooi+QesSXwpbifWc7CD53
1PnaZnRrYKiMz3kKA+nkpUURSnJiNrAk4GyefLrZxLQa6T+QoyMgYjVQy4itcr+nzjlX5fXN0YVV
clUZgQ1PskF9STYiscPJHhwmYqobP0LL1YbvxqB+visuOkED8vYh1T3TcAis4lIocXFRlEbbenoB
dF2sbrVq2LkFyIZ3q63eAZicNl8gF2RHsbAyc2SJjPp+3kts7XdaRVDTO972C5KiOYVpDC3vr0sK
t7Tv+rPKg8XNTR85olnqzpHLniJm9IK8ScD+JlYPPTIl6u+E6xuZ+qtx6LYGf7cjoFzv5FeTlr0Q
vBdGsXyeLsCJOJKjH5KuAVVh5wVFpylMH5m1zwvLvw0cJXBAw0z2HDguBFcEr24rhHFeJlljtCTp
Ua/frbl5VkO57uIkPX5cOCqDv29C6f7DXmJoZOaZSLexVyoDrfoYobVR7ry7oEm8O9ED7OWh21p6
WxfILHltZucJ4dc5Y3QeqSydXOeVt4209sG2o5i4aaAfRDMSOjugjKwfRA/BtGGfSMlCTCZvbmLo
6rqXUnDCioziaMRmpUXryMDLUBvzIR5rCvWulSTlTlhbxOTWYGq1pZi4zU7uoteNMiFv1TsJ39mD
jJO5kXIoPcBrvPrOs5HiPyIypBKw/cekNmb6Tlftb7PdBE+owqeVZmR5XHkrZuaLOWgYgqrroDCZ
XvXb67oNU0r1KDW01+JFGJan8o6UCQxbtnsQjZFlKNbf2tnaRSbWjJoQooWTbwKyBeHrAeW7Me6k
dxvoRU7AIO5i6bbhbdG7DcserlcJhoaVCjP6UZ+aMMyboxiK3tx8sFGnB20sB7HlPPFfbTAvu11D
7Z1NBrVdysGn7E8JR0QUkNXk6st+eg2NlNNViKCEmCDeFqFBjUhtBkc6vLT2gVIAxCnFGOzpq9Ey
/CeEFuSNsIMecw7zitm3FMKWYhuxdvb5MMy9nmoMp96PcvRFalIyGbkBk5seRo8BALW9bRE0kPmE
vRStthMeFHA5nLkd/2pNMPY0o7ouN+MSSJUFhf8EJ2knOEkzAOrJx9wk9Th1hbGeZkRv9hFLqn5j
9cg3za7C/LthICAq806xPN65bT3cj45x1eukeyo4cB9yXS3XQxmn3zzdIKUEwIrQ2QDJ25SCkiP3
c2EAXI0K6NfCunYXUj3sBdhYoJBFU1e2uzQMJ1nPNgFbTqmqWyfgt5Zi4gZPdh033Go2H/13oGev
bqM9zIvfb44NVdxVAGMuAlfuwSkc58DJVU8XoisauNgNIAQVmvY3azkVVxeqsdFmT8hOXWQ4Jx/y
RsjETo1Ybhd1AMCSsEBuVj2MoSmE6vLo1cjmBNVdmcP7LHqiyYeEattUB9XhVq8T0Vsv9gA5wOSs
b4WzrGnIQUc+nKi1VV36NP4Uuo4F+XAM5FSKB3RDftlCUlkXMeFPvT/Zkz79FL/tEbVPhC3zU+3k
0Rnu/+jclNaqcgh9Qur1ahKTY9GN4EkqJd9DQnuSR3voFsKn6kBQk/dEGT51IuoDp72Stq6CrejG
jfHDDtRs+84mLhX+zOEFP4m+RMi077UEojvdOSRT05sKjJTzWPTQCUaXxKx2H+1S6xx+Z+sN3z1I
iD6h6T753HYVVjEWa0TTDpSeLMVMUQzyjqxya5jKVdf9/FNNvNmXAbKbsa8/E/WozSb/5HmpjIJ6
B65fzj4pSMhfjM58FCvC3I7PZc5DY64TrTUbfmh0Sq6Pfuq7R9FLuvzr4NnmRoy6oXCPXgUkmZv7
L5fwrTfbOmCmqOG4qE9Ms/PEbbHYR+z44XI11TqrtE4mTvx/rJudX9cGMioUVrCR/SDbFqPu3Uty
CQt94cSfid59MXpd+Ym4tmPopH5tL3yMraj+4rQRKZ2w9R/80OY30wilo1mb8fHDPg2kX0e/K+G7
4UN8UuTK2ndSTvwJ2oFFjXjOKUBeYjg3sAJu2hDoJVgEs3wJI8lZx7B1LSwC5SRMk2gN71hzaqaG
ZN37ZrYJF0VW1lFpS/vZLhbMQ+EmbGmumbsxctBq+8eWRj6+v8K8XgtJR9RJcnUNg0KoGHEHC1by
rRjGcp7cOUl8B8A2ypdNipqF56O25Ws1PF89ClyKFvQLSLU6Euf/aDL0etF7NeD2XoipsFPgsRbd
3EtQgS0Iq70zukVmrrUuBOXmVM0mUCJlKjnwH0XT6BBIoHV/L0ZeAQHO7NFNbh0egTX+8uCpCfyj
gry3UqTVirSjdy4FSVJRxzy2u1m/FkaoM/3zIAiR4slJGP/sM6+ZfaqJdklMhKHm7WSwejAI5doz
XCGRq+TPbYUS3a/Br5lCKqRNSnUUxTDT757mZesQKoel+BmcfxWzAWZcf5qYbbff0WlCH1wC6dPP
qmjmreaJedm81eycIdhEvDZJ+V2vx0dq/fuFTcb9MEboxaiJ5ZFrpaQottymWFZwlfiN+tBPkxBj
2MtGAZktfHvJNI5BNendZlpbkFYJjnapBhcxG+T8RdIEGnMxtMjM3+lef0Q4SH4sh3VLfUwFkg7I
wiR3bmfaym1Mf58idHFKLFi4OBPl0Up0IRYfqoWdgeykDLXc1EPaV4tCk19db/PzUtHrgomDYeCs
IoZE2alm6gHhRVL2YFNtfOfWmvI0kPRcapGl70FNKU9+admw3XsuitM5VGGy3i3NKftqIPm6N7Ti
r2KUbY6rkw1MowcIrCn345SHFY3uKfo+qOu/xKiZcrbCN6B057e+057zctET+yqZVO5h6YqPfdQV
1K/zPKXwPlz0EsCMsLUK1Zq14zrbsciku5w63fVQt6jN9V6+7KtEOYyiiSsATtkkJ7gQhndT03wG
18fBS9rXnnB5561Fwec0k8sd6J3yoMoQS76pDQrJQTHMguxIWsQ/ClMtVAmrhNSZKacTBf8vfULh
XJpUzkm9CvQYycJ3K3olPxqm5R1vG4iZeZcxhe569fYyhrYiUT568dII8h+kUvNHMlDFoyTFX8n1
tyd9Gimy0e+ATCJlNXnkhVo8ZkGzgvp8vAp/pRgRIu4pkRKTkmFW92pN6H5aLha5bqwAOELr+3YB
O07OSWpQ26/l+bIjVLIwIyc7CmdQBONeHagUEtdHIULeDzZpSYirrVZ7aapSO1sS8FgxtDxIlcea
qhwxLByrWsh6ZJ1TT5JfXte0raKdpQSecbdwtJd5DQ+x4VVVUfvz4bQMrPh7Agbnkk0NKUzl4quJ
se4n9dLZJiYSPUMnIULlRwxFI1x8PXjsQSceZpPoUTPamwRn5n3IHdoHN4Xy9+1yN0+VWnO3d8C6
Ti9BNL2lw6Ce+tvOleqjwdkzh21ArY9qX+7Mzht2tlLX0NNiilVTo2pFjEVXWG9rxHKzIokIFLeo
1v4I/rmps98syGRqPqNA2ikNRwjRxK3ngrqaxpUsqTcj5S6v07PjB9s4rWjMxnldLKZ1LVa3Crj8
j1sbsWMnaHv+Y9uc0pedNsDfCC9IvIpQnPmsNE7HnVZHpNP0ss+K/QwpsvUJorPyXIVIBlp9nH5O
3SFf2x7l5RyxIXou5YWVycrKmZD5SEGnR2NCboqesI0A0YEVTzOiyd56YghNGtOOEUPL00033qzb
yzwzn+Clbq6Kn7RXVTHcVdeheDPbTLnwzlXuboWpo+gSltmJ0lUb7H4vjKIJIYbYmgA6Jp7r5jo3
5mNYu9kVdKbFUdGgiDOrSgfAPRcsQlM+JwZoNkpMVyH0mrucbPWnpuIdqkIDyeFJiZn6X6qr3aY+
6tOwq0GwUiHsnsSsafvfusEZ7sRSELCXpFSLq5iz9Xzb6Gb8IOYCqV6AwImfFEdxnjvkh2F4cUzp
KYAp7wpgszpmLojUaZRAbXDrNU6MCIHSVnsx0RteeXVKu9nBpMXzyOQ8TzS+tJcVvUHwAjfhC47N
2zQewJTZV+yOiFwR+f5t9W3OL4FjSJqyljzP3TidDw9B7GUX0cgG0lBjjYCuGCJo/DpR5RXUNLLs
bWbndJpFcqJb+VEO9dzbLlGvZBfPV5111+QIBL1NiBVGR9QulCzImHRpY8K0vec65j5VUI2ZeCll
JyoQl6WXC1rLeTxPI1wI4aUYD3Vd7Cqd4mU/GrcZ+X9Ynrz26moqn7epp0XnEA3ACznlV0voZt0U
9eEPJBymiTavSyoYAJMSLV67UkydfujAEwgB7b5zaus6TA1VuagAl0THYiWwrn5iWFdDca1t3UfW
YrbpiqScqHA6CpNYKnyhsVnUqeqDUWQ3Mal4XnC7zGybL+O0VBy3cNMcHd9q9xRmU5we5+OLySP3
KtEb4pHT0IaNirJ9/b5vpeox0q2tJ6sjWJPWO8YgTJeBGOpWtI4br9qJ2aDov4XulKoHnfNc8OkV
XnCrQHzPgRDRCrYuKiXdQMsRbMVwDAtQlIrvnMVQKUF8SulLqvnNHXeq+LYIfRaYh2FqWAuvXDOk
RVmC5xfD1IKwU0VwWy/42Jp5htICdED7KrfSLT+62iPJBn7JIRL4OzCh34YQ/zscgf3SQur78sFX
hycALRZ80xiVdx4fVxTvOqtaHrVjOzWiJ5oAKaqjVfhuAQc6MxJwq0WrRTWEmwyjsnrQnDp86aLa
CZ/ytKlfcrn5oTTBxraK4j7vZPWJsnTgkWXFk2Lga089aI+VZ3TuVswGOud9VEs0ABg4Dyh/HyMX
mFQ0OZfEEK+UgB/EpFgfFn/FNqchYfHz8ItXSjBcT95SDrH/CLG8bBjyKuar9iAaiq9kw3/ojDZ/
oJhzJJYkQ3Y5ulG8tGOOq6muQ4z65l+32VbzDeNOtdQfboIgWd8p8aXL+KXkcRJ2fNCIl2ZqxESf
pube65Pn2ix+maYFaWrn59IMlzf/xvQOoT+eG0FROpHPi97c1L+xDYnx7/zmZWHI5z+T6n6lx14E
VtqFcWfQqRieak7VyldhDKIRvTYnT7IQ4w/TYEGDnR+4J2G/7SCWfPCbbe98crg6NnwffihyofKQ
wYXfXWleInofX02qExvqeaxb/NFR7DjvLfw0XzLWBb8qMHWjEbDsbFil+dRG+caYuKXFGGqTAPAw
gMbZ1vUaGkbvxtPCRhjFmrkpbSs85Hkn3QMcNB7bKv1LyozuJEaEXNUNZzNj1fK5eUQ4ZBdEWX9K
G1tBJYdKjcEMVfRNU/UibKJpUwOSS1vN1mKYSyPY3aId98Rs+fw3pf8JNHRAhZrSoBWYpRvdGZpz
FFUOdSqBd5Am5lc2JXANQMgfSw8MuudfRM9QudtkSgM78j8nUBkjeuwaL8JujkkIDcXkosQ/q45E
ktgjyWwfcohe5WdOMlGQpTb0trHwLQcSBu5fMcIkx6SOs6PVh/eBbiTb8M0k7IVZ+vniY7enoh0r
b/RttZh/5/S2m7D9ecvcdX7tXufeFpCTvVY6Jz1XcdBCtEClQU6NySIwW/9HCsyTIqKf/GU+a3Bj
vYxKVq9cxY4vWQaTIOR+6m4wC+Vi8oy2MtsmX1K675B8qMeTrwPP3pQ+pURWZfWrd0bRFY3mAVBv
a80FrgVmG2y3Op7m6QGK+2bRuLxN6CZ/mycC6GFRYkPzUk6yB+62/BxDRypGVEroxyobv4iRaLpc
nz40XblWqyF7EDY5gAimHG2+3JhcRLNJ1QZrMadPJuhP1O0oac1ytiVJbS+GFrD6vFEffXcVtMtv
u1IOdqBMLlyIPYQtdeCWdeM+3AgbD0fBslCDegfPyCXLByQ+kFl6aB2zP8ObeQ6nEWXyxcMAC/8G
0rRxJYaiIYb/A6B8SHQSt7gynItLxlssEqaaaustzAbtsoQYmjrhfgBJ5iLN2OfqJQYdr+djcFdP
I2FXfVM/8uxwECNbHnVQiupQbC0ktxbCeGsqWb24KlJhWgPTnLD5nazd6UO4qJIyXJuOVNwFuUF2
FmreXWwp2h3/bxvAs6U8tyYJFLnV/b+HXFkmkKFQzN3qh1QPsm9+QeGqDSsVZEeStI7GwjrpMJQc
nErWtxZBkWtLPeQKChb5xciC72S4yp9WuEVRw9vwO1NuLarnro2jmsus8LCZTeMsMp7NT03tHMSs
KUUw3scDH3G0Rs2dDBZyHyNxs9LU0jxRNv8DSgWfAgoFSe/JNDezzYSjfZfJDfXmeAi71A95C5f1
r2XUbv4v2/3uqsI2vULOXeraAylfTunLemqaKfMqGoqNViGA39NsEh6eOiibRpX5g06+wibWiyGF
oA/g3Y29GM37UiWTwgWyzSiXOjTAyieZ5eSpaGOKRa2vUNk7l4oM21ClxS5T5eAu7Wqqfw3NvCca
hPKU40KuhA7pAlkM42tvNI9dxCdY6qul0ZHj5JR/vPGrvqNaFd3BSdR1WeiUykzMqqpm0Ije1AiX
cWJnbaaodTAmP0c1Hy78okFz3fvtd4pVDgVllS8e5EZb6svbXRG4ITI28neDz9gutS3odzIr+9RT
gLR17HFYi2HV1+0aoaZ0K4bu2IUr2dDCvRg66kR+hdDFceCn8pMHkxXlRlBvFbIsndF/BtecQr9W
yLb63Cvp67Cc4q1i6ESOCxVZ+zorhsk119eDJ/9ox9GB+dWUUR2KdbC+dRqBju44wZgKiiX8Z1aJ
1MpnMRJN4icTkYX6I+y0NFn31l41CfQTNtAoh5G1W296WKcwpuhIAlFoJiZ0pBxus3zVdEqUJu+4
NNR1rnZwz75NO4Wh5Sux421bKmsXQ+pK6xqpmGUbt9nBiBJ0ApGLXY3gz7/LBiQMqvNVGjtjPSp+
cGhKO33UIu07Ip7JNvc8cDqNl51FY7t9fersixgMVVE0q3lSkzxlaZRILPVN0e0gNPzkpgXFhE6p
LhzVku7qSTCEbIB3SWPYlgxFe2fPi9TTF50N+WRQN8QNcBOrYKBt92OL0iXpi/BLo8JRaRr2t7rz
uNFFOTzxLXUZTVe3cEZkzjdogr4peVs+6toQHXhUUtZQPHffIh6PY835phOpI1Oby2BhVeVBH+0f
Yh3nAG7flJ3c91Q8ko9odO67gXGjJJP7R10xla9UlKLdCURkL46Ookk4CvlWzm1qOk2KJigo+5Tr
AoHw1LJhGs5H65w75kocQu1wkmtLvaXi1vKlikL5klXulzLwlL0YiUZMhpG76KiNO892TVX1U5Nr
Y4FUpVw5n8xRG8+mGwyLVkZUcIRkbu2ovb0Vw0QynlF1XqLGiibGRFujK6HPu6b6J9GLRj+pFqLr
eXZULeYp2a45tJQKyHCWvHN87SL7t9Br04HNcexP4dR4RGHSVal1n63MbLZiAvUtF+mTIHsx9ZSK
w7z0K/7WHegh0fUn2p1wErWYbjinWzMx+dzGN6eGlJuC1heEWBNmWqCiK/jcFI6fvoXGKLzUEqFi
9FxHdVdP2j0VcHnu6qG2qxNVfZZb93UW6rvwMHQow/GcYC+opfO+j1a0LUNd/wnD/r4KG4J8kDRw
fHT3ZmVlVxHIj9ViXMhe6h/F0FN8f13IUJPZkfVc9SP6SNH41XTtfBPXPcFHxyo/T/asUIevlMxC
y8pHmPTOsgAhdcjkPvis2xFkxk711AywQCZB+0OY7aTzt7nWL4xkZ3JGO8DcDVPz1NP/ORykvpvk
C5m+dW/uPnArpMMhz31b82Gfm7eCvEC6mPf0HOveog5iW6ZWd5K8rEPwHikro1MuDVrmOmK+2MRs
JPfdSTRZmT5JvWdtoyo03bOwQQ0ChkbNy4VYAcgkIDw97VqkY7RTyP/kiL+i9U1NUh53m+itmIs/
oDUuxKwRhF+ySm52Y62oVDVMKwK/JhOUmwFVem+OogoMSh/zZNTfOMZGEdSWLQ80OQ8hZU0SYyuV
kbnJ4TOD7VpV5JXn1T/znFC+FBfoBFL3QmXFL7F3/q/Ivjfd64QQgL/ZJoaMDxN2alH8Om8jvIVK
/E04/p/7/26b2XaTj39bkRowq/Dd5dUE06sJJnlo4T2/VsNXHzw91RaKVBUrYgzZFYWx9GpNPfAF
FDCZF2ERzeijIld2pvXO1YnrgfPQ7rbkbYe+GBJ+xtxmLVaKrXVbbu8GYlnCpCetj+KFoRNGDvxw
M4aG5ywU7qvn3O7WihiKdUkeZ6QzZX0je5SNU+bXNqcAROj8ysTVqfe1+MEf2+084dRNe6wIOt5e
hi5PImDSCuVm6z4h7NQ4BEpVo7Dv48rRz+BeDmJOnkxZZ0HUoQ08HU1DMVHnTbcuFcdZqSHP4UtO
cO6iYn5Sg7ZuPvxRLybkPSexC78KzT1qNvM82L96D6vL2bKjnR00xl1tZDH314QUqFLJQHRgNrgL
R924Ez3bK7W9V9ePNz+xxOviv1M3HXcJ/zQC36yw+Ers6koLFua0q/Cbt5pwoYOVZ4fbJRW4MgKq
slbdlG3s2sajBC/Pd2KI1jlCwAalSGJoJ1B9lM0jggH2EX0J69Z8GIoJYWudMNjkgx/CPAj2Twu7
eIG+TXmPxlx5H4TkvPRcpeKrG0reZhrqTN7bhDN3wXoVd7B1iKHwE2vrkGcPnQDzbe2H/arKr7d5
RS22gur5Uc/a18ZprGPHQwMl8DAtUUz1a2KSLC8QQoCO0/g/ws5ru3EdW9ev0qOvD8chwbzH6X0h
yUqW5eyy64ajXIE5k2B4+vMRWqtctXrt3jcsYgKgXAokMOcfkrZstmiXozmBzGBt1OFGXeGXU3VZ
NVr1BCiI8EPDGmnWMY/CfBNLzCrHE75L/BOUaZJsg41bejXk+ubShoXqnS6jJj9EwcKJ3n/psdWk
cpmP6jnbb3iCLMMz1itWE2jXM6xC1lcc7LTSsGGm6oegjzCO6VjFpxieK+rz5jHJs21IjnOfuNCq
5qq2j9RsnX1oDQ+aOcCyRhV5Zc6y27KBmj6nZBHgn06vIkQTgW9It20yeYkXTjNf4kMufomr8TNw
kst4K+u1G1wVkWQZkU8a6vrcLO66Wcr2uKum+Dgv3ruDi7WAgYHetl3Mdk02Lnt+UdFG9YZIs54C
J+UBtcyti8m507V43y9jsT7wjl4YvCBhOt+3jjRXbYNqD1pwKxS7zS+m0WOPEcoYOXMLiqtoxSpL
/PQs4yp7xHHptkZN/A2YVbF1wlZDYM2v3nyYzOSPKsh+eLRT8Mc1Mb+BotncIF2NgVCNCdDgNZdQ
6EQIFFHJb26MRiOXlgPPVoPVGNWhmupQufDYgxBHnjBaNF8+BqozbZF0LoevH5dXYXWRj9gQxZ97
9y0by3nbmG1obOvZgbSosV3bYERar7mPtiyjli47SevT2JvcxXM/ybYkkPLVv80CS5UcTd/cXC6i
rncZZKXyk6GZzT4xk/j8cXBKUNTDtP6III8Un9GxxCthju0nUpLhQcU+hqiztvLmdWAY2uajw5g8
ppE1DXe2zOEdLi92CarTsgHZgXrTxsysX/8K0yUV11f9F69Jh2MYTPLo6+4fBxVTTdXx0fxlSFJr
2eqX9s/LaHNgrQNstdaq92Py/3gtd3lhrauiPZ7NB6Q95l08utGqWSS0OpT9kQLwqk2l+eZ1EflI
bymprRTRqJuU+s56smOSvUEz6bhcMkcv+VCmWVyrIcgPxCgrYcAUhpW9HzPXZfXYaG/DYBxgzqHG
rUcjxa9Fu3yJ13P93UxR6oiTSJyrzjq2Ub8dNHlMWrt8j3Kv5Slpas9xYtWbsdWGO0e3452Ltsa1
h/XEus+mCms7gfh9133JWzd5NivNvSshEhfIvT0H1GOeyvCoutQB6QcgzXqLbyCjWVfct621wnP3
a41X8FNqCp6fprZWLRszoyd35Efmpf1mYq29cc2Vo8XpYxj18jEd82Tj5UG3y3JHPuplmdxwB3xR
neowhsFnj9XiSbWQ43B3rQV3M9FJC625mLdczHejPy42t1m/IxF8M/UdBb+5ZA2ziPhIFLLBnCxN
lE+u3E7s6gw1oDjWBh7CfzrxKGMcI2sRdrbBl3501G31BZsXF4llsgBaHlFlGtM7hbQCZXhbd3l6
p0BYS1+7tFRfmCS3rZ7pq6lj1eHaXUW5MNVXYPWrB7e0ygfW0pAlirnYqabqMEt4wkninlWotWVz
Ep37dBm/TAq1xS41ZNOTTTLJ1oPVvSd+2F+rIVQyvNtudtYfEwy9W+vcJE+tYa1Sl0VwWsXSRio4
Cw5+rt0mTaixWQL4ecayTJ7zoaX+r2eQVgKkPHemC2cBj6JmFwSGyZsYtOvajiiRLQ/TTKRoGyfY
/iwtdVCd5TLiY9h/jk0SF76xhdybalel46FOyJ7aQ27kakpy73oco/oWj5J6jUtr/vV/H5FzjfH3
a/RGjSeJWYb7Os26x3bSXgP+xlO5tJqij/bzMBprTbPaR7Mcu8c0exVWlj6oiI3HCE6G9rBVffHk
u2drRCcpbLv7LBHAmmvrzN4UZ+5cyveBR3Zka8lr5/rmtvXN+FCmunPuuRk4gxdcNzzmGui6nI6z
r115FQBIXN895DBnzJbmTjxPSC9dmkI64rmXgftL86NXDf67uQW5vz2at/ksupM6+DrKBzx0S6Qc
/4ypM71H8YJUcEAVpFgAnlOOra6OsuTmEuwXNGnSu/vcMefjXKGOrUTZexyQeCa5T9KYtf0ke6D6
hYjf9NpcI/oZvQOcBA4We8/CTbBIrMDgpBJhVzM+24MmzikKMpCb+Jmc8rC6unQ6SecenFD/FEFp
oNQTvJQttwjfmfudxMBmU/qz+VRHVntN+UOuVFMgDn4XtykmPY3Wr03zkyGq/lH1NQgspFodnVXL
qKZq7Z3nmFv5HRo43vWUaukaAAD2IpMz3ch6NtfYLUXvruluWSnZn2RXoSoiUMhyJi16qRZDsGWA
mpkuxiTNiKKTmsnSOn6fa3tbTK79aRiGaifTqyhE+nsGMdx8i2t8DqfO0F4cObw3dpPeqpYuXtq+
05+B1PX3FNdusqzE+bsPqGSKLFyrpiiGfAcU2LkCp/eaw48/1I1TzKDstXlfgboWGakhfTnY0Yjm
1M+zMUcpg83AsFUd6mBUmXMZ5yL4cY1o2PpjftZSRMH+qG9RgAiirVvgojV6PTvjZkrPfq8L7piZ
8YBS87BOq9bjTZ/DVes2FnJc5riuvLC8dvq69i6neVCV14Znk4J2KxQZta+9iTo3CbcSq6ERGPjE
U6o0B2xx+m54FMHiGZ5bydcsCNakHvsfeSLvLMSo3uaJH4xl1tVd56fVXg4OOUIjF2czqfVNZFCw
R7P7i5o0eYcKFaLvrj3kq0gvmudCYrTeuIFcNSEO4NQHJYqi/ObayWr2Xer0T+QkFq8xsO2qtymj
kCKP9VV1umXoP/LGqC51wO78Bf9u/0a1TKf11qY3gDhbLo108d9eS3XW2uz9fq0YwxPLNPwba5ms
rpWIpzDLrY1Ku0m7z3A3irs/8nW/tOWoeeu8R3GoXdbWnUD7Y0YPZo9WhP2UGYm7rWWRXnXLWlsm
DdK3GndguTT10ZzPZK2p+9LSjEo8jum9mqgu5trVAQePgWce/RgE1bC1cv9aXUs3x79/pfC5CmMe
PWYYXA6h6Gygo1Eab3vZ9ivV48v6j27VvIzR89Y4gPM4fExOKnYWIfpBK2MyuY02YNyuhYO3GTBW
aoEZ99clFCyy53pkTDG2TJxeRucx4FrNSI4zEnm6Z7zZegTMuOuD7RCW02dzRnvqz3Bfo7Srwrr7
t+HfRquLFEtO77fRKhwlyTe/RNt41D25Z+dk71LU6J+sKfwqnWb6ikjIg4YA0YslEhtyla3D3GzY
/vTzvFIjkFncDtKHzRlEFYD2/pOZGOPapAJ/w2oS5VVd68ob1e7BjQ+LLpQ/fGVpjW1Xaf0owuqM
r4z3NogGt6OarLZLPnXXoLNzdNteO0npi6u5HNonhM0HdOXa8WvZmMuNx/pBYmiH6vCqL/z5SQJs
QZ9EB+O1vGt2A9zjb+J4qN10VqU/hR5asINt/zE+xijqY/xHfBkvl/GBy3h1ffWG/j7+43VDrvOX
8erv+X3831xf/f3N8ve7U3k1UkB5Mn37e2T2w9ceFeg5zfCH8VYw6WIE/+1iT8pAfMU//duYWO4R
kVvJgtO296gHJdvAC6bP6LUhxdZon1yB5nG9xDEvnj6jyLO2fsYLiHaX+DJ+9iy5J3vSrXIMV65b
K22aVZZrznU9mC4GHlJsVI86qI6PpjprWpMpf+kuk/7YR+O4/4hPxmCTKYv0R2yd0WXKU/FWyfbZ
o6r6A73dXHPRG+vnYT/iUbMekWHZZpXfIO3HAT+t5qSa6kwdtIFyeWh1LUooPJI0KFrV3N2oQ1r5
3U28HFQzsEd7jcRLt/mINVZPHlu1Q21OtqYVzis1T01RHVOFqiyczgZ5f1d/k7OJ1VsTPpeeHZ/k
4BqX+JQgcTJmDnaaOo4k7A2ssxyQf0mz/Fi7PS7qGWiunV9g3I12u3Yi0QtvzoWKPJuL/l0xP44x
2xu/ZLvlTo+4g8yPHt4FUEol5otLDNrNhLErC47YgebniDvIbdNjN/pI4ALLQPnYb+p1OHowCjJx
Vr1OvPCsQIldGWY0P/YIcS27YRaT3drUTf81iaZPBrqEP7L0zkXJMFw5DviIeeEJIqt/1WesW0QJ
7EDq/WcBw23Y4TwXnZGAWraY5oCVL0pc4153I5ABBsJuel0dVWskNXKrzurbVtbj5VzjGbuxRcZ7
NgIEgsMPaygPoZ7XMBNvmqIay10jJ5bMCOqtKU6ONza0rQItKJR+TPketOV6rCYLvdtKuwr1PD6m
xjA/tHaC5CzCcvtRt/0rr4varTfiGGto4fjSpYvgY1dEB5H048vkJcaKDWCBDwO9c53yRMEAz8rj
EZeSmifGzwMmkH802R8lR82v0aNHC+gMDUo+t26/Zi1C1SQxuG2kIZ44SxOePaJ3stgko8l/yXQX
dc0SLDEp+CunasVrpS0e4m3q31Jwa64t0CV4Q2kSvmQUbbl4t6o72BGF54l7dWBxf2vqBlKGIdpl
lziyA5ZW3bUgt+/LDGJKLGZkt/+cYsX1QN4wev0IzYh07nWThPbHZaiTYmzDk/EytUWYcp3NfbEx
AoyQG8A4N+kszE9I8deh3n0qbRGePcQ8VyqspwIHDct5NVC1pN7vbbFgBzeVklDcaGKBK+vFoUkb
X9v0ScMeqSys7SyN/NZLw+JyyLE6wRgaCWwHKMq5BFm500182Oy2n27zUDqwbwz3MxLN28oKy+/l
0L2WjTG+WK4+XGkiaU84vA2nsivrzSD67knWebChRB7vWyOeX8gvAKMJG8gXgzG9RF7/WQNrAk2Q
lh7arG/y4dEqOutJBzvFxzu/FDjz3EWz/6AG1ctXBs6DsXJjlJZF0e80fUy3tYV+H9yX8dmU/knj
ufvF8dDBNEfAOXGM6ySUTHTpxqH7Uk9Q6Eo38+5HlMWuBwMcwARS+0tN8s303eoTyvvZPnTDeNd2
dve2lIzUAFx60cCdCnlspBCPIq5fevKuu5BcwL5ZhF873zCeFsTRNm3c+IjpLyRIxKzWmH2J91H7
UQtt+gaglLsffPGHyHfjvVnF5t5rA/2+C9H2Rnhs/gZ+CAEt7WsTehm4m1bchS621a10sZwF6lCU
bXLtLwrS6hBMs34C+5NvpwVa8RG7nHmITHsdX6hLj70MjAzeYte0CLo/r8N742CEir1aXRXjMZxd
Uot/PVVtdRCWNR51aCT/PkjvNJ2ycziMRzupuQoAxgiMEFIJOiAzMzbkOWxi+75qRnmX+F8Sy8RW
Pcuj4hROwYPqc/3Ovo8qqe+bAkzqAKUgWad2ZF3J0jGoYS3tEJXZNbfmEtk3hvsWGo+Vt8trVP6m
Shj7uaEkDZndZR1sUPFpZ/DfGFjK/q5tY2D/+nBWLQRv+7vK8cgwF6m4UjF1WPQU8CowzhiZcCkV
6wLxmhtad7yMsF9FHh7JUMxoiUq4WyVYC7xjFvxjLdx7qvfJbab7mMxE3n1u1u59kdvdEU/teKWa
oTuKW9wUSeFJb/7SGsNxFCBdND+d951mWVsWHfobAETkT7VDO2r3ZJ7k/ejW6dGzhb8Kg/CHVaXL
km/xsLYfnZq1SUfdbDWioPws0iTbtEHd8voZRgCgBG/clgWL60JZ1/PGu+4jvaViW8rbYLErQCJ2
eux7UIKTpeWvYYhts+siVOc4qAvA876vgjZ9x8UvXMncwthjQFIt9VqBGUQCNMOV+RNysXhh9Yl7
35P4u5pG4IfQxo1tV7ewMQAe7J1CmNeSRe8hlLyNnr7cI3Sn21vzkN5A/+ZW5IzpLVaLPBbZBdxP
i5lJHVbzI/ZmOukRDNlG17PRXhmNV/wTUhiH/KhdhGy7yK2/Wfp0qIpFhD+wYQz3MxYHeTStHGm4
z7ODPW7cN2yqwwaGtEg3fhs2ryCQcIYwS8SHTbd5rbIVe6HwddKd8oSUSLZWozIXzreZediOLJOQ
fNl4WYEsqmjl2W6Dht+002CFWmsvXuRDivTJTpRCPtqhttanU2SfZVbFeNaMxVFgofTVrIpvtm4n
b7oBfDFOPHxlDYe6a5bNAGUdpC7ysDkrux6BaL/reHVlrvShlbfeQiNTTFrFuAWLKZHDlw/eQsdV
oSENUWfJpDj6XlY9znAXj5hMy1XdpHI/gonbYo+k36ZdHKNfYZxVC6QswJTlgHJht0vRJ+YJGVrJ
VW0OYqVVufOAHItYTaMTfJZ9fYsLhBeueNQ6i6Atr3oTFynMkbqIt4VZ8qQczFQDHJXh6SoSF2JG
596QpjLnTQjhinVif7o0axmIbWcjyORRluZjSJKtlxq6ftTTFp8tZEZXmQjqG3XIl+JNwzs/XoJp
sUe9xjqpTj23UB8hR3ZV25h5ZB6okM4Kk3Nm5ltHQ/p+AgfGz7i07hLpm3dRKeszBENUXf8MtctZ
h8JkME7u9Ud8TDVr7bSy2hpxGqITjWHn/nI57ohgdyb7cil1YSxH+1PbDD+MdkZbf4zK7/m5Hbzu
u5ba/cry6unRa2af/6k1HNnZ+puhK99ZATi4aFBClnoRUQmDYqeaHx2XJsWr1G+Lm7/ER6vXNwm6
2hs17ONQlqQwrOJORSwvr7zNOBn9Wlh+cTUGR12E8kEdIo+3NhBSP6gmSuUGir8o8YytfND4Fj4g
c1nsQs/DXX6ZpWKoacJeNxL/qMYNHcSXdA62lwnLsFJExbadg2mjZg2NJR+aRn/BkrQ8qdDo4TUr
2+SsJoHdK3EbifYVFYqzMZCImwycK81mIBmLLD93T/GmhXm4tRwzPJJWNh6MGXlXNWJ023eyW/pj
q3vNobHbYRt0eAXrZXJoy8o2MXkRwbnu4Pv3vn1ClQQJV7wENra1iFRhTbhBBrY5kLf0Xh0eLnHl
Wi9RbCSnAQzaugoc79WMWm6FepOwyy7tFzvA/iT3onVXgpg3DC89tLlpnMCnxbskSYbbsuuqK9RG
9Qey9c7aatvkpa5jA32ZHF16Z/qsYQjxtZXJoUpNk2ebN+3iYA7glXDoI27OfjEJdjdk450AYf1s
egvszFt3sz9f16l0n+PMuYqqmTj6KztjRjfVLszxrRBkpSWyrgGZCFzITUogy/SpBBYWVWN121dz
cx9Ewxc1vfKEs8ltZNkF1es0zm9INpsH3wdq3lejPJuuW1xFuO0+2bVhQ2Et4i+tg3u02vI0wyGW
g/MDkYNn20nLt7gs67XeGuKhGKdwq644sPW4XNFFt/Ws5QPmU6NTPtXjaAPtN+IvdiRvRCrYRHHF
AlTFN4OK1/R18Z4xReS9ObHJ5zE45snMI+sxGoBhDJn7NphAWTTUBw4WKtKPepixi0SgYK70AkOv
4oKiCwurv+bO0a8Vig5Ua7+eivfAq2MMqAJv3RiN2Ic+zUFmiCUNA67J5GvAUHfWLtawCFe9Y8oO
LQKSvVa9Zg2p3YVaiLeffa35wtugWRy+Z9EVD3/jve6NDtOuXD/ZcZvdTppVLFS18WlBmFWlODSt
Mz2z16+OoUiiKwUs+z0eL3EFRPs9XrFe+Lu4Gq+NVUNFMrf3epaE29w3IizozeQ5kqa261P0D9wg
SZ8HoVVHR2B+qXpLI9PYd0w8kZZe3xe4qY/ZzWwsRZyufVdwD0uT2XEYkCn4QH+oGPVOyvE/0R/a
aGVHFVMAEdXR2tQFWsChronQsY9D2403m5SRtUS81R539lY4WJ5Ubx2O1y/NIqBPEhCFs2Vo9t1O
t30JqlFlCqypt87qTCxnCPrfjtqcHVXoI14WTrcbfs5SHRTE/5gadPYvs0Q0f2vm1toLw0hu+zx1
NyV0n41dobKuYuoQQm3Yi8rH1QoSz23byJ4FLtw/eF7WWs6p5H/4cwruYDu/7r3ryzh1rSCANNkt
xJVfgpoeOBt3Bu/Q222sbaRVNvsGodtV5rcRhpvLK6S8grq2us5l9vIKViXdTR4Y5J3M3r93ZgOm
nTE233zze1Um47tdFeaatyG/pbRsHyMMwrYCu93byEhtPNJa90rLfXaWhixeHF3CzqlFvx+XZmE3
SC+nXnNUvYg5SKBM0XCa9Lh4sfv8s58MzhlOd/FiJWzl+VUdu4ivjZ7xqu2sV29g+JA3iqzknGh+
/ghz6FbFba8sQWhAGp5xVHpzh2oz+U7xgu27dV0N8R/TgxyJsRgV9bPpZH87PQTU8ubM5WU6IuzW
dej6Yu3mJmgMMw7WqU+2JzUn9gJen3xq+1cfUaPnrmm1uzCjkJ57yafejLwjKZ4OT5sq/TSya93q
bgtais9k5WtOuxNTgMOc2UTnscOdfUQfet9OWCRp4SQ3XVTZL3Ps/Kgy3Cnq7B5qMkvshYQBX2OV
OOXZM63xpJx2lR/vEuL7jh2H/adF789QU+NZOORJAIS16Q9NVj8kqFPrOzgB3S9NvGP6A1ZRD3Wv
l+cobWAYBn6+MS0LBcTlkOf95wy5lMMka4wDpy7Jbw0Ux9eJ6/Zb1VTj9KUjnwRFxMYsLhdoxmbj
mxkoPGlOT2NAFiEx21ccCGsq5JO9AY20JBQQ3EaTO7sZeai92F22Su20e7VMRz8Go6et1awwFP06
t7GJVr3664S83yuJlviUZzipwfHuWL0n+WZqg+rYxrqzIa0ZbWXGExyNAenAY2QH5lqX0xKh7hZA
7gn8EFkSSfU/jdr8YC4yORvW3t6qGxqe72iUrck+Js9el4LMwiv1e96C1AucbwkwBNLG7vxoFtjQ
jqMVXls2fDakIuIrzYVzbzclfkUz6Waq6egj2u8Dd2FKgyHSltgm7Magcg9wt51zG/v1xp8y8doI
+1a9kBVH+xQuJNZwPEgrfQZqUAbJrTpz2vqbpkUuhcDf4nXT+RjY4y6ek/rcjxobTqnb8iSddjip
s75I/jhzB1u71mOg4gz4CP9lKO7ow6W3l4uuilORmEwpm6V9lO99rKwuZbOBD+imFsmr6qwWuEgZ
r6bMy55U8cvVrC8slYob1YV/QLER+FvsVCdLkOxyrTr2tWM+Uk6OUhHeYWJnbzBqAtoUw2ZXsWA5
I+9+pemCcjEuhZd4HYh2L6nertSIjwlZjLSU7441KM0/LxLn/ClejMjP8jIqrmal0rM2fooduer4
5eq8oHUbJ3p1z1aif24L7yaeJEiQpeUZ+bOmx/5Ztdy2/BbkiybHlMtnF0d3vCar+WQvzQo886q2
vAHoBDN1RGvWIvTlsW9n+ZzKaFrn+OQd1Fwy3lhLJta8V3NHnRv2NETW7vI3GCiMBBLXBDXXo8i1
7U0926reIQ1soI+Lv16NBWeTO1goyqF6CZxkP+vC/exYmrPJAD9AHoqqJ/iDd5c4qhyblP38SR+L
7sGzxBcVV9eJpxZ1Tr+b75wC7rXsZu/z2FsGd9uuuY3i1D87wnZIQxhoCHb5uGlHbCVrLxruYGEO
d9pCz294TM66D+TsZ9wWdrShcGmzQmOE6ghtA7OKAgWWJRRWuuYj7DrdFpiVXKtYbqXJijumvakP
XQL422AVf1X7YjqkFDafhnK+75oBn6COXODktvLJcSEj4hBwGpbWJRShZtKgOataCXw1vMyz4Vo1
pyAprsIsmrZBCgbR63tnWyjmjh4F/apaTjGP31qNjJYlDLF+YfcY4HqrTZdEgHAWHK4xp7vcn49F
5WpvHbdUO2dFztZ6j8go3y4QkW9d7u8xUSufeUi01yjELg67xNEI+jrheqMbj/ZQlNFmuovq2riO
WWZfm/BkvJ4MueCmvbKHsXkotMLfR1My7sYkm55yMX4l9e98TRzuI+glfCorK9t6IC+OJNPjOyRw
kZNxUuerVzw4+ti/dwKLXzdwsrNvAApoW1Cvmptb12gjtKuAdQ+3OZrqEKSDdb0kZoD7L8FfTn0V
Nfs631IfRvNx6e9sI137y1aT5f0aQ4LgRP7a8jaDq8ebWNPcTZ937hkH7549T8KvJarqvTRNF3wN
HaHdAhiV9ghJkZv1XgWpaHmXbjuKIJv4jlyNKHVtegO9E9105ge8c+3dYiyFhdfU5dyNx++YuzTY
NCTzQ+iz4URk5axaagLVQ30zLltVXav6nIVtv66ztrlTQwKeYYe5NJyViRrwg70cQoH4Rlik/kE1
TRlm50jfw3i+g3JPWr95sVFfCFcQ5x90/uS3KExT7JLi8lGHu3Kl51gMVKiyHNxgjg7slsJz5sf4
IZF7eYzCWlvxw+8+yzr744qCGsifV2zRzdr5c6FfYRUq9paRomnRNMErQszfG8ds7iKYBNg9+i8q
PJk66ZV89nfeMqpyzZ0tYuOJ3faM6buw+ayJS/RxNyNY7iPOVO1rkW/Uv3F2GkbHZMsLnc4tK7jY
2fhrE3dLbUURylnn04zR0mA1p0SDcLqdllO5WAGpQ2vULt4hjKkQQOlWKvgxxkS5d2dXub6OC9KO
yhnYENO+6ChUJfwmVzYYzefJzQR1oBkecFiGV0PTeS+ds3yDyk8Yi/nncIh/XFqANvctq71NZPXl
p6nOO26tQXEIAy3eeEEgt1oN7lr4OHXlkidVMMgdX9nytUD0pF8StxYUmE1apdh/IkR7b4duusLa
bP7SgyTlCZZn9yJNM8qnIWzFn1KN6kwJLl5UGS89bLRZ5Qbbj3EyGfJ17OTmusCbb+iL4W5aDlnt
kUcPq+99jgaIaqm4GcawSOuJtSj6y5dhftbUt5X9qkZ9hLuJBY4tynz/0VFXJLASFwCjupp6vVaX
BnhXs0i/VEN4ZXFrOGftiM9VP8UPBVietXBAoU4NAIYhKuvPhtG9YHoZfy9MqqGi567rG7uiNyq2
gFZ4FF6LqZRmfzenyHz16ykig5OPT2JIx01R1dadRAJmK9qkvekFjBIxWAuhc5CbD7y8jMZ+7VU+
FD0KZlRYhqi9Ud0tfFCcYYbvLRvEXU06GCmeMsUmrryfewcfHQMYV6FV5N5TgfkbRpN82nF37MHj
vcLMU8MT8iyHVLbRummHcs9dCtnFNrE20XLDVYeuS6ro0k7tpmhWZguT/J//+L///f++jv8Vfi/v
SKWEZfGPos/vyrjo2n/90/H++Y/qEj58+9c/LddgtUl92Dd1X7i2Yen0f/3yEAM6/Nc/jf/jsTIe
Ahxt3zOD1c1YcH9SB9tDWlFo7SEsm/FGs01r2BilMd4YZXJu/aI7fIxVcb0Sz3xRyd17AZ+LXesQ
z0b3CU+UbE8BOduoZm/Y4rrBfIe3nF6QCcGtGSQn1RrawH2C9g7e6NJrsrJE8vJWdZRihFpVl+ia
eQh1WTK76juzeg292Dt4c9ZtVBOtwWLdeHlyGq2qeu03IKrz19SkGJTNRrZWg/RUyo1PKvRgFfFz
4RXnuRubO8MKqr0flnJlmCX0cRUsag+6WhScVIuUanPXGNp0VbR+uvHqvLkrXfnlP38u6n3/6+fi
IfPpeZYhPNcVv38uU4UaCqnZ7r1DOQdMXXlfTY28H7TyWZnCmwWYomK2na2ymE+k/qJGsZvI2Eyz
IwiN4nu1cGbUwZZGj6dP+h1oXnPPR048Sfvjz1H2kin5GdJDx0KVV+/XVZiMLxm6FXNAuUC1wAZD
Rolfoi7rH4rZg8zLmFAL2nNiW2RF7v7zm+G4//YldQ1PCN/0DGF4pr58iX/5kgpAj7Nkq/g+N223
Naw+31qsDQ+kMbPnZChvPSvRvxReToGlt2Py2VFyG/mZtlIdlWc9o60bPEI3To4y96erdKyx2Wu6
R8xHsaycs+hBdkl2uDSjpXSg6gc6CdldryUYz0RZDwfzZ4+qMUzouacDVmUfFQd1JjTTvfmYq2Z9
XPSXwcxXr6tGfMSDETgr0oF834FyXFfFFF67MM3LSzsysbHk3dqpXmcZ8jEOgbzoMsNXMz66syQv
nDWm8+H/chcRYrlN/P519U3XMG3hLptnz3R+/4Ra3WjRM4fcLbW43g657uMehP6P50OoJM3AvhRr
tHMSNPJUdT4kfVl2r24r4mszk8V9bCfFvZHh/pkNvnVQsctBwvwIowpD0mWciiFum5O7kP1ONfvJ
Ke6HSngkUbNuO6kXD4KKom5ZyysoIQEyGNCUU8ssutXYaOgymymnNYh6UqReu05dozr5WQUP5pfT
DsHhfTIHd4HegnZPCt7xIbP3/Dad0zzW6W4czPi2TDJxBWx0uE/4RWwwYkyfQkmKil168KJVAxSz
cdbesih613TA55rwTuhNz09wsR4ay+j2M8Ao0px9eifIdd6pM7gy37gAyow/Q2WHyGHS5S+WP4/e
ZUJVhzAzc3ChH/M7Ca0wIA0Xa/way0XwbXbKOv1CWgVisovIUqjX7tqyB3x+hQ3tdzlL3RmpdnXa
zrF/CaomQHPr2P2wU2q/4RqsdrqkA7Mrv4uAMKtDmO4tb9IOFDdTFKy11lwbXoQFACT6ExL4wSnT
Ovn/OTuv5bh1bA0/EauYwHDbObeiJfmG5cicM5/+fER7Rrb2lHfV8QUKiWyrAwis9Ycj8WYI8LRk
v+VX7KF/qwJqXqPGPh3e5+Qum7aVbFu69TUy/Xrr5c0+VIvgOVDbYiWIvZ/yyXQuLvnhpTEHu9t0
NpRMxCuPmHxD9tDcY8hNftRryVdW1niD6Utk/uD5WPQ5UDlnIP/YucRZa+BGchDwbXTtK/j+wpuK
pVml42JUI+yv5slG45JmzcLPYLyb0+T26gW05K8iyzCg4axrbzmnTvqi7lL1EmnA8pBt38h5lvZD
HZvgajexcx4zrNkHzwo+uz2sj3gUHDe6WtzZAzpubm6En6suh3jkOQn4GFN5JM10MTvPeyYm0y3c
6ECOaLwoXqX66w7vSNKawMjcsrgaCrwBJGmxzk6n8ij7MrCcaF1qxZVIxXNfoB1RcQL11xzxCOyA
7dyNiBT760KwaVMycBHyOnmJrLlBBJEm4a95v9fkIAif8GNZJ0HCGxuBLVubkxesbLbLa63ReXKj
Gn+B5ZAfhVdZ19rWresYgab7+5PDND6uS4ahq5rpaqphajC4zT/XpaHy0sbvbfFl8Ly1MfsoaHNB
5K3l2E9NIG7ngU37T2fpDMGqIj3+W5+c3YIOO8a5YqI2Ml8t27IWDMjKq1NK8mkykBZs2g3R74Qj
pBVfqoBlTxbdkEX4Zcg6sgqqihAPs2Tbr1xYRX53lNfI/tsUIETP6Fn5KOrUmrrIRQafzcDo+u/v
k9xO/LF+G5ZtuI6wHFfTTUduE397wooywt1YsYovihllS5uo0DYvC7xFATK9dQIFO3TtPuWO0x6J
J6NfMPc7EUqJaiGmazIp3p0vzO99YY341HJ+YTtRH4Q+qC9RWSxkf+AZ4Y5oaLGRTS3DIhQExxNR
O+NkBkN1u22pFWzIGzW9TCJIN4mu9RgvJOFGd3yHtTe2X3rkjeIZFPuhP/WXZtHmn/0xdtY9xkD7
BN3Fl1DNbwDjCK3SWz9u5u1LQjxZAn0/zM/ol4BhN1QidByOYeXkj3NeclVkobmRTWVs8ius1F1M
vKtAeFmH4R10+T5q8+IRg2wyLE39YxwVbf33T8v5x36IZ61NIkzweQmdNMaf3+qqrA2HLGbwpQta
nKC1/GWyau8+Skv70udVv2hE278NbQB+wHct2MqO9oxGzgZL7P5NdEOydVo93AozbdZ1ANLFAF9y
1ObCIbN2lE1Zk32B0MnV2PYh0uPsjv0Oki4qP5sSL+Q7xAKxix1YXPpSLU6eNvanArOM52YU16CK
piuiRPmzq4sf5Duas2wFc5CyKYL6KJtpG/bLyrX7fTVfWfoc1fzJsLdyNAQ3vjbSqt74rp4eghly
BgayPXUzn8iatePbZVP39QnUHlBL2SPH3meVvY6MuMNpIatRmmqj/juLvjXn91LdIj9GbPOB51ix
i6OaYEqiEsKIVaYacTdPrRt/Z3uQM2t3tM82Um7TQpi5fc4r81LlYtyX84Aclf1aY9n/8sHLD/b3
n6lOjFJoqm2oJoc17eNGuEeKuutd3/g86n61yq0CRK1Q+lsR84VHjcT9lFeRteFIEZ2t0rHu0wnh
XRuBRdkiD55cRWcCB+UIPJtKdevcM8NFVoOrGXukzGSBVlR2cWzWfr8xFTajeI47qE4RahkuHVvi
/d+/1P9YqnVhqHydDRUmrGEY2octZGyK0jG0SPtsa95LDan53LDK/FYMPep88B01NnKTvUgRlz6D
GulXZua5d2Wq55uY4z1GSmiQiiz3DqUTWgcVCM2uS6bp7HVDtSmwZr6DftYvemNsjkWoEYs3i3oH
6BqUUDKtHS/19ib4vYOsFWrU3WrZf2v/a/S9730eibX4Xx5p//jx68K1dEczHUO48+H9wyONDdzE
mX2sPkdp+iPLroTnvfMQRdYlnLE8Ep8j9DReoXgkVu99sha3jn7SMNi6XVCiUbOQ1WiaQcRGOW7k
DeRkOYCSzRz98I4jSevxF9S7Q2GgDMYArRWnP9/g37KqDvUs1TQm654YKLgDCKM6gB64YXp9taWO
ydxnh612vk0B9XVrGvMUH82VBVqzIzKwdXZX1emT7gjzIM2GcCLO7nxVNDuBiC4ELJqykHPzNL7N
TcH7OwtRBu3OV4ZNH+k1dF+n1RbtUJ5ByjufAzXBnt4BjEeExOYQK17Nxnc/W73dLGEuoC6i9c5d
lSDGqs8DiA0RDs6D7Aqyxr8Wk4fo5jyQjezxGm/EDFwE+bkd1Dk8xEA0FS8mgMi//0xs+Tv4Yw2w
2NO4AFtt2wGEaHyMDCBZmWho2X62BpDjZR0S/MJdYB0pvf2pNL1+Jera2gVzU+nBcKtGk53lKI9u
3HuJCo+FEE8ZW0zZPVpgp3i4fUUN1P7UauA/nNxUl3LQ1bFh8fipUMyjTn4f9P0T7kTlRZTCPgs/
1JctyspfgbnDqDLG16kuQP3hmrLPQr94qpTqRU7olKxeWO3Y3CP3GB8Df0rWiTcoX5pwISfkeuau
CjcYj16RufjEezz651vjp/fEOcB6Yhdj7AZDwY1MEi+d1CLs5/d8vsgcbVUtqu/HuYD+86uvyszq
XhZIpfzeJye/X6tEXX2b996nRyglsaf4414f71/aoII4Tupkzx9tW70EcELeEgN7obgcsn1eK/Zr
H6EbX9tvXQOHLunUCrUmz3qzS+zAoSyyge/AlWAwgsgZ/dAroSbUmXXXZQOa1wnUUNct911B4g+h
kISfieFjFw3dP4I+V439kY1HH3xy8+bR0cG+6Hn9yYUgcJ7MxnkEzmasexdxtxA34sfRrzps7vA9
ipCuWLJxAWE+tFc5d5hw8EoqxYO1ylxfIxlW5VOykKO3Im+WphtN9wkHx5MYNGOr/1coReqdfJA/
eRdZwUh72mLFfPfeJS/4cP2H5ofbtTD6VqXQrYW8VsqsvN8vxXLsoBZYGuV2s+763LgThdaQ4OBl
jbk2zH1yVC1c/Vb7+7wczfCNq5Jj82aMuyXh7rLq596z0VrmbYDYtHZyJUJejjrzbFkrBh9wCvNi
ckSTAQliYi8GilqN7mWRew1iBl6YLmc0za2vEea0t7MZLjzPa+dCbVr4LbF+fb80slvlok/tso9G
fY260bPpuOO9rU71Uuu7eiubshgyrV30nZPuu6aY7mWflgIPViA9yZbsL0Z3nzvFeH7vakWEfn4b
3WWGaO5E9sPTSBXXCY5GhFrHV2y9fpBv9O9cRTMfBi24NKM9vIrSMkDToN6EQ8rvs/qYlQZq5WVM
C3D5MAaX0Wik5TLxLx7SZg+uqgyPtR8RbSBluPW7aXjUy9E4zfxDx+2ykvgkHlDgXEAKMrfLFQcy
Cg8nLX7UeUagyz/ec1wuHtUhbdeW1utr2RzdOLzPxnIpW7cZY6ktTV9XtjCWCTH6xBIQ9rKrjeGZ
xjHUO3Z/fbbDJtLeCdPq670ckEXSA/vcuMKYtaz6aiFny5HGVs9BUpQPmot4dtmI/hzbjnbxWgBJ
gEjLrwkCZCmyji95mmbbDD3FnVDz4hnrr3s54XOo+/YhsGslRI0OXofbmOfBcQZiT+NwhQKbXiAD
LG4zNHYyRyU2T+8z5DS/yHBRsxqQyabqsFmuHKIIAdbkgxjm9yypjpqPiHyQ0kysxttnWW+sUWso
UdYkoGMPXvrVQECnjK3hO0ZFAIux1HzoJh95nLSxdl6kjqy9jn2bkvCbcy37m0VSWbIr7rIsHfc8
j1MUK15amF6Y9A0IANb5r8Kdm+99RWryMc5Eyw0IN3cRkMt9xapvKZUD0spGd08FiBmVuX0NVB7L
UjFgGpMHOy31U9HzLk9Fj+Izqo2fJ2emLGnKcElVQnomZiK6ySEV5PeyaLTyM7wh0EeBm8Olads3
qLlWkpWfJ0D+W6+eiq1sJvqhGDzgYcNY7qbRrDfyYiQhlzk8t5deUZB38uJxLfuDOtw1kSaei0nt
DklvipW8jVbZFzUhXOhlPdIBLbqTibBM2ILe8GZiY7wobWlQNI33GLl/lv2aD3YbfLc0Nhhe4+EY
zNP1RlF3LoZ9azmrUMXVrC1SviCgz4ZVKCh29sPbKBokAMpFjN/aso8d8Wyprb0Ymnp6bfw6xu0p
HL+IyIe3XunfjSjbkSbxAWEqP3O4kREBnWvJiT1YkObe9Hla/Yj99F4ZOuN+8sMMxrQY7jJg80sI
E94mjvVZ21dpvd2oNzl7vSGo116ULCr0E6+uUDJvYWgwBCve0k2c+ajkR296oLqcsMpKOXu9ppwH
Gx2wWC+Psuu9X9bU3uv5o9hwfhgwA0NZT7zYthosHLqm+OokIbI9puI9j5mRgGh2lTs3L/x7TjjO
woDCQSaWPsvvs4vQg3tSlKdINfqjMWjmVW18ccUvJJ5l2daySxYpQBtsWob2QCqSCHbLlsFVteC5
jwHcAn2JQZG04TNKHfY17krWKwYtLx4efeNHXobhc6Hq1coZUzyP3KE5D3NR6BHyDlm1U72sOauO
TTHX5KCcVppGsRSQ+Nay78O8MhmwvbSeIO1op0pXp2PvpiUGOnX0NA2kwX3AFz9CfDMa0/vRiSBc
eEhPkW/1p7UPYux2EQS+chMl2kIAlT7aOsKxGoy0DsFKo9spZnN3a6Iqb57GGnWYhb024ds9NxkG
BlXBzyQSafVcQhRcYwwWbB3fKp8zAzlLVnUbtxiaemliJOrkiF7OzdC27V2AlvRSNp22Kw9sMKNb
E0VF9wgvEfzRPDmdLPWsF/73RH/y4kn9AhT8WwRE822oS2/hV8J+Siq9XuWOFdzD/ss3UT+o50Ep
B4L8o3pIRj6kxCqQWMHPZ2mpensHwzbeqfzbW9rYXCDliZVfjRqH7O67pgX9T34aSpUkPyN2dosY
a4RPZTgG66oAIvzTyfR0FVsJvwA1stxTX+o7bBb5ARSm9SkrM+NQeON4N7fKpuCd8oPsGRRwslA0
Y0LEVE2fbd8EEu0r1UGOulqG5iK69kDiGdW7oUflzp02sknWONr2BPTW05ilz+hRmYu0VeKTm9fB
Vde1nyyG3UsYpPmugGezthCmfPFzVyPsV6iosjDqdsFJD5r8oclYQYSPsM3cbZdmdYTNLBfU7qVB
73ZdDLW6laN8WVC5T6oEfBa37PtVBUzpk4mM3tXuzd9eF1JgupbXGO2w0bFntNSufsBxLAeaXGLZ
FVvhxUdqceVUaf2CXPoLzCS+n1G/JOPtfnUmD6DWfJGAe7IdAoFV+HxR4IDUMrA1fpmC5HaR5fRL
pyqcr36fIlBhR/WDP79Sqge/vxIguPolq/wXS/GVH2nZ/fZKsHp3k2ItWEsFKNE5GS9T9LKo0mbz
L4e8OdaRy2T9LStPGk03VYvAGQCkf8Z52swrAkWFT2FHgYHwZxsf9SrTP6V69Db5UX1F+E//FBgx
CNa6ehpKtj796K3kJLjY2BoDtb5dEjTjITJBFcnmDJjcokJn8MFxC2dQ+hXaJMZO3hGJSFAWRUyS
bh4dw+gaY0Fzp3EqPxD9CS957mW7IMFngd0awh9iCk++m+SLIOJImYcD7NJ0wBkrsZ7kDH94QfOt
e5TjAbYjvHZzka1Q41GUjmpyGN3gk1O7FoIpBqdx1dp6laHMQELnBLcUetDcrJUs2sVxFIE3oukm
5YC8pmvvZNNsLJihRaMfA2d8ZCH+pDtW9mDHXfYQc+QAiUkmoyv4LSz9iB9vmKVHOQpipD3//RPU
jI+ZhzkT6rqqIFZjwRISH8JZkc1qUtZOzwlvGLcECCeD7O3EwuiliGM1mGlH51ao5tGqMr5U/K0Q
7TwSzdYo7rzsq6460UNR5fFDiYn13olFQxoxgljuoiWqIky8rdVQWY950b2qHQ/mNjWaq187qK0U
0z5R9O516vppNwlgnAHicK+lgfLGRAjsYpk45IAPv10OPaTZOzU/nX6+W9HCkHUdqzz32JN8GoFn
y8vrYsoPBVl0DLiYVs5wisxMq1MK+vTF+fWarlvHR8fNzKWc5QsE/TRWx6O8B5pIJDXHleJEw3Ig
EninozB3V2C+4LO8Xd67XAEmxhgQbZN9svCw4tmYqOveLkXOWTuZpfWiYqJ78vFX3OVGit7bXHvv
+1+1v8+zI/fX/dz/1j7cJQ5dsQU6Ta5Vva87xdtGQRguOaBN8yltutfSINmItstX732+1k6rrtWM
tbxMDnSmXi7N1O627322cBBMG/VyI/rpOzhw5DFrTfDL89W9MAhjTaJHqboOnQf03/OllQXtm96J
J/BjASAcZU0HBCbVKS9G2dWf//79/kfC3zA4I5BWs2ChE7aV478ljDKLQ06oN8EbQjVhfLDsXW1k
TxC8mh+W027FWGufVd8Ry0C3jWuJpv6+CiZrC9k/P+Wo3y9ygIMLEFZ8yedCQdZ/ZcUgQWVTr5vL
3//LxsesiWG7wjYIblqGYzqm+BA4szTVDwOyUp+ncVhF7lQDEaEwkwLPZ9tudhyT40Wver/61MHG
4hs/u4Wemt2bndVHqH3AzTUoVqQRIE+laf/mg9dfpCJVzz2aYY/KmF6tVO3fiooPSMdSZpcGK2jT
hZ/p57GpCG0OJv7aecJD3nIdDdtERmRNFnIiSIUe36ow/xeohuF8WJj4wx3bQkTZsk2youQZ/0we
waIHiZHN9gMWC6ZIyvxEfsafjbyp2nOR6n5+8go45wSw9x/6ZVPOeJ8r+xKRo9WamHj9zTf5MO+9
+X5t7kLcgdUUoQlr9g8G4ubHQLhvEAeIgdTmiEGD7YuNY9aMzlNggi4HmPN3sgu01rBnJZ3QpmVQ
3qRXsXGqndDcIUc3PKhF2SOmcSeinFsqHd9Nv2pRbZkvkDdRvDJYAJ/wj/ImMMzGS4x1nBwUdRuv
vaI3ZaLkmBAjZMsJjCGeC1lrajNfILPcrj8MZCla7Qs50eKnstQ1hGSrtrCR04unZWCE3ZOdWOOF
N+ShTTvUveaiHN5gTMWPt3GL0Cib5PokxwCx6FnWnPIEzxurbNBy9QMNzwZDPSVa+asm+2QRz6Mf
Jss+OVo3pr0XPuo0/eQXR9VtCT6Myb3QioK4+H8KOTg5CN5vcnMsjrL9PqxGSBqTNBhI0rr47SqT
sjHmJ682Fyr4lUhr04szP4eB0cTnqcmu/e0xDEh+g1lrC05hHp3dfJDgzMgkgqqQN+nKVL0X7UaO
yVlhOlV7VFdHNirzs/x/varWjfvQM3+9apQO6tIZBJCNdJpQ0MWgMUFy760G8QMrrXCvEDedq2z2
+qi86T1RfAMBhlM36Nk1zZov+AsbF1TlzYusWZ7JCRCXDKssTI6JEyAcORBxzsdGoi7XsvleyCsq
dF3fu1SSD4tWi5FJaXrlDBAIMTY9czaBailn2fdeBJYfLP0iTA5Ej+MjGl44AM41WdSKN+YLWSVr
lWzQRr1GbZCcIj9DAcspsrXDx7CqoqJap8hsoCqBHjRBrgHiW/vTL3P0M/oue6wb4tb9qKvrW7Nu
23sX2yDdML18KbKK0EtZdPjRMTlw+/aSRdOJ4E9y9snhIXsqnIXXmMbLMOjWuhX1tJXNHHPAhTmN
8bUMav9TxY5FcxPzJZnGDsLyH1dZ3V0KSYbtZhMRF9Drr/yaDyPgvhfPyqtt3nP8yfOgQNEyfJAT
UHobF3bgWXdD6HZHUeRICA9u8RU06HwDp1CcVQZw6oiwkH7Xjua0kANAxe6JlDTPnecXqMsgKBtn
oNdDRz/ICaJEk1oh6NI5+KkWyzj1zO6pdzm0emi0cXKuNjMJ58uwQjgRkFUMgY0ts7HzQt38ZNZA
s+bhyIlBc1ucV9K+stZOIIbDDC6G94X0nBIox1Iqzg3qKrMRz5LEDL+I90FdpPBy3eY45P4vwoY+
dN/JJxT3eKCNl6osSU8BwXyrzWmthY1yRW9hfBhd4koFGNJdnOnDg47K4n1rnuSY7Kk0uwCdFFhL
2SR2cW+apnXAUzHY16FhbGJVy1/HrN7I98Ia2m4ZNFN9SZOSFN4oxO3tRYh5lWV59qYZ/Khx5VH3
QzCUjwLDJ3llpsVIoBUCTkINUEkxfXftDmPwGa7G7YPQPUT2egeNTgOvjqualNnSqhBGUDokLzMT
bdO6hCcHubV0b5VRVnASulX+OzSq/585/3wJ7pPVbTVvC95fQvF18S+PZf2fT2WcqQwVkKtpG5b7
8akshN+4qdUOz6Y5Odc4aa/Yd5RvWos/ZodGy1Y2M2Q7rEonYFaRGVz2LSHIsV95ua90MW+PXSwz
BPEgCSoRkPj/1BTTdtlljNFW1m6jpfUvqUlkSv48ts47K9KSlo1BLhAi4+OZh7NDXRZgqJ/Mqkd4
E9VdtTK0nW0ixilr733u/+iT89z8imvoYlRSslJoxiT7kOD0oZtKIo+J6x06vdiP2RQZW23w7M3Y
8uS5tXGn2aBnjCbKkLx1bZOsjLqyD6WLoKioHyNbSdiVWdk+DMKU5ZlmNHbfcV/U7qAyGZD+wu9y
FhGAdG04OJnJZuU92UBaXgpglZuudirrkgxZidZcWLzoLfuPOmjwf5ybYZGvfMOrnvx0Mu/5/bHn
mwE6o43zUu7iuBlw0nNiL9kGKDlde7K8J9sbNrI1xq17lbWqdVRUxvDTi23kpxeyU7HSNxS0vP37
ZHk9UaqNOl96myuvTVqexrKzG3AdD30DlqyheVs/VEv2Kn3xQgjYBglQJAf5l0Su+0Dm0iR4G3bP
XZMR4eUvsvArWMIpH1DcymzxVqThlyCa0m/hFL2ZVW6y7R88vqAOCFDMIZ/mCSHPiedQlCx1vQtk
bt4u3apyD6WPMZ+sNrb10jT4T7xvrCqtLbzl+1YKhVI8F2DHbafWTDdOOJV79uPOE2nie8MIjS+F
8GIUE33jYhhBcfHLmofQPNAG06Xgh/Xsqpm/t8Oq25Q9C04dfZPjpJ6D9ZRgSW826uzN4PVrg+3/
JUnYV/SaW3zR3egFlleHrJ8uDiRylZXs511fRtgDv85aqtu+teutXbjKa4B4jZyQ4B+11nujOqCv
Hj1lIQGa+Yaqb1ZLZ5ycM+xh41oXHSmZeaD1SPiiZKXc617tHac0LVdWKty7qIfhgi7pp7rKa+TL
Cv9ZcDYofG186Wy7OI2ViX7SmI0v0DzCTRMaGYh8RsMCYVUF66eLHK3gPNlm9oLK0nCpsE3gSMKs
OJym7egriCG14fTSRG28VLG/OcqLbNdft0i3PSl1r9zZGU6y8oXhvextN+hW8iJMF5NV4znWHkmz
+lxFaLNM4wSwo55PTWFkPL838Yn61SwLrzoSWvq9KUfDipCDvLaZ3ZXC0iekm5J7dE0S/yLwDqHf
iV9VHn3d7E9degcNGrey/seYvELxxNqILRVMyD7OPE+8lkNdIdmB4BxAVUL2MQmaTrf2ST5L03mF
iq+UHR2L0ROP8eQ83PoT1yLqBpLYaQbvnt30D9lfsyVZpjWCAJCWkru0KZpFMENNlBG7ljRwzKs1
lf0FnCx+EBGyul0LsAZx3rWdNfbhVsWvxj7ItkcyZovtJho5PGQRwzHP2YiMZV1i1XPrK0vrHKqT
cvgNXDP3+dr9CKTdY7Fg+wrKrYvCr1XvP9iRF/7o+nKLU3EeLIr0a4pBeLQo2isnYxEs8jhC0cKf
ftSjd7Uqp/+K+873qcq1N30yB1TBELgbCHsvUIlHZtezbSQFE04QENhcnkOqh55m5xDkmqtykqzV
RoNXlOOkS9mnVFBmFkrAPVJ5DzII4Rb9zp9y+P06p8d6LAimfN156bBwkTmHaxr7a8UqzQtnXBU2
q6btMzdqz+C2kIkTQf2oBOyVnanqPqMUd/V80IoLZeVnXXdjN4UzqUkymySLyfdT7RhMIH9m/lMz
Yk1hGWm+6KrBBoBGQbAPmkiBZ53rR2xEILPq3P4OBbXu4Af1qzb7s8nCnZnErZ+eMYhXjrJLTrUC
RCE9dE5X73PtAOdBTQS7JKrEStdH/6qnzYR7lTXiTJeY5yZSu7Xu5tkTvlg63FvD/2oMQGBq9tCL
Li5WMbI+3/IhnhX4NPPZDRE/lHeqfO3XnfLZoNWwFH1rKZU4E9rKRRicnbmRsA09p/2UIOzWl+Gm
tpXZF4EROzEjeIj4cy5BQhI1iZodlfQ0zLVIK9OTX1TNLseB8FYL/tv3YTT3636tQuUHHaAeXGKj
sG/mamCp6kERFLIpC2E4mbW+TULZUOgYbTDViS1tmWtFeNchvZk4RvIC5Ec/OGZbr3QLqjN6GSiD
BUQHoKuld05i4MM6D6CHVqx6t3UOpR+4n6qkXSaWOeCRAkUi67txI5vgvvY4yYknvH0i0sUQwBLU
t1v8XHmr2X3nYe19xrQ9XKb5LFCmGNUmS8LshCwvWGZkd7fl5Hf3mjuNyyCAva4mJB+MOcLkz7Gm
pg/NvZNVL+9dsuaUvbkKZzdDFcMfLU6dE47kDod+eHMozYmlPjdlnyymgp3LAs4hFpEO4nwoBt1X
BMCWGvkwhHQLpBRke5rbQ+2DYpJtnuL/aftp9WKqGZpfmfqqgh9OKzX7yQER0c5McF4CaBDEpvUA
VtjaBE4RHi079c+tMyeclKZ6bvMM9QuUfX+0X5Mkzn9mOhjSqtKdZ4VlD+BA0pz9vtIPuZ3G26Rs
ywdOnUh8pGXytcNwU16ldcXVH1mtAO55S5bW7d8jf7r4k55EltB0bV0lLOwKYah8nf6MeRGjDDpH
LbxvIp/lDybDP6bE+uDA/NRrv/6axtP6VbTIXEcYrC/j8DzqWONpNbRiRWjhtdWHPU5IWP6VnsGO
LL+EUVXvW3dl2EW4TYs8eAiyhyRurrnhmwdVEcaBaAGGLnmRLMOuBQFjQsrg1GSucnVE9WtIVJYO
bgeDFo3PTfuimYq5akb024jbNVvoJ4STjQpKTRNga6EdrBl8Y6uwpxCUftU1xLUy4zX6AXLWuJvy
Z8zoXJA+KBjr5DdxjnKyk6p52jat2mfFnTAq8klgwrUXO7Kp6RJipXK0o0eCHqh66319FSNOXF4H
HSlERfqoqDYpdxRSFxk+rZsUZOqq9/CncoJk6Qkt30B1Uze9lxibSXxrTT3bd4Ra1jbx8aVAyHRD
BHxY2lXB3lu0e28Kkx1cXLAyE7ihWOQLJHohdOKhpoT8l+ucHE8s0HBOy8WghtNjj2h0pODeOAY8
86H3oimix/YaHJOyBnhXbEbD0Rdx0JO6j5typSLIhvMDWjJKr3+JcyT7Oisr15nvZQtFKdNV6uvF
QwQaEEiBfkbEWj83cMFiLWxxZAiWKNwMBwDH7hEHQ4TPa4hk5AyDxxjS5DIZdEKO+LoBQiyrPTp8
K/QwSeZHzX5Cxx6xhmJhDUQMoqn9lqqlcQI+89UPjK0dsGeyyjzKFl43lgei4X7jp6fUMD8NkWUc
/Ea1V7FAvpddi7+MNLfBO9KqybE8capLT5D501PJIj0GiL62MDKqyCseA7N4EqJJDyIkVe2ZR8LX
V2SxrFfW3n3gYO6O77gTZOfcsKKXSkm2mt33mFqF9TInHXlvAqbrKnORBDbohyLAAA4HPZiy0aLr
uubcWocJGMR6VvPcYOp7bhNnOgc5ABXFJisOhe1UeLjMqjDXNvZgikNRRp/y1OvP3khQNkYzw9Eq
b9eO+r3DeXTBkuzskS1FFFofHrWoai+y0G2UE4cyw4IvqABdlapxNMYaqJxhnwqysdceJMpqtALk
+21saAHbLntvWjTq2S8d8Qma5sIJgmNJFPugpMqwH93uLYU/fjb1AWy0wcdoAHBd6gbGwpzoATeC
n1x1FQIJ3uTo24Gd7CrV7WWoGN/Uvlzroc7jZRyGs5qldw3cRdzpwddCkkceYzSaVZy1GKGnwZqA
hbtNfDtfIaK8sgb/i6Ub3b8sa9qfMQNWNagAhtAEYHAoCv8gXRJZc/MYPtr3FHmtAwqA1hH8yApX
8wiLoAR1JqxDvEUGS3VB8NDDhzvBYFt34AsKZ/n3RdbV/jj8y/8NLuEItrquRurzI5N8AHKud3y9
v7vsiVHhaCvspPMfnRPMFJqxWU2mGy+sCN0QZ3B+Gkr8rW2a4dT27rTPTWdbqjY7aIJYO3Yqw8FT
AuBPTWhvtKBE5XxC27DtglcQSeqlnoJLXNsaUIMuPKetnmxbfCHEWh7GMU58UfLQW+hF9BS25SNr
qrv2iz7FXysR20o1XsIE28HIREPMtGI0zOZwd9S6LW8Xkjhtaalrze/2aVrry0Co3XL0tQrnKBtS
y9ysLCtZ17199CEi4UKQLtIBb0JkI3+6TRhsRdi86dmE0F+RP+SO6R50Xzv0ofKIUlX0f4yd2W7c
yLZtf+Wg3rkPezKAuw9w2WSrVG9Z1gthyxL7vgmSX38Hs3aDcl3UPoCRkCzZSmWSESvWmnPMl5xr
yNNc8aOsQdcZy6ieUYmYhypmOauVIttbkd6dszjsNpXtOH5ai3nH1YknqyvCRUIz7aJ8vNHVYUDh
KYgQUJvz0I7DpSgJB7bjevSh5+ZerropXQvtHpS/wjQhJTezX9bPv37/tT/tsVyJ2/WIOt3UHcf9
ZY+t4XY6rRVXPytHne+nTjSEPUWm9JkyPPWJTpHe0OPVt6uzaevkwXKz/+CP0f7YgLpeg5ZjYRSn
j0Yo0q/aeNh8lSM6Uf1EiKd/rRcUhqQpOZOCRW1wFNoQ2PihqoVNxCtrTlbzSZKMs0+o8UgOym80
Nc9PObqTMZ0WfPTsdn/9Mul/uk22YSmiDu4Vgxnkr4NTTXH6GZ/s+lOri3di0IYb5A4FOLYyRtYJ
WuU6zdXz7oIyYs+RJT4mizaH9IDRC8va3aWW/gOS/3iZSZeFpbIo5wITfrZUaiDlpN+skhzNv37a
2i+9PV5aUN0qTkpX18Q2PPxFz6DlnL8QAjk/0477Q82t72KUekBSH1SNKG6PlWOjKVmHFysJ6XYf
oY0bb7U7H9nrcMES3Meu3chbZWo82pXi1DtL4WUuMH/o/77GZUXt6GrPaaup4ZLUB4BKajD08Vlz
gTVEZP7ZfRkQOGIf53jtA1qN7l66NMfkUAAmKQnYJM1o42IXXyNlrnaOBF+cMNw9t+gtwzaKQJfE
6XTj2AsDEOaueHzJ8BzrrPfabPlRmQwDEyyEfq4sY7jEs7OrLTfh4FZPQZ9NLfbBRezi0dgltdU9
GHIoMeUXTjgTdLWLTDNjCxeUd1YsaYetAwYxow06Mx78qKHSE9l3nHRJ3/5QTNO6tAUFmaKQd6u5
JG22+N89J0sXmkfRM94ycZRm+jlSKGHzuRab83KEWdscmn5AfkubYs8Wq52AzqZQdt9VgxxciBpG
NxFEVQ/J0d6GUybnU+IiUyIZE/PYy3gOJcwvX9hW9STAmB/ENH5YsAdLqgBdO2g4yO6bntLuDsUO
ByIVoekpWm6E3uSHpJWat0xmutJeqHyrLfyFrPB7w1HIYW2BP0pVJJVHq195SKvXymTiT3SDVp4J
qKSYqrQglp/Qucunvjbtgzn1qz/Qs1Ut7R4i/JYLhP2uXof+P+xUvzhofr+UTXgSDv1qAafuFwfV
qEaC+9KJftpdmlB+TJWXO4rY5Uh2dpqajkxpp+nWtq3p1ow1AjGz+FwXeOZZW3azOT1NW0IfVr/n
kjflr+80/Y/ar+uzo4GOw0fTGd475i/mTk3Vi65sm+xjJkyRFAxieqVaP3Cd1MS8L/KgOwSPNYxO
/IZ2667Qes+QiJOv5P1mBWSVLeRwGMXO0Ox+h0aBTl86lA+1WolQXRN9t27HkyqXKW9/YYRmaRGb
VydfB5ac//Dr/Gm9cxguWALBgWbrzp8AM4Yu1zWfZf4h0/EO2bD2pAnk7h0KYz9ipwyWsSvuB2ho
6CQmX9MXHGmaq/mDxYKtGKR6971Wv83uiII2dwxEkNn05MhnUbs/lnhpnmNm/v9JLCJ+rWZ44Q2d
SYxhuMJkIfnjidHW0r7siSz4UGLANytIRVk7X4Yio1QAX7qzZ332EiWqj3h2GA8hi32CNnzvFOJU
abZ1vB6mJtW4KP2MXq866pK0rHrkvKORT+HFqCudQfYXQ2uOGY3DvebGG7AEYw3ENHHq5Kp6RtTv
iQZ6X1CKfTNyF+HK0F2yMur29Ibz53LqaJuxmA7j/PWv37lfFGzXC9E1Oby5qqWjdRW/6GXWcoSc
MOfZh1vqfShyO2YHj7B99+6DkTb52Z41O8Qr9bEoBEWN80lZeutczl2IewkAsUwuxqx2N1aZNPCt
tVeH4Pp7w1WOJBZOymC+YPYlDRKzRoB6MfXavph8miqwT7K4vV2r6G1UR9boiEMVPtcvEb6eczfC
Iv/r35Xr50/vN/ofihbd5SK1NfuXNaGTpdW7cVV9FJalBihp5S1uYEHQ9hQ7x5Qy865M8wCdTHUR
a/xkDsln1K66n6u6tStMEV+uD7WgtQu5B9iDhbISu1U2jvkDK290bNz+GxHM841Cu9cdyjBVulsC
lWdAFbRHcTfemjy3exPgUMq1dRBmTKZ9oZj3M+O+27z6ljpH9umCNEtyHKAaVMLwrMbF7qoaX1p7
DCNm9EZuamdCydHyD5MKaZeUsBHdTIU9vnHYGul7HaI4S/yR0BCvj6tt+MERa320yspbTFsh1KQE
lYJB5w7sQ3UzbNSjuBQtEfYAwdHS8MSsUXlRlqINGFHcoV+sb/X5eRjW9MCRM6ZPb2PqLquGlOGp
8BGC6/5qfKEkROLZy4/RHs+i7cjyYfMBBu4xVMzvCspob0XQGmYknnjlxuG3rY6o4ra6pWYXZ9eu
0zNDrNobctM6aEk0nxZ3+ZzTUWfqUGmnaEt0jfTqIxlbUBf0MT1CA+abhpSOqCWXcoDtN7Oy7yyq
LixyNDxU4D5bK9S0tg7cNDke0TPneeqAimXFi212ZFpuCby6S88NzRDeGO3cJ0t/MadPBvTDXUEx
5IEROcJ6k3sz6vIXhP6nqKNHXC8/3EKJb1jB290cQ/XukNZ52QI7gt64era2BxzSHgmtzU0cNT9g
FH10+MAPWm3dAnY2H81xnA8ONFUJl/ZOT5FUzlb5Xo3dxbSh0g9ufC/J2boHlur3WvlIckT96cRs
7fYtvX3na6WttrcwejhXqn47W5r+tGjJfnGb/F5yxoR5tgwHliX62zKRRAglOGnR6x3slNY/eFJq
i6YUYUZlckbxvlzikVbV6or+Pib/7D9U9M6fThWOrVmGxWboCA294S/r8EQyJVedOX7YxMf4ebJQ
xZX4slwxsoZSAd25bssF2e90stwbL4sBnthaHCQEM+7tdH0v59TaFznA+cwCPP5G18PxwGSJY55t
HSpOTmznNyREYgYBhccSF1/wZni5XUnSXyLb0w1s0rFc3ECLF/D9pVxu1P4tL6qDgejzEURATYBg
NV5gkFi7rNY+r9QcXCN7skuMozUzAwJfln8r+6kIsI6xi4wJxxB+lixTa4cnRt9jHsAbGqf1WQLV
yre8z6rvxqcx0zV/nZ5LJl9w1+YsVCsQSslafcwuSiN7noZ9HDFQyrdLOOrS2ymblktqW/fD2nS/
n2H++w/UuP5KkXuvwYohBht++fR/nuuSP/9n+zf/+p4//ov/uaTvTCTrz+Evv2v/Ud9+Lz/6X7/p
D/8zP/0fzy74Pnz/wydhNaTD8jB+dMvjRz8Wwz/pd9t3/m+/+F8f1//leWk+/v7b959lWgVpP3Tp
+/DbP7606fI1YbFt/Auvt/2Af3x1+w3+/tv/7fLvVf+9//O/+fjeD3//TXHF32zTMimcQY/qmyr8
t/8CFLh9SZh/Y9cRtq1zR1sMLtiAqrobkr//Zth/s9TN8K9RjFhwtvhXPbGl25eMv6kaOafC5a8F
SWDub//89f8B//v9ffv/wwB1aGp/2AY3pAR/6JAjPLOInfh1G2zTVjcbfdxEny65o6Upgrjsz0lq
vRSmkx6hhgC9tM13Y905vW9TYR4JGMMHx60Pqoil316e3E2mIIoEcrPbeWQw0HBS4i9CMy51KdOj
sY5zqBvAGZK0wOpzGdWF9V4vpwAsFhTt0fmKWmXeC/ArCesOblj3NHCKWSxnvQQJ2vEdXT3XK7TF
2nHSzhF9cOvm2g9WZzyI/Y1apQiVSnX2BidjH9EMHI6185lPhv3UgxuRuhmg3UjuCis6FP0QBXTv
tsIaw0w249Bl8uzxtswYgWgGOUtyb1ZCP25Ld16+QSpJvjTNap/d1l1oGElciqgDcS+t91maaUEO
Tz7oHxJbDjeo3Ql0Z3rCq5GLQ43lIc2zY1pn6f2KmTFFJOHXejbfWfWd0IixZQ6fhUItNRJTbHKi
yohkqrH+qCznI3KMYs/O+UouBn0nWQF1Ws/LuiK3risV1NoUebfaROO3Hk+NIPk36foL0X2erSOc
cbLlRZb6EwGRRlCVyVeBuiZkeTKhpymIrjjv7Vb5SaFwN3TRfZHlUdCqubo3p4QuykQroivLQz6S
ZWXLzaanijtHmL2P9d+Tow632dS+RoS0hUOldn6UR7soTnd0zdodIUK7skUlZoqJw6u0Lpbm7uCW
7zPhnqbaaInMI+ZrLjKcgd0c77XcLcHZtvjCFgY4sSWeG6uyyBgCz5dKFDd2A3NaVm+1mj/WPWTb
vnnr3JGaEiLybaQ41DlbTucqAOouor/V4/YkMjp/tp2QN6tWb61yAJQVf+mzvVOtgR5X7xmNR7pm
jwOB1u6SHWjzUVRZ81viEhRVMJCUJeiUUtXuJJCmxW60w0BKi0pttCs61m8MYz8VgjwEs18BCqFw
6xM72eZ4dL6bMwIalzO5PfLutlb93SHVmp0mr4LIJeJnAxUfmFVcynrJfXuNiKLNAMJGZCriwPUd
jODe3Jrf1Cb9WPWuDGgMAQZozJ1UKOpM8t6KhikEvI5sUTKebvx90mPrmEf3SkYPQJTLa2boB720
99gzA9laqUfPRTw65XQwlA8LFsBjP1vvU1rgXK/iQ1b1P6OE4oDzcsILqj/00n0q2HDDF8LHm13F
s/ZGXHaMP6U/j/Z9R36erH2tFymMZ2R9bZ6dJ9CL9OCBTkfJe86szTNNl/WjIeBGN95M8s6Y+iO9
roW90xr6eFpeB521HRTwkcrqsbblBOAddu40gqOkL1XZ1HozN3SiFy+Nan6rC8dnIky9GHuiQdK0
iarkhd8JvcZFwz6RccdRtJGJot9GncPozKKhUQkt9eaJLJCCs7WORFfh3DIVzoOpiNCMpb+0Y3aY
zZb4S8KrGPGnXqKW7/rEWAgP531LTR+CrXqOFUY+sS4B0wBwLKstE6O9niyYQchKfioGEz+laL9Z
I0qrVQsNpctOJKG+9SADb00ygaJvrT2TzTUn9snMGF0M6XhIZ5LJtMH6hBtIY7Ug9zp+dJuImIOo
VZ5M/YRX/GdRkeFYZpkZkkTDrQOUusZQGKpxCyJbpcUdFRDsILPNIn7NXQOendlwmZsuLbKpQ1qz
kmxTLY/zbKjbTSmPWBS8TEbGJXOVit+m6wMSh3xjQlWhD5a/YNVGIFFHByepSedcNwkTCRqsZSli
mHR+k2BTaPV0+BydH2Z6Ib78Jyq2GKlB7q0OTsi6LwBW0Tfe867NYi125ZjdGTnM5CVnfGbHfReU
UabgT449rVfFFnV8wteIMjyHl9dt88SBSTwm2+iQoyb1CsR+DBliWdP8c3Ee2TXsTwDcJDu5YLed
yW/GCXGJIL4OwQx+ZSXoc2XaZZHuYxifGuWyqMsaGGnKWHdGGtFo9skpUfssdl/sZ4sro56RtfSX
xI3JQVaThgi3Lt3NzJv2w7KEmiCAD1wxTc8EmW8hk3g3tOVLxCmOzWz2yTtNQyOShj9Pto0+ONMD
oluZ+HXFTi915fusFcQvbJx2aJwqGEY4QHPzLU0d90bI4XZu6zac+/lVGQuEuOOrMlS9TzwZE6lK
8YkuX/0mSVzf0nKbtvhdF8cmsTYLi3JlGH6qk2kLl9vvbVY86utuzukwg6lDE4NJ3bBe3Dp+aW3F
CdupQ2nNSSrA4GB4WVQ3u3RxgWKPtwVzrz1g0DiQtoKRJgbznMovWd2tL6t76Ok3B6ORAkXOw8mQ
jD+y8aC7vD5DBUvYng7uMs6eObd31QQtxhKn2OhbkE/Oxa4VdkQ7PUUu9sWKh7xJDzKVKRIl8TLZ
yRd0TjtAaV5qi71qkm7lNtMN6jSe6hjzzq50YxgA4uZk2UXgX+yhC/BTdYtXp0AG3760LtsLhvAo
aFa+sVkVh+iZUiOxjA7a8oRs+s6m++IpLCTU36lySKFr0d7owG8NXpFHy8NS2m9xy3yym+VxTTW6
GbSV5pqBWKcuftRxI9cqE9lmTC5RZt+kSznc9NbkDyo23SpCF5223xcG15l+riJHi73G/BQGATLa
squTpP+S4JsFhsGaC/p9hhjMDEPQykAApSMlunBYRZmGU2k2LhEJyIy6bRoxhu+iqg7SURxwt36I
4WuZWabfYebxVUmjd8CwR3jTUYMvFirOcm/djQsXXg4swVZzFIaSDVoqiO9ZzIKsaxjDotXKRyLI
9I28B3GTtcX80XEjBrAuXieE3P5SwFIYCztYXx11eFtqkziIyL2vqd7ORbnQed5CT6xcvGkgBHet
7lAByfw5UxThO9uujb24JX5dFaeMF9BBlR86cR8FRtm/roqh7hmKXxxMk3znc0v0xU4tP/SWxKZs
sfYAd46RLL4TOVoHfcNOWuUxmEuHxapP++wAPAUXkHhg2DT7VkElmJrL1wWlYeD0qI6rtS08te2h
o6nzTKHTL7T19GPWKVweoxb5EXP3QCce1RftfFw5lofZwInarKOj66ypX2PE91fB2kUVOMLOPs4G
73q+KFyiaCy8CX68mNLxpoHIGiCVx8JBckgAA+IwCiHA+pO1qMECLNA/+Hnd7RgG3bIvzaFTG0sQ
O/bAFckFWlTRV9307HV8nuZJ+FEv1QuDiyjJnN1UZXUA++TVctomrGxQoW5PFvxWc+Xw6hfp8lJn
PVdtdCIxcRO2MEUucLfBwm0MJzsSkUcAhgpDZQXRF3Z0/zWNqILMIhsb+4YZRE2oRMmdkFPMDrbw
lFr1cS2awxB1j0kKWdZaNdLSSawl1tHr+uGIVfJrPw7LUQM2ucuqqNhyFiglpBMoU8uYYRTToRgY
hME2CmzeTL+cbYFaIy6OeBjJiX0tqF32OGSHQJ/BHjmr86aBXRkZWwVdFf9I1zHUp6j3tMyt9nNe
sbsV83kZIQ8sHDn8Up8+tR5CGra/OkTATxNFMu9iWrSVbSblJqVmhKRsqqVxKz+l0XxfEnvX1sYF
viDz+IKxZzIar61bHcZ8MAMzG04N4gsWN5ckgBRxWi38rXGIBGvXS7J7dA2QzDSSsCiT9REj8RwU
ZUfGuVOfrH5+znEzB3ODFcIazCrsZtfg1NECGVUnvIVO/tjXLO+Wkj2tzmTRO8YiIwZKcIzk31NV
vasoVrbdkNktwT4F3cDZblW/Ojo/N/afpQJNg9rFfcKAwJVQEAoQvuXPNRGKZ00NAwrXPXNyVZ8X
ebRSCHp11e3Sun+nVnqj0qtmnKx1bY4hpoEAjqwTdsvYh5AM0ZnFmlfrceQN0In9RCHWRbfbcNrg
DFzWUcmsUOXYEjikUcWLulnJ7MsY1WCsZfS+2rLeQfHwRqcywiorbb/vd8VAypIW4UnHvJJMzs7V
jNJfSOzwymK4M83Ws9bJZYnDWwfR9ZxzAx47Q79jDGzhDR++Ih0pPYQvb2UvmcYpzcVYiV4toUZ4
llUxCRzBbbExPoxLdlESMZK6heQkxu+tjoxVjG49dI3xiTT2aWpZSm3tgmKKIyKtOPAuIixy9S7u
d2rqDLQK+5vK3owDnQG3FAnytHQ3URodlVxN925rvMQYELx2lDX8Gbht7KErpzDPmc62fjfF1BKx
qp+Marb9uCNtdxmIPbWUdzgH6kApW/WTGfZ52YQ1F/LOjKKgU4jnTZUfmdTQSVoEh5DSSL6sQU3C
YUcLR9QcO12NT2Y4cJgfFiRBaBS8vsW2SVHLfq4lmpdQiPk5viRaUYQ3VznDRmbsPtvpp+s6t0nv
7Ojlin2dN7MPVupbaupfNTUanoSjPKoVk1XGmbTPAd/EXxwih708jeQu5shO8uRBbx9NiCK+WKeV
hZ9UurhZPF1tvmv5FhaY5mJn91RZ2UpGuzli1qzzZ+FMNwCDukM9ms+KQArfdAtkH4/E0ucsM7x+
ptPcjl1NfnVyVsc0J0oTgpZw25dlMZjJL0Rnxqn1Q+mtL0i+edv1V2GVWZBkHfseZZShoVDSqlDK
LA20pl52kJGCqbBPObm4wdgzzUosE5Ojhp23/jbg0yMdWJ12unyTaVKfa5aCFE4p7nH9aYv3LlSU
XCbDchW6W2rbBiXCvdq7TjCtjEfHPJitIScOm+yIOnuv4uRrRnDSDYCJy6ow1ma/nLVPoXRv8Rid
3EHdmd3a7ulapp6ODlcvDSS12nhDPBYUbBKM7QTHjcZz9EYYu2TJs6O4bFFxf1/lb3JYoE3LvkF+
kN06qvw5Vp+6FCKocd176jgiBMwn35LSCqGp+LNtEr5EmkmwDs6uYkzEODKbvL6+dWwZPUTMbxJn
7k65TnBWqzHmG92Lms4hpzclLBUitiwXvX20acWI1SYEvaE/oHI8XUaY1KMd1MVwMzBeZ02lR9UT
n8Nw51mXrXN0jfVrydheySO/zFhc6ki75OWgHwYqHjvTsmCSCvto7G4+quY22uqSOOLcRJT1RbMU
cz+4i8Z6qr40k/jSGdxp9vACP5VUd1t/l3XMX2Rcy2Z7I7fB5Ihr8oJ9K7T0+FI25fOkskSl0CNV
WKl+XGZPMyNzAgdpy/hZET8VEOo4iy2XoaU1NDQLiUGqSlDpmr7muto/agkgoKyS31drL/usOcJK
eLWN2b8MYnhK1+R5ZX7MO8oClqJkBB5Qn/qR9/r3D6+fZ+XPHGTjUUmH7NAqa4hgm21ne9Bsd29z
z+2vnxWxXp9arRr2rhndIyryl9JRj1FSIVwC77xD9Xc3pUi0oMmQMWtqx0gr+RUWHDlcTXwoC3c/
0HvbJ1rKSpaPh+th0mVSsCtiQnsSSKzAI1ucdPKzMnqMjZrdhbGe3PeO/jL2XRw0KFppqlM6TNMC
iWy03iVqxMQaf8iCxAfcFx5E9IqpDj4MdSSWtywkgtk0cnlmMwtTi5R9iLt325mPtrLSsLCIQHM1
K+SVrkKtdDk16/nddrt6iYDRpTypDkpCVZX3RuRcFGlTQ2LFCqBXHoHt0QTSCAOM1AP8jOUxUujm
d304qcXwqFjtO0tR5cWGDSqvPOWyACMqb/HkkVmpqH6Xx7e6c+5S84s03Hy/piMk7wRoQMOl3bhl
mAh99VX1LdVY2lETgt4s3N5bXP2xQJATDE7zje3hrKmEvGdIVcoMzw4Z3Jj08SzasN72XaOJwCnc
23ywv4lGf21E+dg2DeKAZnofZ9F6sj6nNQFHpq2N+6xFf8kwQueiZ1lZ4Up6lHpctOr9KLqLtkzk
s9eORn8WIV2lNai2+ltnUY2DVVRPqxJSkj1MlpLv62FQaLNOr6WREHG+0fSJmCOVdTwWKdr51tgR
oIJs2iIt0W1XPGhFzgzTuDUN/QZCNpiLyWxOUhgMHcdkDFRnak76vx6MqmpOxvYt179jDNIzJ54r
PB5RfZJziUfCVd6bEi4bape7nktpf/0sassvfen+SCe6JsyX+wDDF1mn281i49U7mapLtnDf+y4Z
UifU6cZpOKlz15wqIenKSDcAt/FqFCrPbxUlm972RYDCS9CbNivV9rSUeZX7dOXstzraSiOEvxum
pSg4FCVMc2MDeGH+VpvrA0Rsfpjlgj7cHso8rnlR/vW5xhsFKio5Xp/i9WGpZl633+9nArdop6OX
jM+DkYldGwedPtdbtAtEtWm2nV0XdZe417PVT7dmDqdNkuvcr9ebkRSxAH9Kd8DYV/MMeRVIcf3n
/779bOz4NEhjtxzPLT+kUKpyf/2NLWdE7X99Ha6fV4nA9qwvj5Yx/hCTfh4T2ieSwO29NSJHSdq0
ZK+dJVEOJuUU5zFMuTwjDmOxPJliOEpsfnuFDEbG4TzT6ypy/RTJ1OpDhoz9bnuK16feGcVry27F
FjP2J0FmJ4l0JhIrczhUUR26DstvgmaBk/n4MPSRuZutbAtgKMu48OaFBVcRotq1lXhkUlGdpsVk
7lxPe2ow1oRSiOaAsZG2lFWelnJW9obdd9Jn6nlWwQmctW7kRDYnMhRkXJzUGO3X0DlEVq8L5J4E
P8bp+nPWuOMsQ9wQC0c+nBxEfydLgaGu9DrqVtNWfZqLS3PYKozr+psn+nASVQ8x8/oWNrT8W0E1
midMkDMerh9dH65XHOifzxWmJUoqIgborNBgdtXi8Putcr1ftgfdXlgwG8fxl36oT2PjpojutsVe
8I8hp/VO0KTZyJVvROjcQe5ko7Fpv8kLrI9w20hla6yPMh71U1lYty6dgh3+hel0fSDtow6tgVve
gYl+MprW5Zo3ZsfPEEux9fYx/W5Wm2E9pT2lOoer2h+LaJ/PWXqe2dgCbeDUc70Zrw/Ndj1fP0oQ
SBwGoIhKV5FyZomUZOrWrn9/WLdL4x0VAbusNtZI55vZOI32F7VCh399H/TCrf7xjtDNcXXlXZks
joJ2+qMlJ/aGo95605tgFyzYLftYXb/MuuUEVloSj+0aF5ioxqVNib1U9IWMwuRFtTjSzci9f/+a
1il7K7PdozPX1k1BjL1H1nroNhyYSjoSN0AkXtYitffXb4DA2J91GPXXr2mlvOnt6FOaA2tGq+zx
TS97FPewhGU8mR4WnWlvcKNhkK/K28k0IJmL/tDTDdUmgKkersbk0lr0IKx5BAiUb79V3QR0r57o
LdDB3ZAT+vak1Y4ZV6Osk19SaFySmWOpMvGpYq4/BGrHNjPGm8Exz1NfHXLMIpgDaV9UWoV+/7Me
teTGxi4DjYu6Y02W/Jh22QH4HlFfA6dnKRfgNlziGrqfVr9M3egE0LtTz8yLmyRv18PY4qwl/2M3
cMTyHFf51sYE+44ZXc66PLtR5daks0Rt0MzWgyp6GBFz+dYsdHsstXgd21WGVsPFAJ77Pe1KMBFb
DCzx9fsR1ZGv3qRuA+vLTm9IGmvOIwRkT4d3Hdhan3E8SWLmmsy8fUS65fnfDw6wCs9wYeVX0Q1C
9s3xJB5o3KIzwahRnEsNticZbtQg8eSPKVvdpl21Fh0PWq/olEJ8ZCL/UTTdPqhqUUKUcYvfHxyX
JqewKM5G52NenDRILARAQPm8eon1E5J6DZEIH7Xbw/Wjf38h6Rv9NEcVciMmpv71Cyo8UwTuVhn8
+/uu/8v1m00tfenpr+9aVbFPEwaCk47IlQT67UPiAJTDYhKHqljy1Kn+9W///dDJ2vn9H1UdPuEa
YJyvTQYl2uycqmFQIZltOwl98lMcqe4JWly+I/bp0IH2KqgIF/ywIBjwXU7d8IPmisl/QCYnwhgh
IwKqFu4Y0RghWwHvC8tjbCgnlY3z2LCqyoVls1TMgqa8tH0nzuVZQy5sZhJgckkxqUXyuOnQ/UHJ
653FKuDhlXi3EqKo7f5rOhQfdFf82h5ejbrl9nIHrK39cwq+jzat+CpzN/ILAwAMdxXtVjgmUfKz
aMAHzU5BaKBsGL11od6X9rWHeTLy4k2TlwzigpXTSZtwyAaKXrzPatuGBi9Z0fXvwmHm7Q6wLYzn
TLyaC43x1DIzdPDLF7Zs3XPEoPuLpNNVd08O8DkPxxadk4FzdumUKID2kAieE7VYfZoZls/xKJzr
8mvRZ1DYER5Wxsgmy4pnIZHq+4ZXwaLdVmX3bo9Gt0i2CVvyPJVvaTm5rGt3xkKStauWd7WuqEFT
RkAmt5u9DlWzCFkHm6NWzXSHWoqFNfG1zAHQCnf61t0Ui53NXb8xAPUCCAl1wVb1G0bz6SgNwy/n
YLfZvbHAtdXBojJTGX6wM8idq98Vynxijn+PBGYvs+S1XZixieJ5YHDKhcUdY3udrJ47B4BxlOYE
h9VcAayUeyGAtnJ0wM9PMjWmnLuJ7mI1d7xG+IX7pqZjXKAaD1XS1R0WRYSVlr4ZwxuwSrnOYP+5
H9IumAz9fmUB5A6Owo4Drq+3xIGrq3pBFP5tgIidpW1Yt+VxRmS5EQzACnhOmezqqr0taqY5yr2i
N/hUGXmL4qGNgmEEiDpE1a2tCU9DmpfM4ufkVLdtlDFSmNLvCDfCeQzHxpjY0eBQu7mf90aInxcp
nmacFdH5yhLjD6+heQR0I4LRnfYaLb86UzxTNKFl6jc0AhEYuepFRtN+lJSfhhoyhbihfY6f6bb4
BPZ3wJ36JbK6d+h/FxdDfi7jM2lOL52N6Na+iRzrJ0idHIOBR//vaUYuz+EmP7azyM6LYs+BZeO7
XydDw7fMw/Wj6wPmGv28uKylZZK9NauGTNChZMvNNdkhQviqW1HtZZvIfhZJwmQ98cptCWDm0HKP
j+re7aGXtwfhUr3Ni+hOOGD6E3wXzArXz/veWYO0puqW+iC8fB5nP6PDOEpzg8ey8so4N74l1B5e
MSyslNRqoLTGA72K/8femS1FrmTb9otUpr55DTXREAEEELCTFxkkpPrO1bq+/g5RZafq1LF7yu77
fdhYNjsJQiG5L19rzjH5MAe6pSexfdFTxOlpK3Oezl7AAyDUV8mDzNC7E/RCcdI8zrGZXZMHvJWF
P18QxF572FJRO9A63mVbMSddo139fvmEgUFWSsUhxtlOHNPUHtzYkfu0hRQmPchLIN0ofLa/XB7y
vipPdFzbk7Z9wVVOhVap0+BXtJr9qiPnU89qrK48K3Wqw9OGkrpzap7hQhMIaW2VD54B3Q6Vgz/V
xJWzBHv+lFqzTh8MvAIYt5qJrj2fku1LxZHnpL4bW709rMqzW/NOamXb8n7+J1ExMEjt2k/1XJx6
8A0nDms9VPntlzBAEJaJUCvKOEQHCziVNEQGtYJq0fp5U3+vHhkGmSOqDAJ2jfFuweOx08eKVvxW
oRo9hkZi4TjP/PP3tWYd1TkZ9h4xyuXuny+fbz8Igz0m3awtBLZzFEKAaHcI7jxFFaefP/v51c8X
RQccyKNPfeQtJ0oV57A4GDPK9Zdh9gMn1/qVlMvsjr1AowVHk6lBcnqqGwMP3Dhicc5oCU/bsJDy
10ZZfKIVSASmA/RUZhZDINB+p58vycoDmyjLvqY3fPr5YqUb70nJD8PPO+zXpg5KSh46AbnuD4lC
G0vLsyhrjRuZ560WLuVC8p/TiKAVKuv0OCncANTanL04bmR2EvbQOrfrzB+WIKhO8+A9/0jQ/r9Y
7z+K9dzNgvh/V+tdYNB8/3ep3s+/+IdWz7b/5hk2FH9DtzaW0SbI+4dWz9H+xlDdRUTu2LoN0h8V
3T+0eqbzt42vqLuOh5Tc0FXjv7R6Jlo9C8+m6qiMQ0wMav8vWr1/M7FYJpmwW2ivyoTc8P6nYB1R
m6oMi0JJTc7yjuFAzj48MGfb6b+1k3gfX5RjEqxk17Ns/ie5/L/JBHlxFw8DxlPP491YGtfmXwNZ
m9pqMEh668EAX6Zm/jrclfN9Rc7isFfRzaDPtb+JbfuXz+cfesV/DSvW/tPLIoT815cdTZRjIuNl
BQcBxH0Po7IPUbZLfRf3EN8igJb/+0tu8uJ/gpi3q/zf3+i/ud4KtI2xO/GKLHzjesVqBsSDfhig
siF//d9fy3SM//FyLmrOTR+K/WjLK/y369qXSpsnUycOyTDHwDGcPeCRh2XwsIjWbnfJ+iKl0KQ3
aJPAG0ijyC/e5u9JHYuaSAdJWNUrUUCxG3Hnen4tUTTPBG+TxlpZgeYa487o1TFaHfUtdoAPNbmm
ovrDxpybXxNS6oUPHkORUyPGQPYkjGrj4XGFiy4O03x+iJUOBVM+ozlncJStfQ7LoK9xtbsRRnGm
JOoRdrh6NBv9ie3W9OlTEBwl8bISDbAz7Oo+xiJ7ItweIJ94KwAG75RsuQGD5zQqnWcK8Pj5Qjoq
qulN0zGvahjDPQjIXN9paa8dbPHRS+Q3q/GRyrVkqZc3a+u513RrzdJiGZ8cTIU9kEagmZZ1god7
pLBgIubd6/HK8K42vq1qvGRt905P7DbLFjJCT9j1/Cb12UFdx5Vdc81BBROjdxD+OCu0W/uFGtUi
Wdb+HDPGIrY0Fqom5oruON+2lobftgL8LYPZFJxEnSkRTc4UaoiDAnMrMI3m0BW/tVr/hlVOZ5bY
gZ1eZExE+VaoZIgpgpWj1euVdD9Qi6UMxYj+gst2UDr5F8wquymqELeFjVvF1ypK0TrTlh0Z66Fp
Nu9O0vh5VoTOKL+LdbmlSD2tBAmDWG4EvKV+Gbf7ieEM3rf12zBAxbdfVGQfY9+VgURVT5xor/hM
L5BbVaEzt+8xAzOFkzGISkZa9nSz2upbnZsw24x72/epjOWmkvsnm0e780Df96a2w9iXYf0NOC5z
0kmfEovlqhVLsNaMYYAFhKben9csJnmSZj6SlbbbVfYCjN8wpgCTLFe21ZEQqX9oLiw7avRtA23M
b8XBqa8NsBIrFaez8hjrlH74J//0Be+goguIS2s4FwbIaODm9AJKgeARllHe9F9YyKhVUmcJR3y/
VcH/razGt1oyyIa0HMb6lnVNn0TTmOF2Lj9IZ9qxv1KR+eqUhDkkpwtj80Nno6ZLO35msFVXTxNP
5sptUmrwV3PCkCfFK0NDpTQqASsOiIhrctCiueP+6YqBgVhZ0wlQgyzGA0KvRHDL8A+mbv/zQXvM
qmQXf7ie+8j3SvxmYI2PuRizLvatQlwXLvmAQIJL0upXGgx/v31r3Rt2cdf81nJ7Cha3vCKsBuiQ
9AxJTPepIITDX0reXazQ4icgg4GBRb3p2MVxu2/AILwU1XwPEAXRRjm8a52d+L1CamDTWj7mP+oe
T0jiYlVeYCMQWuM3beMRuZp6mAjS4fG9Q4mYH0eVeWFrYBorxGNWL9qelN2L2w43pRYWjUcu38+d
hwsbASy+TDtp33VoIbsy66p9nsdhJmJ0CdsT1zgqN8xe7dIIHTHaSCQZfmfq+WHiyIoGOSwSJpnu
gLpyLTgZCkX9rrThWWeMWWyOCpMnVdu+4GqHNzyyxiO2jMjNvsFc5F1a4h30iQgcb7wKyYQ89+Qe
cgUjLAUd8vQaY5UFcYqjpBqq1k+6BUExIgItKdcgHqvjdju5jTIFNIfgZ+F3hBdzK41X0elmpOK7
obK3r1ajRLnNA5lCPpGNfB3adqYq5hFP4zVaa5b8n+WoUGmt0EehYQE9fps8lmASqpg3tQ0ObF4k
T8xv5sz0JySfSOmy+C84efT4ic4Yf82Haq76t/gZm3neYTXsp9SQe5sfbFiYpdWkzWdmdhXTvB9F
fVNwo0cik0QQZ+Ln32PzjiynefP0+QZ+9Ca8qg+U+IGsRVRjGd1fEuFvY5VEiZM9j2sXsqhy1JnN
bx3oM0e6bY0R1bvIrFtXYyLknOcJclByeaNZyU2UaUd1Ma6zWV41tbpiAvoDMCaYLH2X6NtzbPKJ
rguXq1eKyJyacae6lcSJjMttO5qZSnWK1x5vAZeiWvh0xvzcp1zWZVvcF/TRrUO3EbYOzvuCBkwy
M87J2H98IZcLvjt2TS8RO13o35mjsHbm2QsKEoLHO3zusjggz0T4B2MV5QdjuUXZoo3E+3ZJZMcW
o5vAUxKepgqttF9M688b1GBQIDxITz83vNUO712fM26CxOqtYc9r+lJjHwVFtUdo9osdmZwEPQ0F
bL6dB0uFfkd1dcz+wtb+nhrJX6JAiJE55t521uIMDBVJTI/QNIv3HsOjYNDB+4nyc9Xs1s+3Vc2K
aWzOWqHQ3Fm7XbkOEH/mLIzn2W/mubi6s5AHiJ69P0BL8Genv4IYmFBjC7hDwt5jzzvTluYRSoVE
kFURnsdDoS/zo9mk9yMK2K62lN127Cu3nS8dyouRDyiomzGExPTMHn3HR0gw69ScRKEnvjvfWrDr
EeSEdVfkTe0Pi/dnSGoIRuwA+DkYF9QqgG/ewpCCR08tRGXr1iTjiWVsUVe+Pcib50CZsjN1S6BU
9m1b6YFL7k+QyTiS/Z2YX9akChlnPww6Y+fS7tYALMlfonOQE0GY2NFZ0ztnCisNoYuzdYwh8qE+
s/hWbKpfvcU0vTIfc8xZbIDLueC/ZmBGJuPhQKyq/janSuBa1b6cKGvifLyb82G8y+2OuxSQaF3B
alCAP5hwrHdZZnb+bP2ycYbhVCEzW13093k7kTaFX6ctmB6xjscJgVQzJ97DKpZruqYKa6xJvjUS
/6JMan+C6eRDeIeUZPCm0trlcpZ2FTEifJnWpkNitcZ+UZafSkPClGujQ3SYpSClUKDcpkIPOrPN
/abCJLkCs+p1fqJpHo45eTW+x3jcT5zraMefpixpaA3KuzLo1DqK5GpIGlEOEvOu95dqdncsfMD9
3aPw8LjmOsLCvrV2NcGcTk4Bx1tpg4q5B0ISFMEkt5z1tXswZpsZ/1q8JgqLz7ToSmiscDtILrUm
9UCMNSlmGirEOkNw4iBMJwF5QUxSZTtttciZduffm46cTgHt2MnSwgnmjRymF3cYzR2zoIDdoeEm
Ul2E++5JGuzpwpzJi+q/WO3mO3vakiTQ4w/LyIh2Hl+QnzU+OfAfzGCX3d9/iAwN4CStgykfdGU9
e0uGuBCfQ0fXA7gpDggCcKgNGjSvRubpyH+SKFfUNyWBRpEN7QFRB/Ey7VAix0dIQLtop2Pz3jcc
QndFar5IA49h6lSBw8T2JHTkNWLQ8Al4cR1otEL9djLEnhzWe7M0qAONk2DvJe26OYIfpZXkHJfG
+YxdGrSlUuloPjC1LzQreahiCOiXLC+PLMAUBUM8RC6AaHRdrXoY9OapLpm3KF3/u+fRDJv2K6u4
IdIp/W2SB72TqyPRS0JQdeI18Kh4g1wOcbjA07KWr1WdaIXU5SYZa1i3V7xa25LbKV5GgccP/3NH
sVAgXs94XuJL1th54C1R7IgJVSKlmDxrMyIcfayZ+cMYO3AljO0kQZ+PuQC6sTg7L4SQl9ZXUvJh
k3yWh1ZdX6wC2ThjaAyxy0oXHQmudGPa9Vn2CZSW3neVcQKhT0aArwI+cp12HG6pbGD07ojaYtTV
2Uy6GamHo9ZjBNHVW2YouzFBtF5y+vK9snP2xWx9VDjYKLaO2N4AmGeSZcAizDGJ9zFbeJT39sZq
GP4sgo14XopPTkUb84C5aNuZ1MKV2CvQ/zk/JOzocvW5jfNgMPBDJI0VYdp9hSmDC1srAT0lbuZr
iKqyQvGNFGFRFjPOa9PiqVUxTeRT/FJgM917Gi4Vwph49PuuifCGIiynj7gJid1qyoPGMs54Tz/T
eq7Z246jo1cMafXJX0zz3m6sr5EDq+8gv9kLSx9Cl+MW3uQvvEl/anMtTujFS84eOd4cnc/VJpBq
j5T0aFt94fdqnm8o4rfSnp6c1kFoi7+cLSiFEoNouNTj4SpSGUyONoepk98rCcAjscQ0QXsOtjK/
GWqZRoo+Y2lbi3urxghR2v0mcWgiTZ+weVNaDMTOqojuF7AFITWlvYtbAonzfuSwAUgjRXBOXGAR
2TLr94kTR9jLJh/K41+gSSwoLcpz1jpPejthX1Cqfl8aGKZnB8VkiqctgbWB2YUiVrb9Ps4xVlvZ
xbDi5/hS1pb11CPA9tO4SIN6OuG58U21sXC/TfxbZF55AyiNTjZ0nHz9dFawfppiR7OHODPxINel
Mt+UsXvDfPPcefhYSu/ZNuRwpLKiybzY8Y6rZhNf4rCEz9aZQhip4MJz7c3ApAmHgttnoGSd8b30
ovYLw3WjQdVfLN18UNzl0xSlDByNzF5SNvPZm4+1oNoubZLX2uUTVREq5JTnDEtNA+2m5uzOVCng
6nK7D3PYkDUdOODbj8MMJNU1RY9+d+EU1w9EiWyPWy7mg41Kb2X6xPR19bbTJrcnIhV/SUQ0O5ay
B0TLnUZeCL4RdW+QJcZrR3PKiVFoHuNkVkt/5YyB1IG5/jIdV4VaP8VuGfFRpU2CkVo71PArfNuh
99DTb4CxAXyNtSZnJlarK/OG4q6Z28tQlky3bLnXGVQ44CuCFGBdoJI3syxqYNfGLzROodCm4jRV
5aejpO9zHhaYnNX1xJCFD93qPhpT4VywaKdCM08djNtRJ8rMXfabGJ0eSXVV1+67kPJosgX7noCt
kJKJyfrP/Uu/8GD39S9Vwqdtau1IQtK1yZSPNqmcHXU20i61YzsBOThp7GmUObve9p7IZOiDB41s
KO5Y8YUxgwlZW9IrYDq/dzIS/aBvBQ06L79pnkaLk2w8NKmvN8VnbiSkQNeguKTJOIOXea5NOofF
Kg9xHE6uawb2aGhMiNw7UTNAtV6Vxan3q22lEaqce92lBZZJ7k8GLWFVZ1aIzrOBFx2Z7fhNoNXT
VKXPTh2/Qu7IfbvsOLKniEmSkkXVUSAbWEpQpSaQIqt5awe0+iXZclHsMmCladnN4IeZyqCWc9e7
lpQo8Hn1nqt7XoRx7TOTDEtRomxv8n1OvPRYGssRFAZETds9oAI6e6u1HpoEPXZMJyXnY6OqNR4h
vvFTJpJpGoIXIVF3YkJzAqeoImicqEXonxBOu4uXfI2KHvNO0laPdm+yMtNNCmXL8W6YSKYeKex3
NhT6fdwqod1Nj4OxbB4pFvFRtQlqnAEI4a8Ct4ld0RztO8NVj9mjorrTQaZ4Rqp8/GOnNswMTKbo
/euWy4WoghrJGd0A70aCxirfcziafLwU8QlK+bAbY5T/YCztpnFgwTq3VmZetJ3vChIvQ9mBoS9w
iML0SGuWNyZL+1iVnm+mvIOuvR8dHsdUlum5zCl/pKmcGtSm5dz/BW5aDUy55v5UEX3jCI8FhYgc
/Nl76RRrlFrw0DStRtzVy4BJCZrnOCMwAme2kcL0Kxa4ygPa5TpDZg1QvGegLudIas1ygOfiewa/
a8rWeBtz5zx28wyCSNQAD1YU0AXC33xlfq+2WCzJgnLA7x8b3boanWHc1RRB8bbU4x04kfYXKVsK
Ghg5KlYn1vxe0vk1YDj7nZJYB0Nd+gAW1WfaixdUyw/AJJ0AIr/ne1LelQwII3QDJo+zB3uBMJlx
Lo+TzqSaDJS7ZdXxwXQz8kF2VxhsSNBSGk4dKasJB/ttr0ZsQGYOx7Q85dTkeWzYVo+tR8YOc0tH
TYN57d6atdpXo0mtmbKyLytHeARkTJ5tl0rOiR89owmqmVjdCspp1OrlmRzJXbOs8mGZ57c4b4Br
6apLWE2Ki1uhWHagwXboilkX89v0k4RDGtUJYW0AHj7ZMx8e/EmvylCYtFo7Cw/2aoT6EvvCFl9t
pfwqEQTjaVyYUBbsCqWFami7gLoljlpPWaHBmGs9aFeFNKEmZ96+dnLhT6y9sFasqK+9V/dHcWRy
Teui70PLLaLKFUG+mKdSijvbqq4psNKw99gx5wVzx1AEOZ02rkwdzTbMTu4avGtFzYGyxzGATMVP
cwT6E8RMc7u/BoyBuPZcucOsU4Yzdw5ztZ7j2+8tS+dUWfqrl9C/ZejcE+0VFIJZc/MLGPJ8TjZ3
8rJf8M42laaehpnmI6kRPCta+ae2bUxWaT5GlkVZHo/DEPYa9zw393JHx/fLGjFQjSD66RqZl9JQ
HqZcRPaynMG+VP666MWj2SqfdYFIuEDmhBvBEyrJ7IkoD2xF2il5t5U/+tp6e6dkAU56CRG+wQcB
+oqkwomhggNpINP3pZTpRRPVoSG4yuetUGWN8xWQP0HIHCC8VbP8ziu+6oX1XXod4R63Zl3CygGY
PFkqKnqHELhuoWIrEEIvo7X4hobJq3eqs+WltOcs7j9Xse8xeGHS1Gvlxaknl6H4bOEyTElCgHG3
cwD27IRNJ8hrtgUIm+KKxPjnO6uD+9K7EqMwqtNCL37PiHEQnFVXEoNXSG97uigXW6kVinKG1eyi
meKBmKvRqfUrPuDR8hCLbE3Ald54M3cPs05GFoc9RuNzc5sHUyGplXFATGZGqxFF4BHFGgnNfsDQ
/h4P6rH0Giih1YvyZWGHX7EYoABf0Tem1rWT5B+0xrx9aEiK0wgB9HE0u4/OOkp02PRIOZL3Vvxp
x1kU5+49xVXkmSJcPWukLEDIkdjuG4R1cJy4dRy57upBOys2beyuj6qe533mXbiN+CgEQNjcYzml
NwqmLNwyYT2dljJC7nsbzrVVJBTueS/D5mmxz4YtFVr8C8BamFgBYRop+lGCrcH7Ji3kJnfUXpRW
ZYXvk2DaDhmpoqFHTa9JnR4tgZcacmZDLW28xQWuna77cHXJ0GZUrlSoH8QF7+Qo3/LEPTMnuPYa
i92snNoMOc+qi4+lAB43tw08H96aWJoPGoNvGVqlVTFf5qKMsmG+oHpkITO8cpe0CDS54z96e302
lZrAD/6gUMSd1yNSkZZCrYVKxVbapxLPrN+zWRarRS7lomEi0P4augHgZ+adK+6FXWM0vw1FRTcj
WM+I8cx8+Vpp2ntHuEE4mKjnBvY7vTBpeDas5GO1+h10QYKnHGg9rAvwak4CW3/J+UqNTXaRLu85
x8zVLlnSy+TFocaxtmQ+FFSlgxDXhBRges9GTNxxxiFQ4bvUcYeZvUePL1pqbkjWezsXtj8NehbA
dOaR9D0kT3tVFS665crZUh/mazN1B8dZ3vUcYEhmPPT0l0K88qbf2ssjB0mH/jmC5E31pduXom/W
i+ydN2hYf6n2lAX6hi/CjAZDvb5Ph3lijxaEN+Wc3NVkpOhs8e4VbDOpPea7n0NeCW9AM1E2D2oe
pUr2KQq53PcWy36mbL6lJOdn4Oy3yq7HLuC0u9hrnhHxuFeroKMHyHKDI8j2qOttF9nx4F1npBTV
Nzlin3in0TbxmFte92uZWC0GwWnHfVHEwuvlwB9LTzJKTtBjUhitdKZLF6sAd72R4+P8OdgOxgHL
OFpcHqvS0AzUU+gnBz7CnAVySZuTS0Kv7xHYBsrBeZm05El0GFOVaU5hgCL44G+6jhaRNk8lwLdr
X+ciUDrnccnr5jwzcbja6hHx02s1a2QVCNU+WUv2lo9dclK0so8KaURKo6Z3DbO6nSrsm9XNJuay
R9oC2Z7Yk/iuonYxGTF1XasfRFU8Tc7U3dvueGyGUuzXPsn3prbP3VW5FI3xksrlq1c6ZkM0/e8o
9sSdhfpTWSovqBVGMDGn+XFZ2U16nCEd4hFfj8kR2a6Z62wo6Em8COtWKVlyhAqbHJS3TgRSG2gV
CPcUt/Svuq1O/dkLycHAI6Q/oQBgN1js+8Riy8ZmdG8oNIArmqphaV06w40DxULEpLTOi2UaPc/z
JhnyvCiLsU2tC2NElQ/vZ6FHsQCOE/vVYLU5Otjs8+fWBQrCEV8tLXVXdFsFmtL2m5U/pWZSCBne
Wa3cRxVjUFAV0322JlFX9QPjwHjc2e30bi7OvTsBRP55zjmv/DEEn7uef4pMo6/ctX/GJEU5w7f1
+jRH0gXzL5bp/uduQM784m0/I+ENGZOwNRhcWhdds1VE9BG7jQ/S1A0zMUkjdPB8u2Xci3DjsGQN
37JlN0vztg9ykEQjmYN+hvD3pOfehzczJkW3H7alKw95QQWQo+jbqdq4LUQ5kBWTfgewnOtoPhs0
Fk9OA9KvKUOWnyHMyhHpNKG0vuqGHpZXbo2R0beYObIrf/JplidNkl5Yg4uxHYdn0KhW6hN+SKi8
tLpm5TAoNaJKjk+cvagcVSV0F/VPpqEP8qDvnSbnpA3219qnHgIq/OeoAgxiL4fl/udXYz9pATeq
xkB/ySIvhpg0ksoLhB7HrsoWMSQTpFnDJHmI6thvic8IFNmSElQUuPYPznLVkXgDA6xApqEOBpIr
N20bq3WivelZfMe8sjyRPcSTjAFit8FJH1rVSI7NZtWm14DjMeHUw/54EMryaLnYeBOvyh4Gtfwu
TXaZxRY4Migf7VjHqAFlSKje3ihBsBTpcl0tyVEye0zpzETJmn/VqsOYVHeZ2mhGYI7xuzUpDuN+
w/Xb6l3OyUgrG/157lxqMDPr6O0Ue8jvCV0ud91KeEGSdW91EdON4jCFeDjr+yDV8r+wKOFlXcf8
zhKc7QgRC7KCQyubNsEndBb0zhjCsSNHwGns38gLEY1CnkRqQMChm0S4ostfTtM9ztuGtloPBgIu
NjysTKmRTyFjMAxqmfwzkmqVDwbI4Hx+nDhH7Kys/1XX3Z7W/1fcZhe4Gxq4DJXWW4oQvsLptcuS
ldNhEr8lg6K8O1PkwI7nBPTSdCDcFqf/9pjLBwo2IZN+bzs4YseAvkH9TFSJZLSKeTyzo8Gx3vVM
X08A91d+KI77IAketKw7kxnCEKma+mPXFvdV2+n7Wu9GCpI+agwGWFo8fSiAo14WQhkpLTeeVH+r
ZdvgytF9nYrVXwywParH/DMzCGjpO/yj7XTvFJCQLCORe6qbrQu+TGezhSgzzmGNfPqmczxrJ9PC
nJC+aKaIAzY+lzJQmuRDmcdG1PdMx0+xjTx8JrLilNTuRWqoiNpK+ygx3IGZKbVNLpwHJTdvFBfJ
CiUT2mmFgUCadXE2CvlHZyASjJNcTzq9pb1ZABpOGXZ6+kJziCl/lC7RFNvznd55xz5p4r1tDVRH
ur5fcvhh6sZfyO2mZGKL3y1XRhW1SYa1M9m0ExrqW6iVnqzn51aVgEAstlAKGyz2zPpAOHRPjonr
qLP3Y+M9zjqNTntdOIS79qFWjAKO1/RQmLN2atfK9em4hvUa00zhPJR0lhtppfPQOonGscNLe3xc
fGnYxU+GhjI0RGnwX7/UVW4wDbuKSn/YBC6AXejv/5T5IX/18/92g1iNv36+Q4bPOdbhPqzbyQLD
02BOG1Why+jH823zasgiI49vatJax7W+EFPmioeSjCGGbFjWONlUfjzpHgqU1bsS7J37RqtJMESt
d9AgJpPKQYBc8uClQvl4stdGIEf34nvpcLPU+ifJVt/FlXQx7Ygiv4rI0npo+/muSL31kfeQndQW
7lNuhQ7Gol2rTh7hVm2LCTsJMUJk1zpjelyOaYEA5htm3UqHzHQQtpGvVvB6zxob+uoqz/GMd630
zspsHmtraCKAEb+KtBjoJMy/ckBq1RJPF9VOJ6DhZoU6IEupa4xLIswhkiWfIcEdt6WdNx4orVMD
S/hdVaFDB00R4Orl8FJZ02VL70DRshzahrOeTslU5XWUeQYez7igsi6eqgoQB8YE7EQIM/K4Oq3o
vlibFz7BanwbmvhsF+2zLBTGtPrwaIti2M32jOakF3f0pGr0ZtOE8X6yToqusMRoBRll6P58S122
E1bDgjBsWTR/aC1SpFvlm9dAiCExYbbilo8XVPJIp7TbNVp+p1bbk24iz/OMJXuqjeZ+mh1nl9I5
JOqg905M8Y+dynR51uHPCY+jz5wEeVUxckda5W5WstRDCgZjx40cx+jvx5UKCgznvaHq1X6Frra1
0bx9z1iN7oM13lDp5By8ZZRmBDfSAMweUtU7zABhOZGeGkV+y9ot3hBU7FzYrRPskCO0gpoIC6bN
XS0XX1r08uppmEIb319U1NzsqLV2HUkHd2OfMvpqyQSDDKDvRoXnv2hbEBWGA0fOfWpbvFh5yxS3
k4ymN+L8DiF1fmcukHsrYZ8k8VEAIec/ej77Y4PH02N256zNnxzQkTXL32PaISvKzDPxA3fM3gIa
QzQjNVAwdJbekOWlYTLWL9zE1r0pNYgWosS7lq7ms/3oKtl4HTOVY3dCw1LFgW6osAr6BpYBmmPn
WIOuUJyKVEqmWyeBHpVHZXIu0BABMTklTTMO5AcxkKmZ0y46pr3iIUOPvWNnYPmYLd4Gt391TDzb
uGvUpucM4ulnyHIrRBMdVFfculFhTNZ9EzNhz9NL35nxPXooPRR6rj46WlyHdWfUh5VpDwoX3C1D
0ydPGn3IwNKs6YkO7BjMiqU8GfhiJ4Vy3k2q5XkwGa0LZcheOiKMfEV06svodZD6TKe6IdkRfuc0
FMCpzZCTQflRizlQmTxhJNfH4nXmGINZvxCvnhDc4ZBEXhPE1v6ijvUrzGFSbBe7fNU2BwVpZcWr
KshVon2Zv/bbN9WlSF/phSKa04rkNZbMlwaK1BuQrNovAQveWJhoyGOWuSGvgiAzmeIxLrwwk41O
hxt5lCtQJP78Nk9X/R5Lgxou2V9AiuxdOzNbjz2F0WKnPKa5ZUGF7ud7/CDT/TBk8/1ct8Z5TJlj
bn8+dPMQ4sGG9FA61qXXBnJ6nAP8EhcMvnsbANuxYH+iEc+AOmzjBUUrwspNfoHrs/wyxUJqbvZM
ezE1rhLIy2bORNiP5CK5Ex+EsjRagNbtN/NKGWVCWLSpbTMkRXiDRmjyolOX0BgpjLAYqg9FrmdV
1ZrH3M7n/drezzN4kLIrnMeVn1jJ7TP8LbwbXflEkCIjXhrh9F491rMJqgtn20NcCOeumPWYjYiJ
oNmilDBraxPsKLhrQO1FmhLC1SdQGEf4xTInpidz7J4Q7QCbFOPTkOR3g2jWfdfPTGus4lFk2WEk
Tum0bJovUjzW3TQxT16M8hw3JKhhHo07eDs09qnsKKfYBIb3Wm3WA0O2Pqyk+HLjnIZbca9vq3ZS
tmTeVJudpq44H20Uu3g71zIlgfyJQsvYqrV66s+dYGuw046pn71fE4RYCMFaBAI6XZ7UAHWcwdAx
mp6CnXxt7ipiwQ3Lti9kIOUcmrzIJb/lTjOBaNS0gB8AxJ+ZfN31QqwENADzxHWrH1kQlgO3n8UP
RqTx0iFiXaN5ymieO3iAaokdw3QwiFhlah1G2+ZMv9SBKqlD0nXi5JAzWDTzGxaF7jGRC959mmIs
2+sej5s8cRTSk+x1hZPylNBGODsd2paaTNNLn5IAZwiQ38CmcIjQq28MiExpyVKSwG8ZYSnJhZ4A
b3I9lumwPjqrptOpu7iqVtz3rh2ROmOey2yiziMA5mTio92NGd7uUpV7gnu2c5lOyF2FUNUw3qBE
fctS3FKEzNxZ8sFuGZYDnQaKv7Lipv0EFIRVC+axRdOyoVc7ihxPV7/h1CQwIm9+QGixOCzHnmpX
J/b+OCT2qfZVOb01C/MRqXqk2461YL5jznf4cIy97jwMJmlOfcrAZmz16gSuRv0/lJ1Jb9ta1GX/
S42LAPtmSlES1dqyZMv2hHAX9n3PX/8tpgqoF8WIUZPAL3mJKPLyNufsvTazfrvH35tvzLHrwX3n
5Z6d2dGfvG7VMt5orQMxFIP8wrFOQm1EoNJgDdtmgP4tVV29LuAY0Y5tV5xMki0JBdWyH1Hi5f6L
IEJHNykZr8e2vB8H8luVSiLRp/efZZljUKCYc/HHrYzqaOHCW6h1Eq2y0kzWXqyUS8tDXNXo/rY1
UxbPojrVCidguFRYidueGmoWKM40DPRiPRE/bTMyGLu9YTSg0pIKM7V+9/vgyJ20q1QX1gGWW2ij
PuUCFASdtkaTqp8EvZIXZaslGNNUOKWycdAM5LhJ1unLWOQcXYoyynDBP06pXOyxukxLQRnTZarj
OTU8iyohYjxooujG4Wo9Eb2UbOMp2+iirO8svdmPkda4ahTda/lIlSTxdQzOaksKb89ZqPETaefj
KMZiRn+wmBf/37/3+5du/lNvspCladVIsTqtNSfVDYw7eu36miHukLGZwkKHhaVCeNgowyjuwvkP
fv8kzzlcmaXNFXE8z+bBrFbqqWsIy1lMPuwYW98SXIJK1Dx1zz1y94vvlBsIPvfZs/nafVh7oDRq
cJWEFSg3Crupoz5xXFBPJQNBXfYnczx4b+RLNv2pLtcWWkLBnssq46JWVwF2wBe/WxXryBXdZJ0t
9Q9+4y4/6/xVZPQS5w1MeE/yKayP0wuGSF4MRHbafWZhhrSrR2MfrqaDIK4E96mCVhlR5LanuzRa
WBdahOI7dLBjpCyUc/wOMEDNIXjY4npwytjJPosLWc1WeTCKuy5w9JP/pKZuXb53xYEJgeBQhXWE
Vma2k+oltlpFBsqwgoHYHlBGQymmbM0wsyBXFJwYklW0J68aKYz8UL7not26aXIwjYsgfPDVEeet
lMe4WSDtocbUf5YbhCUNrcg3bHnDUUWmVS2KbbEu40t6ZtetZhv4OiJyReaOEx6SdpM9RU/CK1IC
SknYHpb5utWWypP6nsg7mSCMAarcV3NQHoH9MVTdNkV77Po0E+1uV+7Rt5ETHb12byn821PgmPd8
uXGhfuA6vRbDtnsOLu2TtKqUBVLbg0BNGtfXmVUNCdGaEye8H0gJR9WwiwUJW/Rqs0fohahJhAtW
zAGubLfsGsdrjtMdHLxob2X0c2j4UK60E23RR4t6S1qhi/0FLBl/L1rS3doZAXZUe9ySMPUk3WmX
rF+o+qmV3QSF70EFrwPjDUvkyjqLJ+Mij47MwBE2IuO6dJ7bLd6AidpwtBD2WOQPFI45SF6iTTLM
I8DnxDG6/pWGXbfKvqpD+SKchm2CQn+dbqaluntEOLkMYAg75ZWwPwQ1VJM/iFIK3yqH2t9R+hwo
99uag6k1vsMO3rxih7gyAaegRoqlFK57OEH0iVhUjxY+V5uumbEZwRspm+jRFBctJ9lha1Bk5lV1
2ku5yo6cw9ESgJgi5/UpmXXVDk+E+Ai/cuq9bJOUdB4ehXV01Nbhxnissvs5vHBOiXWu0km+9zbs
TSFMZlcAzPFXtSOwEkspxRJqqyufqEKUoC+1kz9XO48y4LVdqY7wEIJNQsdmNy78MtQkwXF4S7bV
wbgv1m9DsKj3yrpYosotHdMZrvErhpAz5s+Af0iFzOPgVFHjFaRzAKnNr+hX0tiIJ2qQX0vlKCr3
jSvtKPr0r0xlyjt9vllQjwJ8TfU7QZZ3VLgxKDVdkpXetXhRvuaPwoKWSbFWL83O7JE7uNJ7/SrC
8eKNXgqHciO2C1Sg1mJYmM+gFs8SKZQfxEE41bq9S8+zowcpLhRxNz4nvStcqBVBNKQEBi7noq7k
j/o5eiNmsVwaa+00GXZ1LaCrnzknTr8k/LEk7OzFs3KyTkG0oQzmbSYKyGSO2BzWIygrdv0+B5Cu
2W5kS9pE+jbY5nf6c78yXr19tfPXmVv8qlcBKa3v5dxpsq10Z9A94R8HSGoDNvLglb56u9Z4SE6A
mEieE+zkkbr9s0hw6h3OV41NE04bN2UCwjyDGuiXLx5U9LotS6JtfKLjHEcMMMceaY2ygNJXAWwj
HcbuGDTkSI02eBSkj5BdVYKElQ133i6egjfYrJO4qD84scLjHIGN2DRjcZ0ua1e6J44G7Ujs6Lt2
jyc8f2YwZdJiXppm7YNt3hUnsaFK6JDcmYUE2KwNbYEAGnmdvqy33iOYLXVciNUDgshhuhfOxEOO
D9Ejem6BUrCdpOtaXUqH0cV4p7p0Y2FZv3cf/tE8FGDHHHHZ7IXzcG/tpzsQnzE7hoO198ls+OrN
RbQXVpwS8WEoF1ZEUiyyZ+1i3Bsv/pkl4cXYKJ/CvnZ5/yIO9RQMcPfWi8CtnqotYqAQpehCvLOW
mBkWwYv+i5jbk+HTfLXlF+jLam/TkejokbrS0SJufk0j19rWPjqFxYyOhTVqLc0zHPHqF2G1wjZ6
BdrjPUgb6a5s36J9egUTRdUO2k3Y282CUxsymdzhP3ICUJjKRs8tmQ9FAlA2den4m3RcRUQiPgmT
Df8R3mSjHgauZbaNgCh0eLNU1LVO+5Ju6sKlpYSmwmCcb4QDLVhU1qMDsj6jAeJOpyBbi7KdLX2n
AZi2NJBmn5TRllfNk3WQxHWxwwQJ0q5cD3t9bfGaSHfCMxx2l627fB9++QdAp+an2G105tT7UbLR
LrSOka7RCbMJUj8yt9nR44R7HJaPoFggs8nZgvAz7NfL/Ji9WM/s0SUyWG3wE7QBhTfq/MhxvU/t
GPe2fB+rdgXsl2NK826J6PQQGB8qj2nBEU76mYRofdhOu8Sp1/XCxwC0Lg+AMt6zq3wZn1OaRu+U
foDw7LJjCrbxJXgqxmX9wSsH+LfZKe/CA3d3RdJN4HDDjP6OGzGVi5CIlkscuJZ1inq7lTZkmmgN
ZU2eEu+0rVzFcKvDJNhoZB3anSutJ0Qaz40LLtIy7SKw9U8PfjiQDWIPdgT9GofuVyO6HrUvmVrQ
OnuqEQwuukfhZeJOw0jmMHZn7kKFftMSSniyS7Kd51qc/e1yH7jqOwjd9g5hYj6MCyA6H95GERZW
uGofIs0lVLh+FHBggFLyMNDYKTdvh0FxJHCV9rPb32ntXg/gRC3kvfErZ2yHtqbZAKAlWzsBA1CE
88h+I1xoT9WpRyb/jmkeVjFOj3th5SOpQVlroEyGu7vkxczWxdp008atiIWs7fo+neEXTiAuaFgh
f2h3SeOYWJEgoT/w/xsAfnEbEFr3MHQ7A9AJ2srYZq6ij6QHKyVbmdqWM3uon9gpRPmjTnB749Tm
hYOk0B7YsBVf1QPebih8HtvQ1wie8okJCvmTHD5SFMwe6jvyZPFUbnuACef2GpfrmMaLxhyFcciB
a8jGpfgQ4dmz6D9pd0BQAFpyKkYZoLt+fizjLcU5tnOokMKj/2a+ygcmieQrOnWvBrU7t1sSybgv
N8G23TUv6kORrEc6wmhKz0oe2C22KTB9kxsQlLosiQR8bdK1iaIo3eXKYszuMsPBAgj5xrvzp3P+
WbySE1zh3kTzALtf+/K1JXaP7BferlT9wls2PuNdxIaVgMxFAaphYVywZ2xWxl0l2+KWMuklW4ft
rj7T7fSu2Oinw/Qr3+vn/DkyF55rQtC3h232hAd1oTSLAW/eAaBPwcPCOqIvSl5WnhKD7QQepEKB
skge2cc12RtJtMCQssNAXe/KdWIOxTzA8rWFUopBx3yg4+YVV607CffpGafMoNpsx+leR0hF3xF7
Tl8sbCXGiB2wWmqURDBc0a2ca04dW2GO37K9o+mSmMTtA1CqnTRosXb0NK489qjvDHwBXNyWfSuG
H4eCefYawh3+ave1Q7AnhhGUzyOC/KeMqXrruexbnPREoHzlaKt8m6zMTXgw9wVeMJNd8MI4BHfs
HPxX3plk1+XbAgsMzErRLs76tC2i1ey3jVGwLyvr4mGNYbRpW+1okKmxo65OnUJ1PRx8xSrmjZAX
xZn2r/8qMWGxo4ocjCXZLjbXyZMnOVP++SK8FsMrKYSEF5XPVJ19YeOt2EGFayQKCKnZng3VBer0
2nxoiyU4sOTUELLD3ke0rU8eBqtqzDaeA81GtoVDehkezdDuXi3DAQMR2FTZP0foLRcMLXQnJdWZ
7gGICavyKro8Ru/BQ1LUs97tAjZ+8opCMOS+4JEXNEc5vlK36clfI7IFtGxuk02yz9860wZhd/GP
wKpzi70S/Lboi0LAg/pOf4aDKBtWc4lNxtqjWPahbzA0wvvsgcuW7sVX8aRcKGbwsbijOCO84PXp
UCQjZ9/By373yV59pXbHQSH5qr0dApK5y37xP5mNU2GLoqo5mlcMu+/Rr8qNaOltiqX64e1NzJoA
wvE5AIM8WA94GanrFfsZ5bEgon0ZfAKa5bgtdm5jo5J5rrbRkjWK8dI+UypgvW4JgKHvvqgwtjgw
we/UB+ElXYkf4riCDA/tSbiPmQ8RfnLLmzeQHupH9YtVqy8dkGN57RAN3jkkXn94u/rqV7sIMe9G
3guOsU2xuQUOqN/W3Iir8gXyZka4zpWb/QsJvaDZ1hYfiIFWwvGGlba2TtWpeUTMeSUQJ8f/iPCT
dxVF6GrcB2/sqqNfzH4SGdmhk7yPFPh8+6srUFmu2Dahz2aVb67tKVD2yaf2zOh8CN+8depC3x9C
x9oZRwl/4Se9BUQX1vQUUMAEx40U3lZfhb3okt4KXWe0iRnpbX1H68QJDgyroV5Gm3obYIG/l87z
ZDOLxDjDGRvpvpgPsSYdhjX1PP84PkrPz6VEW96h7EPTFs85C2P5mqBlXwwr9cjA4SEFJ3kXfGF/
hVSb2+Gv6NJ9sAgIZ2mVvWSXMV3nrBMnbz1sjDNz1MzI+6Trtlf24xZ4tPESg25IFtOZf2x4aXyn
nTZqbFO8HaNFsGFH7H2hHOe4jvY2+lI5YrAzUlFO2jDf6oX4wCzv2wN2i0OEB+aSH/M35OjWfq5v
CnR9lt6Dfw54n2zvmnwxhrtnttDjFj2meArvmI5kphwsZzbtrvpaX7WX+sr0GDyIO4wE9+Wqv3J2
VQ/ZXloZu018IgjpGZzSqkRQmq+YPJkstRf21o/da+/SjbkWjwjUBGdER0qWj4Pd7pkDO6Et9b5A
J1k6QK9p+dHse7K2jKb36lQKlGUWMaKwzOkv5vM47CynO3of/XCNapKe1ho5QSpnSxtVv2scY0r/
vDY4fDjEwQuSbPFlfoGGY9nvyHReabI7qauUHUC7EkvXX/M/5mttNx6LO2ZBNIfWduRiq3X1oG2H
NXdA3CvLmobgIx7jwI6pB2VPg4YXaBOyUNLcOs7bZ7yE7xnbsmA5LMVPghrjeskEfiWvMJuFC3bh
GofirX7GTiFz8JROwmMIxlFrOl6lVl0biKB7KyGVntYMxFN+iocZKx4XFoEUxPsYFa804n0MTa8+
6RFAa+J+otAQArfBKxuI8S78/fsxIqw0bkqGihXvaqkzyeVjHcfz5JHVh2FKmZJnIVHqldFofG99
5tSJWsaPvhlvcRzS8Ytwl4TsvVApoxDt2/tYjMp1knE9QdFhdR55Gfr5lwjZzaKls4HHmwQJw6j3
qjSwXRry//vLYFaHVi30dUw+w3boM1qUKhvKpEqIW/qyvvLaAssN0KwFRwsfimQHmh6FwEnl9y/6
9JgYgr+muUARE4FxsSSnje1DYF4RWVZuULAxR/eIBZHCM9ikCiUHJVoStUUtuggxMYTFsi98E9GA
hPW5Ovaq/CnHYg0fjcOcbp48vu82LGn/lWnr5CVnLk/g/G3h7gaL+6UU3sFrSHzxCeDEPPYc6XLN
qyLODG6mXRUKq0hOstCDC5yGk1G3YH2xWlCZoXHmFU9qfR1V1Kvzz6E5lKhF6k8hii5WUpyroX5o
hIk00YlwoyF56/WCEup4HQtBWTeq6FJZX0mjcR+PvlsI8lHh4Gl13kMmqWfD43BkyJod6yMnlkpx
5WRmao/Tsm/Mp6KdtFXsowbyhumxn+Q7HgcbmFz1qBMVn6bQQZrqWqcShw9T1oStBfYuTAPXU6p9
nQ01IW8cjA01STaVwdbVGNxeHINjJWA6wYwxrsnQBE/uh4tQnbuYtXEwE2vYdUSA21ZHMbBMKQcJ
kwrBTf4YKRrD3jSIs0Kc4fiSh3/0OrXaL7VH+Ch4vHVxm6y0hO3CDGTCwH6MyoDTsGT+lP38Z56k
RmYR4iVD0wkktiQ+9Aboog+JnHWCWbm9Ch8it8AUdKwXMhivOoVulpbrigjvAlTYzIt//F//jzD0
DcHmb77L/Onk3ImmTodIveG7GIM2NFpuVK4Yk642qI5Y+5QOIqoYwixQ8iqdapeIV/rfnyuBHfqT
Y8PXJk+ajECN5pZKTuAf5Byx1otBHqSKTgvZYxVOsUoHe9vfjzpe+ElETZ9WB2x4B91Cz0k7mZNt
rmxUq9/+cCnzd/wDqfP7UgxZUVVrTi28eQJSrIkj8tDK9USwCFEpgIUQvoLcRBV5F9z5Bf3JGQjD
8B3onnWPGjm7oDNXeeePPwwH45trkSW0qIqparJ1ey1a6EmykIf0yssMQ1XEAj9jBZKxeAvwonmC
qf7wJJTvBqCMxcPAYiLqqn7zJGI6dlNRwLXVM8p9Rp8+GoqGTpKdFnBRxJvcfkNqXovCAxiTrWuc
qOXA1h45AC6TZKskXoTEmDx2rLQ2qHjuksZf8uIVtlscV1X1ZKIBKUaUqU3K4y1aWuAl5AgORIjD
lmQPn/79UL97prKiGFhkzZl6dTOuCbEtWJX82jVTFkK4elByyv6Hl+f3IL0dOWRyi6Ymwt8yDPnP
QTzgdB4bS67crtIusGlOXWqQc0zxu+GNKSjBkkB0mooOHIPFDz1pOpFG5CQ3AinhSQ8YUUld3Pd7
TzX3PPt1YapEHs3MkuI1KavDNALQKPRyLdbevdgGv/IqrVb/vlnyXxgr3gBF1jVZtEzJktR5iHy8
PYSZXxMy+r8tTR0kX1Y4DlhsTX0jh1ago3Gi1TKmPFOi5FI3NZTNAO1JnMvK5iqrkidf6hE4/o4s
HL58S/4y4+qxnpkLig+tYOr9ey81qx/ekW/nDkWlcTczx2T995//53KV2tJzI+RyGVmLVoJqg+Fq
Mc3YKSntHmNa6rOn/3XQdpFC7dJHAEdNxiZtrPnpWr57exQmblFFUY8w9GYI+AhLJMEcKzfW6J4Y
ZTw6M21kJDAN43G59jXep6ajxe7TxuiD9PPfz+7b11chSUgV4bzpDMSbZ4ff5P+MwQFBkVNJsBvj
LkQkOj6abUR4oJLb9fzmWRL3Z5gpMUonnyOTutKMkxmwyWFjH768GYgyIfZfNJH01RgxBVf/UCQF
7J6EU7bVYO8fL13gvcOJ2GGjpGAadduZstTMGKp/fzHp+ztr6garsayaf81LaFAZQGLl1vlOaymx
6wquQFRrqwHUTBOhJZ4kC54/pybIL//+9O/WRUbYTDwTAe4pN2uCOnhqq6asCePM6REoTfQY3Hhp
o7XkG4+RllEg6ZsfvvN3s5YqQkxS4ftAsrvByQEYzbqReEd3GniWCG5edTN//fc3++kzbr5ZqDUy
PlEGLCK/w6RXa9VMf5h8vx2TvAySYvFe0OS+HZNWBKtFbngpSmmlkBpIQCGdJNLbaXFnp+E3JkgN
l1rZHvDLnDA10YxHP5wkEMvLXVh1h07EH2rKEkBUctlUg4pBMAavYUE0YY0CuFMYya0wPgYFa/M4
A6N846EIvfcZOEaM3PDDw5HmV/nP2Z5AAM0kw0QVLST7N2uKqhWtIgALcn3E6XbDMm6rSbqUEUEt
opTXzKiTR9zdtBzA3fhCSdekYOtbWJnz72dofXclhkmamqzJknE76ZS6IZpjoZRumf0SfJrtgUz9
2mgk+rjjaagab6cArAiU3b8/9+/dCapJE2GdoZuyYv6+Q/+ZeC1faqaK3Ep3mgLHkHknIR5jAiXD
UNCZdGFt/zC/ziP+5p7z/UzNwDivKert7tiqw3AaRxN3mGrCj0CZzVb2uaiip39/s28/R5VFiQfM
bK7O3/w/30znDKdYlZG7JrWbyZPXQo+ZofR+2Guaynff5z+fc7PZEpRE9xCO5C5IioYMbgfNN6d8
YPMDsgApV+krPiRhvsnraGDeLl7UaGOU0YWvT62ha7uVYM2aKyVdKuixJCWAdc9OCPx9yhVnRMKr
lKDUHgVbqQK4aX1qRqo1YL8vxGwNP1RYDhr5ERl0n9YyEVV4/tlP8YHJHsf8SNloJYFcU7fK0yDd
9yodOqkz8oXlqwjg82YZ5NMHPnNh03OgxDPZI4+kl1+0Hx15nvQjAp8DMX4xgCJvxOJxPKXV5g8g
yBPzRTJQSoB9LDA39Y2Tb5AhSRd8jFvTD176lGhroh2EpTaoJ78Ifokw8ZzYo4NtaCY1zEkiUUTT
nkkmjaZ7Ds3l2qPCmls0wDsdu00UIx4wh+ApnKaLH979e6RI3yxMbCgNjclARBmm3e6WEsKHFI5p
uRulAAFAO5+7JDspvXw2K+udakRni2N8ws5ztdLovrYCFUhTj9V/n4fadszUM+b1Z00ql1JQPE4C
EHeddC9ZacgmT+T1NAYUdkrdCUVY2Z0OPTzwoDRL0nrwxM+qxl9txCdsbXSp1OAp72idCgBBFesd
APBZa6zj1LRnmRjauvNWapTREEmtY1UGSxUbYaPyFyJg9MrQOkGPlzM6pbK6x0tykpvujGXOrz6j
MdsoivQ5+tKavOojPJjYVir5rc2kdTHQegy57R6QdHXOnqUbUFYT4go8C4v5OmW1j53aaM+BLn3+
/nudvq/z+oT61qk7CBUycr4msbaD4rkabcG2Et/qqHO9gTlNUp8VOdvgs9gmYXaYAvne19Q7n9hG
PagehSk/4HaBuRMEj0Efv1RBMe2bACaP5wsPZF8e1Nb4JFKMar5ZXXPsiPdxR0ZYlt1jjcsfOIMy
pjwMVz+MkG8WCtmClkrxSUOVadxMJoQElhwKRtTRYMhyvxq3DeTShW5Rh0wrbRWm1meIgB1JRoWc
ReSxx/VAE9RTeveHa5mX85sJVJENFdyEBcvDuj2iUGXpur5IcxccCPL0bSwI4WxUS5cEJixaXeq2
CO/FhVD0b4PRfEi5eK4rlDVk8arLvCvoJpqCv+mb4YdFTPr71KFwQhN1XZZMqJi3c3vlj50QtHrm
+lgGqHcVJlJZGi+Iy/2dN1QvXkrCKCeAxK0NOFuB0G/aVvR+WNRmOPLtLYJvy3pmmoS4sWP5c+5v
xtjsvbEFL2s+QgRI1/j/UoH0RkAYmDrsIRrGXZYgTlTyTTXTNAhja5ZqZyErTiIcjfqHlu4S7ASU
5Yd7eH/TIfcIWeswlsgq+SIWylmvapxJF+6VLuG7hI0McQ62lppPRJnphAJRMf/h4f+9hVY4HxEA
J2rUNmT5Zh9Wx02RxHiqILS2x0a2aL1XbzCo7C6pLiURB0k7Iv1RJmAx+du/P/zvHbQ6r6aSARLa
sDTtZp9JEijuJinCjmLSbsKv5AzjeKFatwp1Murk9GESEA/9+0O/GVPs2sFdGwYbI0XUb75xUed5
63dt4uYxkk+0hEVcv016C/QjutM8dNIZHrnhLY2MEyrqz39//O8t4J9vmyoqfG1ZUiVd1243Zn6Y
EH+WlIk7aY1Kb7FjdOgy0juRYF31Lkr0U4c5gPa2Rk9aAG3RU50oCdYZRPNatcqlnf/YJP96rPHy
F4NJxSR/G8cHpT2A8dtGORZ9Io5+eFp/TxNcOIcONu2axuXPU9p/9j+lRt1ab1MuHNN9oOAGnszP
CBM+CMrTv2/SdwNDoeinc5vYCWk3HxUgFfbMxordOIZrYODw8I11qrUH4pomLGOcKBvr+u/P/HvD
zNeDmK4AOZ8nm9ttl1oA1hTMGCUQ/7xVvOWjdAHJ4IiF9Pj7lsdeulRl44fx+Pe2UhU5kivivFnn
g29eAq2miNF4RuwKbbsdk85V1fgu1MX9v7+e9N091UTKXYoJWVC+LeOy7RrCkH/b9TPtpHec4Qks
mwtuLJX5Syko+1iVV5GorUzYAmrNLFspOK3acRMiCgRSpcGBm4yr4P00sr7ZLnEPJJH9uymL5O/c
vJKDIA9ZFGH7rfABTWFwVrSBOcDbN2Gza7sXiTAxsithREk/DTVtXmlv38d56jM0IGGsNDefzQLS
WFCOYtfSgEuoGP2ogMBaEI2ceT3vNw1MNxuDJrgGSCQZgc98A1TFqX8XYIK3+84j960JD7+Bt6aE
EdDkpVYkvMcDiYJTzErghzavPQUzSa4cnHGIQoo2W3l19pComMiHmSDzGzrWFCoGetwk+MSInEIM
8ZtlIJTmUuuBF/3+3wHiWbCTgD5hIqfUCg6u71+bWttWHUiGKRdnU7xPHJRSLmAfg+QI36nroXwb
gPuRV+cC4rIWslS+AXheFfMx4IcBN7+kf91Y05pLM5JpqbcDbopguAYqE93YC69ehF4u0Jb6uE0r
1GglQBRPI8Etg0SCaeoTd85SKer7f1/Ety8XkQO0LyxCfG7nrFQt2TyQVeji6URSxdcWY+liGs0P
h7Zv6o2MYEvn3MukrlPr+3NyxO2mZEWZJW6v0HRCm2i2IDuYp+uyI95NusA8QA/Os2kU7RS08r7y
OmJYp58u5O+dylyhl2gTmRQ/uft/XsgUidiIQbO6Ug33ouUXZ6jWtf8Wp+OzNls56zp5r0rtOBvh
U/P9//+GcxdUFnTVFMXbihyvgd7FAbPZGHuf8/2u0JellffDZC3/fUimCMbMSJ+B8r18+9YOdZxJ
U86Moce0GCw4/3ZSJKizjFM8EoykM2dFyhwir1t23zDKIc/bHRoTuYIiHmN44OTgThZb3rl9F6rW
NYWZI3uEDQzIA2sJgdPP0/B3sw3pDKpE2+GbsoypVyYIvy5G2dluhb7ZCkXxxq1cZDKhouKPs/63
90lWYN2BvTD/6twk3CRDp/rljsOdILUgkePiraVsChLSRFmThO9t8q4CfukFcFU9O1K93IYZAph/
DwxjfgNupwMeFE1eVVIIJ7lZ56xWBvDkl7GLyRiXDqB/E/ADBMoSamWI9guTVN7U9wG7CbYEJ8us
16L5YpjqJUVbk38NPtaVMO3cmu1SxAIJajogyoFfOoskon7QDprlHcZGvpgDxYyCwSCSaa828RMh
ree0yN+sQdwXgOqJEMLLVL1UJgm7voC6lv0SpWpKkNZlksoHBVpTYYUzePgrJPzaDsxUWeayvsdj
/NCRWQSJu9oFrQLeQlzR4Xc8wwB4ql+zkGMuw15EcTqIYC3lfcBwsGMthLXz+vtnQydIb77LRUlF
JcjfI/GnVVX99tkbVFiZ//D23W7tK48svTnT1rXKapsBWzLjbtvT5HTmF6Lqe/RBwehqUltxgHnX
udORJV2iKnuL/OqjDerNJKoXIWSX2fRM2GVVnmFx3E9EPrIttRZxFXxE75IFcmQOwIX0eI/Dy81h
kcUzZ8pIdJTRgv7ZMbjMQqsXnYLucZ6LFYM/EiHgg5ciRi7pcBLk/kNT088yhB+Wge82GJKocozE
4G3Nx7g/Z8XEaAnuBCDiCo1kS0P24A/eVoyWkl8+5tX4JhZodbzkZOXjD7tm+ZslSGIynDfNNGuV
2/2+LPFWq9i33cmTPsG1PQP7fzKkYFla2TkqXltJcRV3/NJnY5mGcCd4FnNjn3vKm9k156wEqGcW
dP2KuVK1rgcEFLKXraj3YKmymnNQJZt/v6vfza7UtCSd/T77sb+O3R201aHy89ztIxRtRrYpW+o7
aX+u4mwzFfFW7I2VEuDQQqU5ZlwcOhK7F9tz0qCOMAKsM8FdYkwf0aA+p6b4OcGCi8xHKR3f4lr8
4Uz17eOVJNqS9GI4092uvqpgRWFl1rmLne5Y6n2FaOjJb4qdKIYnn81WlgzLMfLXo6n9mCv0zcaa
z54rz7KkWczVf44tpry+qdWSsUV4ykJmNEuDuuetWZPOpQnRGWf9NpjEzyIRP6lTryC2rbPeO2py
e8aab8fkitot8GlFzA7/fpLfHXa5OI4zCnswTm43s27qVSrAeZ7k1OTP4MZW46Q9RxrTpR8YNufT
vZhRW/I17aj71lYd/KcfruCbcxVPRrQUU+eAZd5uAwtDDZs0o7pUjt15fj69brl+DcS8eVat7iyK
8VOe6sTamscQPxk6jzxSnqN6+mwM/yRk6nMGZF9Qcc0a0g9v5zfLsaSgqrEUlTXpr+58B98ym6hD
o4RuOVfnX5pWXpKaART65clss5+awd8NFoWYLVmTZNQttxMRI8PL5XrKXKoDq8pHDQ/PxIa86hR6
cI6Ckd8cfnid52d8s/LSrxc1RaEDrcrWPEP95+BeTP1QiR7FKxzL1wkd44A33GgOfp79VPg2vnva
//2sm/FGZmYcqepcKLPgY9Whh8FUgtTFCUcK38qBxMjQRNaoKutALI9TkRuYcMydSbgiw9HBsn6Z
ib6paqx8+nkVmatirl4B1ad08kknAbeUTOtCaokTNMRNLRQXLLEBCH2loVgLRWJn7Iq2uvwmHyPR
TGk/wuYrvtRMckeFfaHWgV2Jpk0dSJsyM5ZZ3t2N4acvG0urzlDSGVsTDzYlF3nI3SYn3ri0dkXV
Ha0U6IswrqupPgp9eYkB+LQCVlMMoEl3SLtxo7S41Mr2VxQ1l67mKv3sOGQQTFJvOmsJnRLZItIo
x6S9CA0QNskw2cW7uQlijme5asF88cRnomxe4lonm7a1hVEZF4C0rcHpREJyFIg0qxI/2m/CpcVX
WamoJHHjqVsdTZAR+eUqHVBKi+lbgTSLymJNDlazm/wxgYWasY7oJUk+OSMQvMBaVSYZKJIfbnmD
cYLSallHfo9ws+lh0wGK6sf/Ye+8luNWtjT9Kif2PXbDm4k+J2LKG5qikSjpBsFNUfBAAkjYp58P
oHrTiEfsnrmdCEYFXAFFmETmWv/6/hiDiCa5bjI6iYZnAgZJ1ZRdTNR9ZImwEqyLEHfDLWQhJONE
sBeYMHzxS3TWsWdsc2yBXEVcgdGjRoe7fnTzK1DnK/y3kQir/R6r7Z1hQY1LqBdu8Q7ykkeP8iAn
qm9d3z1abvXYRsVVUOVXSi3RUvhonkxK2ouH2tXu9JS6xTwpPsf9HpbhwrHB3ZI4uHOAI/mCIm8g
xV64Cy32lfjnKqZWDeAAI7Q2UtlPt0Rvl1fe4Bxde6CIlB85tQNA0rfoW7dGAvfQD8+6qPlSOEG/
ypth+/vm8t3nR3McjcbBQLYyDapfPKt2WZeYqdMg6bW/qmxa5LA7DQLHC1RC5mCvm9E78i9+0A6+
10kh/sHoFTEFWqU3h7XCAYZKMFBFRvpHU72LPMmI5+cftETvvo4sepgGGVvSiN6b45iIg4DXe/mu
G7xd0zXUREGCz6jWJZpSIKcDuhleeZV+HmGLU2of9xTea/F5qTo255go7NuBoyeyMhOdRUaBGo60
RHHaoH/vFPuMxRcIBRj0uQs/GK9p/NdhhOIVJOKZWgFIdgk+NhjySFmdEh1LLdc++plOBssCluxj
RNNBzlxkGM06ce3vgjT/XgTyugmDA1zxoze0wBRwm2qtigqFnGh+gFFIQAFxhpHuUNi3RgMGLqG5
bIYpR5gqS72CVhoOU6WTOtwb+bjLRwx3QmeJIexFFqoI+b/rdYIwp6UAH18vrOyj61JcVW6Bht2k
aECV4/10NQvIYNR/9cnKje3PDKWSzAbaMIDPiq8qeEuQe+mJfPOVDuHClLELaTcMOHorLYgI1LTx
uUsnFa+CGJwCUag6c+RKj9uAKAMYRw2EcOpHWyw/cCFAoC5T8UghFWBSFTZ334LlRxjRBSaWBtK8
FX1XbgY0/46QAXgHjwptDQ4FuUentQ+1ShFlWgWLpqfGto0/j4mAvpFNInFqPiOfA0xYwd8/g++9
L22DIbqH3o1bdXpGXzyDkVpbWZ60OfRDckz6p8xOj0OnbhMNu5r/p0O9HaK1At4w5sH5LnQgKebw
hXNi7GASl51UPvi33u0l24yr0KUgR2M49/r/UktdFKVZ8X8luzrETS/I12FfbKZ+e6wNX7UAezEq
2cENf/BvvtfrIUpDSIquFuOwN11ku0JWkKc0Lz1pXwjoWUbJi5QXTugdNcH1Zf73J/b9I1pE8idj
01+iDcCpUbfAMdxVcUUBWHULVeZe84e7Iq0eJe8QqE7r3x9ybjre9rMmfSyxTtTKzlvxz1gLqP44
KOziHit2E5PDFo0jxZYeRqNqtRilfVPDZsILrktvXPe2TKA4VgN9hKqbUn0FNebySuFFVVPsSp1p
JumRRuPWG5A2WEoBdQLnESezjgmiNwJdmASb494Wjr0cq3Eb+EIuHZfnraMqDa8BYtvHFo7uimfl
GEXwpUje1vjQ31QphXESJlzmGbsi0z/1XnnKlXxY+ERiETSvQhlCE/aUZKXjn0BstqPqeKo+L2ug
SQgAMQkrlow+8yUc/6+xC3XCAo73+7P67l3LPWuQCiI1jQb19V3b9T5eaaGX7bpSPKbDZw/aSOKP
e/B1Fzrm880qpt5x/CiQ+d4NBA+IQCYBXfOXkUHdKkModDvbQah+jEcunzfW90Mq77NJg9FX4gru
z+3v/9n33v5knlC8q9PH3Lt+0fLgJ50gSIZ8mPAKKcDVLD10WtOrvyqsQ+xql2lR3k79k98f970W
78Vx346f49FM28JSMwqb+62bco/Fbn3R6dpdVbQXvz+W906EGhdiG5EYw1JahTehctm5GHpgyrQz
8vi679tuFSFbD4jG6lUqsXERPyzM3Mg+jdtBDalld2FmEDfUuNC+XzsLq94Zwfe0gH5k2ziXB8YV
rMo+8wGcGikiP0X7HtjUYtUmsDzf+hqjkVzrOrK8Htu9GsZgGAPOscZPsgFpMiY3tI2weyFPbcJ8
T5+WsmiqTWqqtXFuu5uLS2w3VrF9ouzOu0gKqpFKhfGGBv56wciLgHFBX1/Jb7HZqCkJIe7sa9ug
tfC4kzVuehhDIqVa51b3tR3NDhM4hj2atLbIvS58O4Dk3AG/xNOEV7CEMZEsAx2GcGL0V2YaHqZ+
c1kZdy494r7m3sBSYR2E/Z0ZjNhgydu4aC6wexBrJ1GOfWKtO/CzkRL+UMZqWFuhPOAxKy+sKsQt
iuJXHHo/eMW899B4kwE1iQee1reizjQVNbpLQVxdMLoqjLsWHIVUzTtLWEcSvncSi7IPWnr9vZvX
Q5NBNYRDqvjt/cT4MsC3kAbCTp0LHeA9sltfX2n1soSEG03uUNqUgqsjb2f7MZaGmX/RR3G8C+Ls
pmpIawqdtG+Ga4ce/8h98QW9PeZW7TihJZIjLF54CQ1AdbBZ67SlBFizoEH8/rl4p1LApMYCnYdO
c0Os8s1zEShDiqYyhXnkZxv0U1S4q0S8+0q7MDP+K/y3xCKiqE8Z4K8nSojZnuchzB4KIuQBhYiK
J7dtQyss8xtc9dBvUeq0xbWASlz47Vh6pJ9bY+PbBvB4AfFSKhhQpOpkDa3i+xq14e73/9Svjt+g
HxENaFNnyiX8M90xL1o0zx7cTOpGuuv1eF0SVAel5t7KAiuLSu83mueLVZGBDs907TaEr8AYPqe8
N8AbRObJNkoYBkCtdEP3g3boPSEGom1SR1MvwfklMBv01ij8lsZWuOFZE6X3SlpehQWF0ZZJIbLE
46SC411b/S3wx8uwl+cWqa9F6zPylLXzudtkYf4oEy4UlHpkbtnjgFuB07GLJnePmNag9jGVHx+c
U/WdFhRtBFIBBG4kdt5mNdXYD2zCRhn67AojpYR6v2ag2fDVA87PaEQ4u/1YRPsuPHgd6IEiTsZz
T4Xd0IXf1aHUL0mgkd1OIQYZ/uTP2ZSo3rThPhh5XIb0L/wh83WXy0voqHBPcFb0BDGO3OZpsaJW
WcVwVfHt5GEboI5bbnRNYwWgMi+cXZp4Jm67OWMp1zgUOg45RkhceMp8wU0JDwDUgPSlBCjaduKa
+o/UKV7f1aURojX0lLVaCpSninHtWtFdjgxpYTSmtugEfSVXcc8S78HpaILtuPkeWOrKt+jN5O0O
IduqtL9BLH0M/ODQB7CfgthaBUZxNb1PWucTNpjfpk6hTI27uqputab5rpPrI29+10a6RvafHRuq
vA3p83ddu/eEJEEeHqHWt6sg6n6c+6px4fE2CMw42RItpCS9KrFM8Zwr7JAZPkIEpIltYX4JuRvT
iTs6qN/yYnj44F5471ZAkGaoiFYY1L7Nqg0kE9JaGtmuj4sULKSxAO97nQV1v2U8x/mJvKvWVDDx
nNov6mySTPtAWfJOp4UCQReduTW90d8GeLG7Lsts6qB5BZevS8Vn2wEx3Hol5wY56c4byvVIHeki
grX80VP8TutPqIScDmFceohvo+85Ofamy6J8lzSYSIo83pkFDDMH0P3KKCmvKihGOnOtG4tnYJP5
IfDQeueLAt/nULpbPY8v/KbU98YwWQC2HhBCfLlUa982vX8OLXOFYdJt5GIcSt9iS6+GPmFVPb3F
/uOh/1/BY3F6GibU//pP5h8KgfFqEMo3s/+6LTL+/nP6zt/bvP7Gv85xbivq4of87Vbbx+LiPnus
3270as8c/eevW93L+1cz6xxdzXDVPFbD9WPdpHL+Ffwf05b/3ZX/eJz3cjuIx3/+cf+dSwCNmLLn
B/nHz1X771SOeSaxqP94eYCfa6f/4J9//O8qGoucaNbT3p6/8nhfy3/+oRCL+lNFRYiKlqHXVJ/5
xz+6x6dVmvmnq5lz+864kzzWH//Ii0qG//zDcP6cqvHsqdPgaDbP5R//qItmXqX9Sbbc5XlC6GYR
of/jv37bq4v4fFH/kTfZqYhyOdXB2cabyBrVcpZDCIESXlXTTLIMr1+AWenUNfH27sw10mYdlVBh
54++T8aDNoHw9ZGoOJZqLZ1LtYIZi8zdZyjwc2qajcb0Loeyuelkgr/N0IXtwSeadJinSIBndRYe
pFLmh2YYYaZPU/NHN83Oy5ys8xL6CKxRyqTZenqIWXWMsUEx3IbUqTLY0LL8oOYIu79Qp3mmh9Lf
xK6BHe3fH6hKqACd57ORsSFB8uwO7b6zbiZYezXtHpwnICI7QEy3sEqk6YGmYMvhReIwf+il7Mfl
yBDqYD5P6qn3ECV6vQ7qnPqYeXXbjt3PLeMspwIoTeJhFbckrG09LqfuOGfMBYO+S0xIHfCQwWBP
y55Wd2V2rPNDr266LBcHa/CLg7RbcXieTdMQ/7JcCeNDSeStkPKQj5T7LufJgFp0yFLT0vlD8TR5
oDTeVJd+3qjLsWjxRJz+8+cPzZ7+/YA+B5Wu0+mnnzEB1AFJUIhYHEJhFweCWUJdu9SuoPQMbI0I
0LR43uB5KyqkIHkbuPty826GsrweyJMQKMrqwzyl/T0VNQbFg29W42rug/Yz4gz/Oe3Wd5sa5eRE
FZ83nOf1djqRL1Y97/3FPnNjOrWDLNHZDJnGW5/f8Xx08bT674XzPp6ONE8+bzl/MRNbMXCvJUqi
gxlycaacphRT6gfDSjNwl9PkvHD+KMf0m2uq/vp50TyFscLPzaxSGXY5dI03y5+/YNVadigEZgxA
Pvrc5cwDEebzaXpe/PzhTPfK0/p54bvzL3Y1T0ZlF28Sy7h9/so89bSft7t4cdxfJmPvu4G52P7t
EV7sKZ3Q9loLze/Ft1+s/82Pf/GFF5PPP/rFV99dP2/59qe93TJCsInAyNg4VgIGzeXxf76956l/
u+zpuXi7OkJjh1T81X6UgqdmfnSoQG3G5ZsjIPauVKzWRy6zWfX2VqdJe/7O89ZvdjuvsCH3RZhM
uCO3Qkr39jBPaTlNyfPsm2UgKyAWYVZeHH6ZnDedV81T88e8o3mXz7OW0tICzvPZvLt50uoke/79
0ecN54/5MFT+3CowwzfzIj0p7fbLPNnGoKXX5Ni1LVIOHG9UcbAtVxywvYXZGzeQT+aF84eb6ua4
fFo1bzUvlVFnjRgOlNDoyrhbmRL91HFeBREG57V5UrWCrLh8sRvdBsDTCy0BVogyE+NQji0Vw1zE
xwovik2Crms1pNq5pxCIwqDsr6gyv/qjgHShgZIKM4BGVfNXkprxsqI0ed2m34nPL7MCQ4NMAWo2
iFxfdm50ZIwh1mkPpQLcaZMdDCd4MMYW5iyvIPjFuCL6VelQe/X3r3z6NwYTTcYQVRjETK803Fr4
mNr5efbfLsNx69Um0zfm7z59451Zr8Z5efFm1/+N3VAQ2WwpON/Ne/bml+18pKfJeem8G0QfvPfn
A/zbX4I5wwEfy2L78tfUpAaEPlyL+U2mkqk7eFmfgeJhSk7/yvOyt9s8r37e5nmZKG1wUM/z7+1W
byven/O3n3fxPzvMvNvnozzvZl7mxcnXLHHzw+DRX+inV5c+vU3nqXnZPMsb/KThhbx5Xt6Gdce7
cPra0+S8Kp7fq/N33uxxns3mN+S8+mnL+UvjdNh56mn98/zTPkMTKJVipatRk4A3CgXREKE0Tf0W
9kp2DMfsjKBhS+9igKnVEL2tVVJ3U1Jrk2hAht1EXY1oWpepCbc2DsVfSWuPK5fBDl4HQq7t0IHU
aCUeHODsrPYw7GilBhyc0T7VF98MM0hWIjokNUYFLtZcgsSwW2I45uskOZzrIQdlGqigX5W6fIhH
rIhJa6XryLhw7WA8BaW/rSlSOSRVqi3SqLxVHcB/YVF/SSPlAU56tEWx660L9ANBh3NsrI+wp+5w
vvBwsQHuasEDsZJwCx0fty61ozYpbxe2BC9ahg+JXxDA6uydUePmYPmYsRPWwBa8Xrd92m1yx9wh
+Tz5SvQDFxaIPsjjF7FtnzFECBd+ByOO9CmxfeA6lpvkx4ge+YpE+SHV1bvMSHq00uJMHWCq03df
DbZz03ZFTBHsBg8hY1kWJfhaD4qISaUYwL/o2tZGXDODNFnctzkoz7CZEM2KqkE9j+KzqBu/FGl0
78jRWGvdV7W+aQJxKk2oWyXpGDVbC2dq56xwO1ZIkiGp0JuM1GRl4UqHtXJMqS+GCM6Vaae70m64
e3UI+YYEm9JABCimKJQrA3ydkRIuhtC40o3vaesZBwbBLcAq8IZJOFxnEgeNqPxqWT5qCNdfNMNV
kAWHWBcQZfsfuFtNI4YKE3dRNlwLoiGarH3oL9RL+HkY7SUBV7q61Xk+JIdO0qiWKnxRE3BVRkp3
7WZ6s3RK7yHWSGPrte5iAZ+tPBuSr+URpwod/WsbXvlVlS1FFDVL0pTuSgi4e766hW7jrA38uXP6
/pisbJqIf8seu33fuV8xnIov20aMV80X90btmxZrcaLMmP0+KgCiylxs0lD9XHhjgZVitUgDnBjq
0TgZZBuKnPS7cBa9J3CQt3oTixU83ERIKUgOX066HXAj0yAtkOJLFqcojmNse0u3clZh2a4Usmor
f0rpWVm5Mzz5NUiaHwIHIMIPsllkyWWrymxNmMy6tDQMmZdtgtmUQK10dAMfZ9xJHCW+K3bgb0Cr
4e4jcAkqQHvJRjvg/fIjL82T1fjaRghuh3WIedHaHCOx9ZJTGbft0qr0dGnX8PmsMM2WRgYGLfOj
CLMeXtEYm1NsbWdQgwOUT+2oXaMJqxfUp7EfH8+UuPsqQYLZ0gaxHwGnbPTmMH9jECEhOXU4z4v6
lPuB+Opa6S7SxqN0nE3G81EnWYXKIAHBGV819PYXAkPmo62F3cpH6pWojJ89HeN5CqqOehyjxiwZ
rJmB9tBbQOv9zsQpNRjEqc/tPbn/YVelnroSrrHs+7S5ojgFjAPKb9722MVZWpSdhogrgeTdhMPo
fhq7lnd4RQxbND6UVoNy5NIyb/WmL89gxd1URuhCJDhQLRpjJI6qjESoxYCMLnRJyg0p0CELQ2uL
e8up7xj+tYmJAS72P6FCnU6F63zbJcW+pzCHUh1tKYOKykFXbsa4vTcJ2lA1QMSdjBGISgXMIKF7
It/V2lL8LcL3fqMnU1VlIz4pzZTDkoZ55pcUCnnDN4POiG3UOe0pBkGKW9C6VZPaHWjQOkA/gb50
o7lHqlDLvYVBS2O12NjSJFiViJZhk94VQBeNDporQopqZZj1edl5EI1aWS7UUA2omiOnqGr9FymJ
wltxtxNc3IXeho9j6z/mRXgeYe9sx/2Nn5en2hcWFF1S11iZboSmAN9UAOT0hbwtKGBahT6sO1VJ
QywWjJvWmOCnkbfHjS1f0xQOpy4m62VEyrZNaHTDMMVXLrPgNRdAIm1HbIDVNQAESFuncl2W/YVv
2F8yLwZRkZBLyybn3WL8ukJgfF064jNP35QOIajeYQu6SpmTno/BECzPIYnyZTAGxxigTl/VUHoH
nLj6LPiEvXu7bYx7tCk9ARSMDjR8nRYEnm56bIJWTguhdpDhvo2ls9BQAiWBRliYbpmE+6da3+Ad
gl/WiWRi0II6D6YmxtdY82Yj5CocmpUcKHqoplvbk9YNGci2dfVjc2mXJaFXHjCeNGNbxtGAyA5/
0EnQVWfeUR9akgdkZtc4nLRjr60iwTPZ+TXcv1LR9711cht5UfZJtSod7r0OI3RcuZN9Iu8qelFL
Xo2qT3MnZfKNAUKxHNp64UnsVIspsG/ZIlmZiVFtZRVHa3rS+wpcY6MP9SlxI0TRZnwFv2ZFaxcv
4GiYx6gIIZf2OHYGDjiiEisjM4rBA2+LEQ/BhrjosnHM7dD6n0d7KJZm730edBXXBmyZFmmDS9rg
31eNdWz1HDhmkhHfSuzHrEpBtPZDtORJyXc+IwFY2fpN3kcaKX1solLnqNuhChkCdLfsPW0jwzJZ
xwDA8NHUv5Zuoy29apL2uSxCVuLuBgfFNYZZX4moYR3R0iNq7AjSq/2px3nS1rJP+Ug1CEIhBLBc
YRAssM298ax0sdCjqvGWGrRq0SCBXAKIuEhcbI7bwUoWpRb5y9rN3QlTtSZdfVldq1LvL5Dzb5y4
lzBJnY2T+N2GhkSuZHvfNtE68M0eFZl/MpwUpnCgQ0NL1EOZyHxdEa/oEkygo8YkPB5Hn32Kuknb
KBdOA3W8xf1RG4OD6obTneEtKI+t4IrbF0WlpFsTBxiqLDA24UwLrb0o8OPGhpiWr5NLTUhcjtzK
XRhu9F1oqB4Hk45CHVFoQhoWW4ZCVCRQPGRlrQCDjPkbAaKG9viA/HsT1lp3nsegK33E6RBC8osm
VO11YAhs5tXiBm+iT2VpVysp5ckz0G0GrbFMpS4uKUD5rOM4il1lbzc67RmSNGcyucVgISuTmybR
ztiIy2Zc9RZuMmMWnEV6+5foOJQawwtTyfah3aOI0S/PND28NvsUgnmMV1Acfk/6z3aXYHzX/0g7
hbygo0DVDzR0ox3O8WbikPDMmnVm19Wy/0FAH+x/CeYW+MEn10Mxh03Shd9iwhO6WOSUDiLfPI89
snV4AkRJ7u9LutBqVZxRbYEBjmrWOxzlUyqDAaob+yZMm0WTnDkccTmS5MG3N50KMA11Xzr9ZkTX
vKONW2ckNs9t9A2YoT40SHbNRAPN73LiwjTaxI0CJttrjmVo28R57WMpdgikoj21PKug3idWpx2l
R/a2Vkuc4Cg20jF08AphbBk+LHXzW1eUBkbeU9OZkii1e4zDm/YhVzsaEyh8ZeKvxsC9ZcQmGNZt
i1psYd5BNPey696cHJhzcR4Y6rXeARSl9uDGIhUW1G2ypByG6qbwSxpPkOE+1M8Us1yrkd5AWe/X
Y9nTNIdxeISBckFR0dCPEIVN7Qseat6CxhCWQSLOeA/S3bIxfqGkGNK4hxyBjgK5NCwpjNrclqW3
1KxaEEDoilWgfmvl8E2x2k1gkMbWjOI689xom0qY6TkO1E06DitVr+Ap+yNKxige12qrX8Z2dUoD
XsaUpe+bxIkxrmgvrOh75eoXaKvsOyOfvNcPQqG/3cMLWY7x4zAaVCG0yM9Mz8Lt2Rq5R8lHKmBE
N25Kcb60FZJmMA3DQmtWZafx8MH/xr2cnsmVpndUsfn6BVZt5Jkk/rqBj2AjVuzJGh0Et5YSaQCX
hnQT/K1sgq1TQTwN8GGqgPLkQXoXNiMOJRXsKxioGBsW4pMsjuaEhODxoneg4YaZdoQ7euwO8Gy8
b4boVqXObJX7mD9Ss+h4LV4XQ/vDDj4Rjgf1Xw8/uqw3Plsh9rmJIqaOZW+sOw0Ka1zUzbm9ilEg
7wLTPyp1cCZkixdvowYItM8zr/vLG+rknMjRJqLu5aD19XmdRDC7x2AfEBWmfiO/twrcmDo5WpRV
7u0Qy0bHax6FK4ZVithcjR5aPakWpWkTtPFQj3pdsw9T+b3KfG9T9j2ifwu7CqzrNZuXgnC8B1vJ
VkWM4r3ysPeqtyb2Rq6HlU3tB1duRaWI7u86zf1k1mTqWgbJFJINt5VfclWbT1oAcRuXYIGcPLlo
1fqMVhqHbknororXqV58Lkz9Piy6M4XCg6FoYf0DjRJJNF4UCr4KidRwHKDKaFuh/IgU7aqSiXJS
Y8s/ibFMT6V/pNzIUbA2YlHXt/uqT5Pzp2WaEwiKr7ts//ytQMfvIqv6cCOmPc0rUJbcy9HpVyWE
ZSMcb+rypk5NVPYaehmn0jGBoToPy8gWf9U45ocEnxSBWx1Gg+MhLhtn3ba4PfXREaoLIh8rvWih
HF7J6WOArVt1S5eqm6MTdNZp/iAcOS7jYaQnWjg/l6FbKLcjRrVLas5+LmtGUEm6Sf1S6SqLwrX8
y2z6oHjUE0554qHQafIl9tmZrp9wW8OiJDXEzh0czCGmWZxUjVNcOdFl19RPi56X17Z5B2LOOMyL
XKXUT6nox1WGeBqDo//apaH7Ou7H1GvNm7xYYSzwLqQK8e9NLb2A6j8U+X4+8LzCD2Gpe7g3MjgV
q3nRvDJK1Pxo2cPNvMjKRHThOMqqC8L4ilhhgVH0SWpadNWV/Y8evNe+w/pPHeL0rO8t8zR/uCPP
FbZ31uZ5WTq0+davjXSZqPCNFoKwy5mhNIfESqxTNH3MGzeRTTrHT9ZAB+plnruobX2s5hajJdzt
0zxGk+WmKoDAiHl9KCwMxez+FNfupMgY1+0IQjwqG/OEQkm5tKJjMM0YDG+ePhhafW1wBD0MCC7g
WgZINfrc4OXw93Y9qCPEb/hBzTty1MI+AvnCWSRrMB9AEjHfUaOIqKJAh+elWX0JWzS4MhU3uNLj
4kb4AQjlabP5wy4LBPVuLnbz7Lyt5uZYrpSYBM/fmpfpg56ulCI5T5u+xyQx8E5pbninIOEHG0bz
LfAr7zQv152svbS7eOHHrsr/MW3mN8NeOHqIpIVvMgo8qZFmELbh/iuGSO6UwLNPJbVFJzzFJ4SW
O64YYzmneYUm43qvCvAq8+y8IkhU86JMS1yVEok9vRdKtO2GsWwjLCqT1jp73jYsS2fhJbWzTfUy
3rgUFq5GbMOvRE7xSm8OydpwfDwzHFn6G8pzm2VdltFVM32YspZ7YkrYsPW9+v9VBP8tFQEYu0nN
/u9lBFjEPRQ5MemXQoKf3/qpJHDtP1EEUJcHdwYZC3qBv5UEnv6nOylWPYroEQxAwf5bSWCiJAAe
PGFdUbpRXczP+KkkMPU/TVjRKvgwOukTsfN/JCUwEAo8q8unGkXKViZwi8HuEBq8ERLomhomjRVS
RRIU1c7xkaSZ8trS8mpnlRjxETQIL6wci0BtNPZ5IHBLVYd1BAxm25jdR4Wlr8v5n34O4CgV+ZkF
GFzj/34p7Es4KUIXKNGRdbqMQEIBY/ChHXBvVPN7T/hiiVIGP8FWXHZel34gC38tOvp5eJNaJQCX
qArfij498ks1xA/zWPX+18JtmxurhxUP9vPYqT4kA1tmxKHlWW210Qc1Wm9EjfPBuVW4V0BWqQ5F
la//9wpb2oDRjHlMss66L/yB7jeWn9nQuKu4ivRbJQ6OI6GvwhkPCJ++2xlUtSLOjnFtyq1RR4yb
QpVOelePHykuXwtOnn4cWDnuNyxuUYW9uU86GqtBVSrzmOLBSoqPyG5aik1ZEj8k1q7ABIG9iEnA
CiQJg4Ao26ZNkK6SVr9JcTbHxxx7it7dvHjefkpjXkphZiHWm/uXpwGllgUeBeL2m5PWFym1Qn1k
HsPWN7dkBbDrkkKlF+vhzJIEnxgCbg2dEAFy9G5VTx7yaZlZByQ90ZaKlRgHA6NuN4Qzh+MwSGej
UNVKACSIL1UCpV67MvumwhSKqq4BtRASlEg7dnb/HRigfdUUXymvwx8qMXcQQ8tVGAXFN1t6n5RY
x4QmEScesuTcw1ZLpbzhylbjDaN30tYeYqnA/1HnZnXlFwrGKbVr7MPY+UpU4k7Vc+8DTd2bQrnp
KtoolBABuxqlar+w72MNmmNKIIFoTKFuApTsK7SncpVwGhc1JVYIZEqGnwUxFDevHgo/xB7l//KH
oN61yBghNOWsvb7Xg9hQCfQTFrJc2R0aFUtO1Teux6YnIiZvgPZuLTHUWBibeymzvXSV/vb3t85r
VfnTuUDoaloW+m4XiffrnxBJUSl20ZjH1kfLjo2Fk4/Lnj4ArP4ToSlqB8RHzduvra1N4YeuTdeB
4v63tTxqG5uO1FPzaKjWrqf6YqXU+k0RuCdkvnixeup4zKz4gvEX+qDROVepnKtKzfiMo/kHj84b
hfvTCYDQqOlUpXEh3oqoARVr7ajQw5mIdUXS0a/0JPYVI55OKS5M7vBgOUq0ynIiDWnUtZBZ83O0
RojwxzxihCE0QJghXpmDZR06BFNrz06vGfNb+2JgvFVWib8nqnWWVfWAvxaNt0aUmMeteeqivNI5
vmwH9F9bbsImvMdItzJBTdjrq+kDlvN9OzGPnTkUxxwN9mVFIfzC6sEq9jEm0r7nnlFDoSxLKzX3
aW01a3+wvxmFKK/rkRioIAVIKTIOdqMD0bSrcCURYbtvOuPYWrpykdbB2ldDb0XSI1urTTKslQEI
ckpmYCHtycJIkHbEsqH6oPl9XV76dKlQ+XkmukbL+aUCIkk9G+aX4L5JrHLXKyJbqio/twMGeyzb
L03QFx/Unc1y79ctq83biIS/BuHKAPf8+oz2AnZN5ZR0gC2vR/sbDCcRVSdNECP0rMrbeJlLVXZq
uMf5w9WXpv09wT3ig5ey9vrdw4veBHsNbAvKAL/llydVhLJIy1IoB+knuIJq6o2ZeunWsUGbhn3U
b/UuVjfCde1FFijGuV7XvAlr7GBcvUaSmAarIKiCm1xrqw9e2tYbpTS/DQiGo9Lp45E24eG8Pksi
GU18AiizLL1saSups9YsGS+TNpvA+x6jnSYm++i656qj10eNwjKR+e7l9F4JulRf66WD31xrENHH
g2Nh99HOagODGobymPgWCXSq6YknWs6OvOTao1dG9XjtrXudL8aDBU5g8I89AZ2zvkyDcy8utQs3
ssvdIF2PgYN/pQbkRwLXW+eg3GQFyLxm2LPtQxxN3anflwA62GZJvykr+Kx0j5LVMEaYXMbFWlMY
z5mBUE8dGbqi+KBIjEs43UnPdxrFwUhlDUB5tgcZZiqdeH0Oc7ePzT4jIhQExG9rQuzqGI6bIrKV
DeABbO/9jpd2o8Kslgz8+e3LwrbjJT20ENPbKukOcBG6Q6n2OZYeKFfVogQJZwzJnrDZIpWDfogk
Kjq6Xd8yk4B+nOCZCgJ1EYreOAyxbRxwnriC0UVgMEmihQnNbqX1ErmC7hxyt463nd1dlAHlYlnQ
6lxsBxc1EyOWysOvfBxN1FVaj/z0SVQ6i1LneaqajVXtOSTKKiqtCUm5ODKN1dIYRbhXUgxOO2EU
xyg0qEOIKu/Q9Tu/6YaLvAPRmjbZUe8CssYgHTd0D7iFuuQoS1wvx8Hd0W5EJFkNZVsaRJ2j/C4V
Sbsfw/yaMMs17Rr5arpF0JC+DRHEmjSsb0IdSDz+WfraK5V+KWzbv0woBViomXmStKGXnSKL1f9h
77y23Fa2LPtFqAETcK8kAXqmT0n5giEpJXgbQMB8fU/w9K2jU13Vd/R7v6RS6ejAiNh7rzWXapeE
hnUzHjn/M2pK5KWUHsNYO3aD3Fpz6mbpXxgOYgfxwdFL25xOohqiLeJKsXWnhmNPqVUni+lm1ppf
XX1N540Z51hq+i7ZhF+K4iOrsq+WTdvASANj6AvGZ+l0kYJW6DLqX9ARx8fBsL8P/VAEjST5eNFI
A6uNqCYfqyCi3aWM70tlncIa6MBGNKk42upGW9G5Sj/bI75Q56qT9Jh892WMF5+uK7wLr+/3/hI5
aNTmt6xKx8uUkSNl6+iYS+dXNXkqlInfMkWSxI/BpQiFMRBNlvTxo1IGKe1DerAKmXzk1fwALf3A
jFw9r0AsOVoc5PvhGZxcznSlIpLGjqqAkaPLMT55FXnrPiUG6YBezMGD4KH9ODn9MfXaYgfI67d0
ZPysqeh3pOOfHe28JPSs8PdT33OYtYvlWsXvcP67U81akw5Vcusj0qTNxfO+jmsDOauuyOhgYySC
0Hmg2Ns8cseAHrK1i+e5e2XyFvgdYxsNeqQn52evTGAMJdONYRdDf3JKl0Zvdg6X9dHw827bu5oR
eM3NbJlm6IW9HLjWrF3NbG6nGbw2MOPI5TMrUjPzAutMTA7m/QrvKj2g686V6vOZ0Ua//bST55pc
TT9mD/ZRUzyOXn1jJTN3yCX8PXi2nLAffT75g2PsJLncvDXeIutbVo3Pfp6al2XkZGFRSe+bRGTn
sVI0mWGItDP9Tyvex2KM6C/2uIskkaoZQmMf/Frl4TAC/xJKLWH+R4/+CD/5LAt33IgsS0Jnyeh6
Zu13YU3y0Em/Oci4+B5J4r4zx78pIdpHHiAxaHQljzicvws/ms9wc39rQo3XeDAwEdWWt9V5VZGK
DulrbHOFVelJGun8LnBMmylXxQAwvL/Yi0qeAfkwJvE4eAvX6h6QrQNvLstToVeoVdrf/miQBm3L
77Lo2wfhqk05LD9ivRqhsSEmsnOr3udp9zXVj0XRul8Qq36kRrSqNpIHp0aIiYlJ7GbPz69RPG7H
0bVOtuQGJ/ynhGiyBC4tDQCSyG7MMOHUaLxaeum3G5+h/7ZytexSt9p7Rzm8R0ZFC7+QWxaC+mfJ
kQIOYo6o0mgeG0QQR+Xll7JOo6uZoM8zlwo5TRKFjm8dlbZ8JPZsBVk7r0Nytzi2KL0QMHx0xJMO
pdz7lXRhuG26mPDmcctT6lxSzzjMMrpm/iSfLD+sIs8MnR6JjbC7jLddLYNOwh7VatN4rdw1FSl+
HQyLbMGifOtENhGolkfvrRC/Yn1ifr7MOWU090RVg/VUNI23KZ3Rfx/8vL5ZEStSBiV4VyU6gwlL
qw6pCzq5I9bdiNovEye0jSHi7tANw3Qplf+azC2Z4lLtrckQDxpcgEmU3q6dJIlAlT2/xpdJV5yu
hQ6EItZvae3nHwrW14gjOTQENXU52UcpiQVDO8eIoOXXxXBhjO9dteXaKW8M78VZRWUcmn3PU9YB
o98YXoooaWA4NZoLJkntZYGZA15DtEef1ekpjzYouib4KB5BkPnyCK2Lp4w8uLAsmZjrmXylOebS
uMXi3IIXJDuCsdnik77ZZ2PgjKtl35wwtwlDhU02BROZeIG15OwQpvy1zJLI9tFSx2rl9GtUQ5vR
RulV1fuRmmGXJKsSxsknLhLzKdYkAaE2tYTPYIO3Lj5j1+lF0FTFq6tNxcWSl1l1GnawdthtZBPP
52FB8G8206NEX9bhrly5IvalMbU3vzOIndAUsV9xjP5maCjjc6YXSedq5EuxpsDM3E6aVuLjcK0H
EwnEJndlaCJw+drK+asi3+cwlWLYm377TWs5ZsczguXIKJ1Aj/NyV7V6dCBfkubYWlx4YpSfcwZV
rHdT/ZzTbd9g9iqCVlS/S4mLzdNs69Im7lPvtASFS0NDU9FMYTl4FwYv3RPn8IWb8+PAj/CYN11y
LhDpEBTY1SfNDht3QjWXUL9YWK/1xQqdOiFwurISGWLnC8Ykd47jPFFdWmS2+prap4uhh1PebLVJ
MIFB2XxRXYZVN8s6XscB4D5MJ7RA9G8MBGgIGLSTPU3NOVXov7pFjSfWYb2iJPbd2aUexwTn1P2u
MHznoasJoFR1hrlfJP1xBr59NlVx84fuszWt+SNlCMEof98ls3adCLcVeTbcZETwbWTkkOyVT8Sh
RaMPbNeeYUKPwJCWF+5A8BOjmYX9ROpOPrMsxir3DlHNsFiVyCk8CfaYLBNzk1llFJbMKa5zQcNh
g0KG9O31FklPHPaNA04qt78VsTFesoggejp5KIvMzL4ki0IVVHbmRZAoBz6GbLjZPiYJacjR4ORX
tEnD3nKkz/vd04FKaqsMxCCXyf+FJ+l3UqvxKD3xoSrns2kyyl2hB1WUEWvs6z9ysM+UJCUmRk09
qrK3odFNXP+mHzad1QVRt1x0S90qZ6BQEf03U/OP/XQmxhJbiQFhzDY+4E/y7oIsQxggSVBTyt4h
8PuN5Gqo8utQE3WvUHIGOhG90nCep3KawsiznV1bJR+Oc16bYVNiJXuX8HmqlN9TRYCnMssfnjt8
sRH/kJgQOunk75oapaao7HAZ03gDlexl4i0bSLdCZNN8SK/J9+VkLMFcqk3cTv2x8JEZdqLawR1B
/J4YV4G2c6syedVMbzroVVgNRh96r2qEEtgxRfb4dzZ42Uam8zZmtjBNpqNnoyqEJ4D4l2AAHbDj
YGSHYTZ+2oEyWuYbevGi5jFGyJcJLMTiUHbv2pCaxL/6sM/s1WBtfwLtQo6JOBiZT4uyDcnsxItR
C9LRMJ22ZKGbTGgn+zYrxJNj2zccjHPCghuEA1Wm8bKQtTjONZEJcfWkEEyk7jwEhtUHkaUZO69h
JDcDWUHYmHRpHiTErrcT8K88wxYgRwRzoFg5/To7huOkYqP72I0pycSZ6INehZAfPZ6K/gWZKQqn
1lRHyABptNNXXJs0SDsWY/EY96oIkXEdmGdz7lWIZhyy5RO7odjp5WE2czZZKBWasvOg0RIu5xht
3NJIsTGyvtu2U7QzUkMLKPpqDBacZUHJZD4x3s7y0OY3zcq/Dbn+QeyOB/RtchCJgmOzqwfN7fYD
XLWt8lnQqdR2nBG9kHikYYc0YzO06S8q3oOokj7oRFTtVCfe2RgeOYt+QqupWZPYuWOX1Gd3xM+h
uU8e8ta9ucKSO8TO1dI+F8gIkUJVbZB7ScgJfTP1+bGsAdQME6ucqxP+2v6abUoMmMt7ls0vHRJP
MlahfVklx0rwHMRTmy96wmpRohDeLC6SB5TgWwZjL1QVJ+SpZGQ34Be5o/sqtmbWMefgEze4y6RV
bdi0fKRmbrmP8k8vsX9B/2XPgIQbyjnbz5P7mkbtHORtwkaAFgPkkIUgO77ohtWGVm8SqO6plkia
6Kls8lvqjc8kYRSsH8QyMM7/qTSWSgX3a8vYJw4hLTie9nMic8dS9os1osbTx+iNONhPi/SUs8Wo
uy1dAvbalNxkM5z8PIgMB6hSjSokrtl+ZL8iQ4YfVvW4FMmEkFGzd7kbxJqzHRcGpZjH6l2p7BHp
448CJATx0kRU5uZnrkYZ+DUxgcVSbF2NseZcycvKTENy/U2Zdrd1+uIScxDc5uQIVK6P/wpxMyvt
lHxZ9kQl37zIVlsk79AehHwyTf6mFiED5Y4c7YhHIXUMmwr4nsafI+ApF013g4BFte4+Vfgddnhg
0VUZxcl2vtmdoYNLqKeHmUgeoAEbK7PLbaYYOUMapu3hpx7Pf34zVVwGHXa1LRnJbiBKcfKoJlgq
fqQf9QQzUUzT9wIq1aT5nJQ9k91lsPyNvcV6yznfLsmv7wQkvNal4oqfBaJ3lBuI46M5MQMZO5es
Y3ctDXufF+4Xy0AF1u5V3BkHc6UiOup7Z38tzP6TfCyOJzg92cLMaR6QXImztOCdUeVY6ByNS9rh
Jkv0vof8kZ/EmBzcMn6v9Oa3EbM8D1AVstGnHLY9ROLFLWaXi8wy2eaMnrV+bkKryLcL7emD60Ch
NHX/eUybXSErhbQtGl9iH+4ZtcUSmD5dImtpEQtDM2P3ySET68XBMgx0pejYtpEvPuh46qcuslTI
uCDaJWuEiRF7Li0sDK6DVmm7Yo7yLdPpOXRH9BtT3f6yocJeHae+KJZhDMcctHe+G+oKZY3JxD/w
xJTd+DvZ7f4ZZqnslsTlozUny/Hvr8tejBttmTEwOHVKRQXmwDB5X9z/e/9AUYJuzAWPHzSWRPAl
8KtNUgElKdoExbuV65xmFQP1aDz269e6+9cQ334mFWnO9dTFYIe0Q6xL/eS2SXy7f7D/8zPHivTt
FMNAnmLvzRqdrzgM1WFwJppOgFv9YxJrF2Y+/Ncd20ve2FxC+bbxDeYEbWoGTVoQmxrWDTpiqYFb
qVJE8XMGZahylQd1Io+2Zql/UBVPO9dYxtBvqm3u8BIacZCWzaesMuLY86zfykg9eePBxzjEbo3t
pCHxsvYNzjCJbpxnyf6tYyThIalKhoONwJHW9rWzxzABv4VSakb5xeF15zrap213l0UkyJBi+mM2
20xuw2bL4ocBC8Ne1EnIn32gKRNvUTu0qMP8YrNhSpuHaWbCLlDzKxSN73MqnR3lye9h9S87ArEI
CQ9ko6N+01r0SDZd6i0tURrpndsdpViSZ89QF2layeOQbXIjTa6jqPZTSkfUko66rCvlCFeNnTvm
WFtl1llDXERDROpHO6carBe8dzQ9vPPUDEAXZKtvlqF6kAvyqiYu6j2b1LRPLd48UZZqz/ZgHIQ5
mjuKaMQ+OmmsRbl8zladvDC9uLpmn1w8r9UOXYPXfJoj/wFseGXL7knPXf/QcbRAX2S4L4bNZhLF
Bo6MJMf1bZcP0kbDW8TFSArbDFMrRy2mIwDfu5XPiabhLZq0SG1TIztOdbbV1uRk2S/w5MHj7TtT
1Y86rbLNRLKdW/ryEqE3dM3xS5loOFcgD5A9Xr2g8kaAk+WXusMF0brOdYRiGXomd7mKTUQ9iHX2
Dng1XbpBEnnGk50859iNUHqn8Rcly5vXGMmPGk085Ho4GXhKmta2dprZq4B3yzfEacWhLOD2F1Or
bd256A41IaNuz/I+TsuV2yqIjg87hD/U3mn3UmRHfJsEoyb1z67t5IMo6vSwKA913MzuatrTh6/c
98U0JwZARnnmoSf7pjRVME3xqR6tEwfVfN95wqFCEc55qqrQpbjNhR9fx/nRXCzcxzHiaEaS/sZv
YBem0oi2TATHNTp2fm443vfx0J7ruP6CTkvfplNhH1wYVRevrV78OQ99rW5Dz2H/7/sC/XZJ/wTU
ZIACPP7SNdF3zTPTk1N7z/MouguCizejwEtjTIQGOvToTs2ivRH3Xj8blnWk3PZ2dWvAoFmLT7Nu
42OvnCudovhxkCD5ygpNZ27F7b6kf3jF66ZfcZMaV6kjF2Ye64dS6su8uX/x/jNjZaur91ItnN6A
7T4lQk9exjGXYcoMmIYVRwCyezmZVGX/pHzRw5NFYlRPINt2Qy1skO5oMEsHu5xfCgxsikCEizWM
dEcqlKHeq9FoBNFltDGWmlQ4cDFBS/lzGEfn1Y8s/9B25bxz8V04tEX3zUiGqGcyA+euM9cyR/2I
7nUnisjcJjZyaK7j52QxvurT12yMEPkWqUR5m1+kriteg6TmbTBpWy1Go2hVHD1ZsHTq0ADhrpXy
buTessiZ5S7OIk52XgoSHtcBVtvP1EJ15847U1RXxvli06Z2FZbC3w3dg09BRiLDXIBJy5OflpMY
MGC0+ZSlzpY0Jf/gSc08CXNwjiQYNmqYT/cPvI+eF5H9RCy2ig9xa5g6rZblbvse6dnfP6untYff
ZOAiKvoGm6yP67NO0b/zrQhZpOvMnMttnpXCo6WZoMmEM6BtOY2dFkOmZ6XWoRx1/wgua6i1nfKM
jT0qg1kQsqxaVST4NPRPPOviVLw3dJZmPdYmHH8G+q3ERSNWFEfZUYSYs/OCAfGnjF17mzn39dV4
RUBo75XRPI3dvPKYXDSq9vSQZngfUNgnkeRpthSgoAF2SowBYyetkep/yE6JJTnjWb0MkuFX2Yrp
6Ap51hawjs4KlnRK+5jndKPbuP5td/DeWP0PdOHIkx3EfMi9PaQwOJCONe6roStOXuO/NYubPqVu
tIGC/2sQrXOqZ+7xBKQ+QHnNRiktmLNdfDWcCs9h6WMZ1TJOWRVW/tVHeKCKjQuX3GpWTli90XyC
/Swoq4orjaY8wOrG4ZBWxEbP/XdLaeZ5LLQXAORrBwQRfewEvktz34v7mDmZ/6CvTEm/6D4UteQR
jv9+NAqWKAISGZpFcHJFMEwwZxep5+GAO25jgl6ax7xF1EIbbDZnCCfGhhDS5dEyjjAMJYyfZB87
4hkyJt7RZWgDDVAkkY4buwebN2Q6fnPhJNAgmGPYDSmrnEn0WSu2iKRpbGrWt9Qw9b1WdNdedOWx
wJ3D8DbaJ02xZ6SAqh0ObWBOP2nNaVRrtPQcjqH0F5HbChqV7adOk6gsXFq4OASCcSohChP3kpsJ
pOynJZnFYcn1RyNenY6+KRkTA8EvBYmPJiacQUMJXY9ITVFNBrqRBY3ZxQHNELWpUkylC7Bz5Qw8
tjWj1SXCs2qcXy0miND18yeLOpvCJ9sWWv3FYWMIY+x/MHMOkR19K32sAq3hj1uaAyBYc5TcNevS
dmmmNJhcwvioq/ljDFNys93ZDYytPIpCo/khaYYfHH881Ikf0X99jgVp1L0ZfXaO9suOrSJQEfky
HPw+EOmLjeZzuBYFo7TWpQ5KE/ekt40IWSDeEqN80U0vxrcQreGuC4QXrwqnji7BKNE15Cz7+65i
TtOX0MV0K/Ar6z2K429+Z43bxpobyGReDJUkNXY1yPCgolol+IA9MWKYakWY1+Ape9VUBAt1u5SW
eXPn7B2hMhOPvHvOuuHnMkF283+PKacFiIIbMx2bc1RhD2W65+FC8dIhWPSvS5fSwk9XFkoeswx5
c0iQUBoAlti5cZmfKeCdafzpN2uLg4n0bkTOn3Ut7L465piebp1M3zMRZscrJsRZxnwxaFGEyMje
7KkqdqMs3oklbWBjogEvbQ7NftOmm7R02l1ORuCiiY9ZV0DYhGee4BMFsyPqAFAWlHwpx90cCRYL
a728td92Nuu7rmuLwJmFvac5TcvDOLcisvYMX1nj5/YTiRhvD09+6pE0d1OPgbjHMb4zBwMz+Zqw
Qz3uuxzAF0UjQ/fCdlzetLJ+8hdvD3anPwBlx+jUqDZoxDw9Kv2Mdyu50vzCCEBOcxjR1WYQN3VI
wIzsBXune8b6YaGd280cvU+Wn3Emdfx8i7Im27Gs2lvNaYG8px1XULt8c+O+f8ODaz84iXoYCLZ9
ApZOfNuYvwIKZLCKy9e5jAVrAomh2d7UmCePOof4UszqPHK2M924DofyiNCyuch2X/n2W+V53x38
F6uO/YBZy31o6mHj06cPl7TLQmDclxHN+c43ZPGQLupcDtb0UjIyRJbcvy6xFp0TjDUXQZJEwLt+
tPwIdb3w943LQakpCePKaYDSv6c6KhuTa7ENaukwzp9hVDA34PobjLciIvNRinxX5c1JUyJ+sZf0
16BZtHLqpbqW9XSzB2/cz6aFL6cpf1aLosTIJGRUzfuOZMvEWmfp72a8RNs+Ja6uyuUBb/V2yL2W
gfv0WHHgAktO54Xsq3oddkRmjBW1/lKOHU59d4wPnEp/mjWPplaD2nplychoWeS+zwhlhIoEbs4x
HvWY+JzKLacdJ0AytxotNFRQJHkaVr6oUC5g060wWPu0mrZRWuuMgpkSKW7o1Y6BpLvDT9Hq+b6P
jKtdO97FSoGToyY5dh55ejWq+iKprb1pFGNAOCB1pKLzLJOGgNqkiQ8kVesYj7xiWw1kGoARkPSs
SK1BF/ODeXS/ZTz45LEW7y2PQNbZaTERyQ79YdVn0ADmW1loJBqlhDx2dC9Tu2HCNYmn2Cj3jkUl
iqMK8QK+rZTVbRAcfmZifHeMFs0g9tueQ6+xH1L/eehs/RTFZE3Hk+cECFO3si2vgF8JoMEhj1Yn
DtRKGST9jrEk83AjKc2NH7PpRslMtE5qfgNNGW0TxBGFOQGsmvKjzsq55ioYOxq6ud0XuB252vHW
iqmjC8kZmo7gTmbw7VotORFXVbCdM8/MpjZ5b4bVBMhRpGZys8WjwKa/5PQLXDWz1TiEemOmC/Eb
YoBfkEf5i9Oc/SQ7525/rFT3tXPLak84ab4R+uiBWsh+z+lMhtVo/ZjsXD8M5NmJYqZCb+N418t5
38ZtcemAc2EjE3gv0yQ+alquvUTt3svtXZeuVlyBdgRgf7etfrkaPt6pEZe6n5wdEhUBnAv9p2Ob
h6YOK16lBw1XqWF1bN6oZ7Yi6cjOdIks1kaaraOPs6KBLiKx5DpwXOsE4xRt0Ay3co++wkBr1lJe
Syc6WLU3HDOcda5GWRSbjMQ1dEpbeuMUCG6SEsRM8Rm7IjC73D+Bzc8eEVG9wogfIDSbt2IUWkjs
XbXLTEgXRmsEzldzKo2A/kx5EczXtSn7RpXtsbv6ehh19u/WqwxoZUgGjfRQpmXMBCRdtw1wmo0/
nthAb6ro94Ky9MGWivmoIS9mRwJK4cRIaIfmopzuqlrc7lY9n4Wqi1u74DEE6ePSOdCYG6Ilhy4+
qZ2jppZDiUzYvMj7jFT75s68VTyteGv0oQmTCAumocvzIhNzV6PL2NnKXm4Dzxx6GsDBLjfdSAXE
3MdLEc0xQ7V0OKKLOcRmD/egNalwNWNLQ6Jj9EDtmnV5v3FFWnJhI7taVfObJGOCMnfxNjPKGmOn
i03c1jl0RtILvKG9oFroA5jmj5pTycCiCtuaEE+Cxe2rrS9FeesaY96r2SE0zHSnXZ/1lKCWF51y
9Z5tHambD3BSSD2MdBm6EwqSRGEVHForNAVt93liktMoZiZeqZ5jpIIvpW+e847nrTWyaGXvbZtp
CKSmvqQ8fVs9tkloWTpA4/55nPw3eyH0bEgOnAsHtt7szw/3r6l/fuP+Na3QW3YEa9p4eq4FomEY
LTGmpStYKnMBNyC24dP7F+8fWtfLtlI643boqm5fI9G8wwEzM+tOGkSYgh1jhQWuH+5fdDWYNC17
V8FJm0/vX5QR11nSM2QvXZf6e2S12ER5NzO95xfLajlHNdtkrtfch/stJ/e7c/9UJ7vpiPeADQTs
1d8fWjXDzfv7/+7MORTk108tS9pTy8M7Lbb+3I1zGwq7tklyl/v79/7+Ab2NHMrWxtsSZ9H+dW8N
jEoAqNaHeP8A3aM7uYO6qDbNONY7/ak0cV6X69M+8vYvynw+uCtvi7HqS5tbZWiv//NztHuOQyt0
/d/9S6NnkVgRixdRZiUraAymLwfqkNJh7WnCL+W+tub0oCLGrER0f3cW+/P+6/n6yjRkxO+N6lUK
i+7JxOFY85E83MXO/x8E+vp/B4Hato9S+H928Gzp/f+uuyr9Bwv0r9/6FwsU4Cc2HMTqxJ5ati0Q
5/6LBWqK/yCgFaqn7xjCBKnwt4PH/A+dtFSyl3UThaipIwX/FwvU/A/yP1bhqA5iF0+Q8f/i4Pkv
ymd7zYc1OFACDrJ0S7DY/FM9CeoHBTOqE8SCpJcY6PqbnqQ4pTfTPka//FaLqToOIkU9ktqs+Z3d
bYwezksaDS9clOVrqRc/IZVd1OQnYWRVt9RJyOsAi2NWD6Xua6dIMMhnM9tTkqvj5IsDaqi30fOm
hyojBNTvPeff6NPt1brxhyx0fWDofnE/YQ+g2nBW6e0fkG9RzU3uJ4O6xaZV7kc/25q9+ElKpH2g
UK4uNZ2mnVEOGUZntGvDIL1LN07GDRXYrz5ZOGVM6qF2munKAa86WINGrWXSsuvyJtDHbnjk4CC2
vhjJtZ3goXReVFwjL/qELZIeEJM+c4Q0Xt2y7raGKVUQZY06gyLp945e/QYbM547sgg2MwNdDaD0
MabDw8hu5HTTS1JJXOx8HM5iCjcjOlukLkX0g3c0+K23YfKRu7ggoJPArrT4WM2e9uIsjcW5kwMV
muX03zynzj+F5PeLBXuTw4Qb35f+fxicROomnuPP/S1e5j5UA0cRX4khiFeBlIr1rd0sM7sADm4Y
K+m+arKPvh4/PRHLfcp2fMZdQ/hBrj8ohWO7RxsRVA68kTbbd1Nnv2ROkT/DegUB45hvvg/9qovs
r8BYFL0yh04Bu+SZblgQC4+255gtdB308TWvUSsmzlq9kWq01sAocZPG2LhmWd/EZCT71o66HW86
g/6FVzwom1H5sM47WizSm9kcjVeLY0rlL49e4pTvMwQSBaF219tNcqWPzTxxOLkNRnsGZP0hMe3n
PPWWAyzm8t2EiGJzWLCs4oWCeDz9/UH56QQaNUv/Wpb/R9vCPfTnn9c4yelI203X4T2M4++f17g7
M+vQmkLeKvsH/ID67OXAtoGncjxMhmgDB4CuorCd66QE51XIgc4qIDUT9L9dxs5pc5wS+iWFAmIl
GoPxnd+2+vsfi+J/Y7NaVex/3k1CIO40e+p8fU06XS+rP96Ktj7FRJgTOaebmjxluX2lzLMJfxjT
FXbk/5ub+6+hBfp6e8QZ6q7AA+jjP/jn7ZFpPjO3TOrbTmpGQsTwr7bHXqFpph0YSLtuc58jfrAW
/6XlDbVZlRWOjxcCGj1iSqE/u88MOOP33tLLoz6ivWrdHxjcUSKl2jsnElgkXdSQzqpzZCf65Fov
ZRc2JigDqUfOvzH+3Neqfz6BvNfwUAiLCIZ1N/nnA2LUT4lSlenNFtYH4ovk7CZc/JNndCxXdKJj
J9cD17VVIFWjXTh5FuduGdZI4vY5Tc2YjL4E9AO/ZM2shrIxHu8fGJr8MsghP1opb8HZIFls1CEW
Tcz9OQB1oTkAHlEGjw6D0xiOAy3KqEUs74FFS0tF61qzDOZVJPfJzi1uFIQtQIDM/eLTkN8myYlE
oORmZINLGgSdbzK2tjG5NSwBjQzjZgRNb+fTVRtpc/Y+2icDEbjhNgB35fC7l/BRtA4NSUTQ6m5I
U4PpW2RAn8uXQ+wUkpNiRXtG9NW/4bjb/zR52VxI5BmwPVqEwq35F6tt6I8LV3cGm5i9SLvOzNNJ
3UJjao9Pnt19HRONhVdlED07b9yZyfyZG172y6IQxoM+fm9z19hSYzoPiZbpxxz11r433eg5mzWG
aevPKkmNoM2fw5DfoCEdJ9PJPrLamxEazMkDHLz5seUkuensgpWocsR3YZAu5jfPovUAcKApDma1
uFuznR+zphwvS74MOxvh3jGujJfRzGlmmq04JItHC7XVq4Nm63QhxYTdsHICTavGw7Q2fIRToRew
6X9E3TeVT81DYTXdu3CfOlNOXzxp91fd+DcuIeJX1kv3H5e2JSxWBAfLrAHRxF09b388xcgoU71L
euuKsBsohlEYZx+g0lmXEwwAvJL7YnG8w/0b9w+TF0UMh9af6Zjd0G//z98xIu1nszTdH1/640ds
Fy3X5v7H//5rStKJVu7c7P76u/dvR0XGTfzxk4ujadsq9cSOK8Xa3H9dG+m/a2YR/vGL92/8dZP3
O5hgSwwxJr3/9TXrfg/+vvHZz3kxIncgMTRB0/HfPaa/f/p//13js4w91Arro77/xv2zP+7s+o2/
7tP9O3/d6NCUDxk9mk4Ne7v3ICKtP3b/gQisIba29f/379w/zPen//6p4C2bt7eEPX5vKLo8EXAW
zSK6y2C8Y+/Sld2iVoqLWnku2Up2oRGGCZZz7DsV+++l6PNw7t9mbfytamFAw7EuxMD81qeePLI5
fe1ByBQrSybJpx9Nqdu7bIBCN7reCrU5D77evEWDe8ukyUhZOjEAyuqLSdMuBCZ4hXoepJ0R74eq
PLPhw7ZZKTdZpSF6BDQJFs7ZNHcWDmlKYL3MGyojsGTT07hyc2IwY2lhEihOwBLj73S79JGGoJd0
QRoioRl1xLnq08tYsYwOK50H5VGN0/EXpzPmESvBp0wRPbpbuZJ9JIgfJ/2Eg3hTK/knBQHEywbZ
CygQeqOHAXNXkOOs2Oh91WxLp2eGOmj78k4VWvlCJqChxKI9ETtYJz31IaCNlx3pzYgEgPDR6rrT
ilZuUQbASN1JRivTqPxfXJ3XkqvKlkW/iAi8eZUXcuXdC1G197l4n0DC1/dI1e0+Ef1CSCpJJSFI
Mteac0zgRjRtu1WucEeKe9QrAhJW2o/lzkSywtzyrjG1l5Mm9HJV0NP1IT8dOoVarNCyIqOkj1Dn
H3lEyLyiLxmF/Js5zbNJFWFTu+YTaewXCoz+Bjjz06IYTkgfcWbQ4yrGUKuilwjDPd0p8mPp6VRg
oDxwUCSzUVFVhCiEQNbNsr8gvq5Z61t79ElAsFQtQqGyqLXsfSD0p1pnZKSDokhUXXPQAFN1ilDF
FfuUK2YVACzoVWCsHMWzGrGbLpn8k7ZEjniVdjFxrqHDtA7In3dQ//Xj7JFcpEkOMLhk0zoS53Kg
ql6NzlEmwHKQaacYBg5G5nB5T9BlOvPeBS13HNoMvHNO2lsq6MQbktqc2SegNoaM2U3JUJx7r4bi
ey1mXK3Iai0L6qDUGYatt4D3oR4g191oHlGSmytia+f1AjvMgyFWyDfbwZdfAyCU3bh17OypiuuO
oBAvrBWGrJ5a1d8YthmEMstLzgWMnbWWPgmu86sRlhlpjc8jtjyFOEttem/GhOrTLg6RBrurcN4k
lZDb1ABxSZRSrR8fulah01jp0bh7pvNkAsVywat1DRYegGuIs0e85UDYPGhso8KyBfDZRjhtFrw2
3U9jzCEg3AYFcxMK6zbLylkJChrrbCn+Lvbor0yFgcMPhxkIIKYCxLWQ4oYSgrA96efYopqlYHI6
VDmHci+iTTwRCjhHzSQOJ2PeVZn3M2rxjQGL1nGfv6neDCu7Bsa+iQsvmpEnIUcr73A7hblLXbAw
KBw4tTI0Lt+lq4mNxWRjRxF8x2pdhDqiOJDA83V88bLiZtFL1hkQYfdWEa48KqW9P0zUy7Pr0NvI
hFEyrjKnf2lH1oMGojzNqyea+5zKEsbMoqwDblC/MtnaZVnwOpH1s6uKml5ajxPdbD85hlpMHL5/
sPISum9JsBNNKySZrfOp+ew/CUVz2+BsUGBeWpnwhcnHPvtu3W29AmYqxvNnkxnqist2dRh1MyXj
vYVSEPj/TH0LAczpKzAK3onl0I8DfrVWezp1XICIvvamoZOg3YDMh94DSzEsfAqjaC97NEMXqfCK
owItzhAXM4Ve1O9ue4VjJK97syhAYwGpcVTIxh52YwbDcVAwR/xD3d5VgMdGoR4jBX1coD9KAQZy
gAeZE4e0Ykf2ChRZiPcE6TiYLKTMCiXZKahkAF1ydh7wCAGbpG+4yhoFoFQoysR9FIvpby0FqRTQ
KjuFrQzgV846dkJJH3aPwW7lKcjleJsU8rJs1p5CYKawMGPGQ1wc4DFtBco0IWZWCp0ZCSCarIsO
kcJqGs7XAGXTVLjNvLJeMBmfvYhfeIHIiWsUNKeCdEKlfcaAizVGATxNhfIcrW9OsBF6RfqaM3Cu
Z4X9pFO9T5hVLwoI2kygQcG90YSHHKqgobPCh3YKJNopomiuP8EjXT4rUIGkFKSAyjJjrVnuRweP
FFjZtoFPOihQqQextFXo0kFBTFOFM50U2BT7D7Z1UKeRgp7WCn+qw0GdFBB1gIxqKERqGiHawe4C
A7oWLzTyNGY2IFVLBVeF1nkSCrdKYeIBYNlzBoe1hseqw2UdqvwfY+iJ1h3lwVkWEjxhuBLSQtah
wrqmNoDitEkcmjzDpVXwV1thYGPkq8Kp3ukhM0grVOwIM9aFHdsnTntMFOu72zHApI1l/yFK8DDP
kfFhkj2wJcJ1Oo1xoF2rvkawpZ5x39zv5ksV33Q3kacIGxxgY16mXm+wY/74Mf97XBbtSaCRPQAC
9/ZxHmcvqdD/c3+PfpovOHaH97a1k51d6gAx4andkF5UMBV5j8p/JBZX/LhZnm5qx0iuUtT9uRho
41tBp32OZbe9v5e34KBEzec/mpqsjyzFyj355PUpSyqkh17x7cHm+2uWxslNe/Gh2YjX0eXVZ8ou
00XTE1qW+lB+AV/e3Z/KricBGSDqMwkJM6u3KT8my9I9djaH7u+7jRfsicUf09OmdYG7H+CNTypM
oo20PQfrNWqCD0f9X8ADlzGCozgPOsGvekx0+CCcS5xzyWhswL9LDKrGcNu/0mvRYg3t8MyU5yRZ
NW/RvgQEmhnGoz6grro/jShFCyfFD/ZIladcdTfCXQ08gaKlw92lb4Thvt2f6Sz2NSsT832IfQkF
SNonohHiK4F/Gu4PIxi1L/hw6OSc7q8fQ6TRXSt7pt2t7c15Ng+ecLVHepvIotR3sRNOGb3qf2QN
dLlb/OQ2eHUQukiOd6PeCVbwPgYwnmoU7QOXq/Yd76O15TyYTm3edlfHm7JNrRORV9eQy9VTsfsM
KxvM8lOTR8XBrW1060OKzcDCWHJ/SsBsl/Q/RIBOGqx9Q7OvRFDmJ00rtG3r185bFCTP96cii32a
0JW+1a3ub7vGqU8lxx0q4xIMujvY3wJ1zu+O9DVscUs1PhnR0h/8OGkOxiT0p6gex99/PAHAaAYf
OmjMezg97pDBmJEL6K19FbOckYeX9Z/JfteWwvwGTqJvWvwC57qoxdWkOvj7hEo7dZZNpB4AyI2m
ddF51LTkOvMZ19FsVX8CHCfdZPyULmILGyf1ZbYn6zLWhkJv8y8ITRw54HSXMLLCF8slcr3+Mg1u
uWmz2ftBNfD7UTrc3IPwgotPENfFaIZ+U6Kh23hg6c7ReLg/iymfsxb8r2stNQvDJ0/Qg8z/nrWn
++dxI7puFZGQVyI2xDnoaeZNdP2/R2RCvx8IKxaiJDDmc2NkZ731gk0lHP/L48e6P4M6BFZpv2xv
DJ7OKZmJfxT1LL562f9+ayeYyjWLTuNWsJwGduqh02PE+0w4Ku/v0XcxwZVWlTzEvlOCW2FoUov7
TzeteSo7ZkHTvDKDqH/IY8sPlwKXvOLdfVbzsLt/lwhsxsrEOpJmWsraoF3CMa2CLQfT/JFJcgjU
+wjNUThYN3905q4NY665O9fVso8xro7390kkpYQk6+Rjb2pxOKPu2jkZpxfTg/D+jDyG9k43O3hc
EDYdUZDLXVYjdjQ9qJNGvHbkIr9TPw82DlKfU+vU5pPT6n+Q+8tvTh4MKRHefj9htq8nlDQ89QLd
xFGpe85rYVrRQXdZ2ESJOX0Z/en+QtPB0Smoa4Rcz4lp1nFAuH71ev9jU/sJBdTGvU7ge66ywZtx
f1ey8J6mSR9esq53yTEo7G0NlfibXqPJWPgtZEcGqZ7Ux4C25atJge/+8XVXTBgSSgs3eyRvRpES
Q6A+5jjKL+F4+fPQW1aY1j4RfOrxilY8AYXTZzPXzE6qDDWrdMy3hVCG+0ek4RZDX5yNc4ZM5cGJ
8SDdX+mCp2auV/iPaeaap3FmrP79QxRszGJIPnxJUEWlkXutB27+oacobtS+HCVxjv4C+4keaPQo
lLQmcFmkaX4fQAQ0xKrtW+MBBIx1XsSkre/fXYJ4oMyzvNWVw/rMkN4uk8Hy2ehM7QdiQGhzDMit
QDfKpgNTAWz4efC1z99PZXKgIW2Zbnrq2Bdfoy9w/0OfLNc89qrXETnFUQQ5a1w55N9CX90/7YCo
c9v2KUbGAkcggFNqxGb99Lt3+qFad3HTM5ZH3tVJetxIar92xvA6URh99oypCKHWT78/YKGdTC70
X37cDjvLqjhkZO2++l3K8pQfWDPo0d8PsQHn2e1+2M0+S0Mz2+tm8kcCGnqKjVyGmDW7rcW1XUS+
hwkP8jFIh+bYZe4X7IDmUFpOe6kT5NRGZY171GfepUGnsfO9eWEkHLmqDk+B7tTHDCnratJZrBq2
sZ90G2NhAFiCmZ9/y8TyNIvOvtRERejoVIFgIjbqlh93BphqpvayxejhrMd+sjeBdGcc8dqX5ze0
ZzDLsbLz69faD45pNslVGbVWKEf/0BFFygmJQN6zWFXH9gDfG+2nsZjjs1bYX5QxDkXmO2+DmWDQ
MUflIxHmLvE4R3unkdtkpMG/iLw9Ra2HFFBt4tLMkD3j7eJHq0JA5OTU3G9Kh2CcYTRh0rXJnsT1
Mvz38f//vPuT7xtLpe793h1sVKv04+8vu7/B/fFlVFk495v/PsgwHqyBttoIZDPU/8jFajQQ6BFt
RFGj1lMuABJx4b3qtQR4sx3z6o0wFOovKLzXiSYguvviLU0+SjpcTIhLvGsu6Xj9YDchmNAmzAds
PmkzMuevYLcYUT+Fk0jZubq2cXwUoz67aFe43x7SouM9Ho8AUrFabGCqKGAGLgIy2/rjzbORet+f
MM75f+P0yv8L1stPOsWpgyXNZzgNYCSSPhT6P7Wm8YWStCHkS21myAaLg3uDboy5Cyb0tEMJ5LAd
P9IeCTjK5NyMCHbz+mlrO+2t9KyzF3f9/r57OMv6rZlDE61zIktcmF6rrB1f71+O6mgTol4u9YaR
Y6qXUNg/uRKWa6xUiJFJX42RJL++Fy96lkhMqyq5SmnSW0PXYevCYoa7o+3uj93/WvVM0V2r2STD
jJpPUqT3OgJFKm/DRAHZr7W+f7AEHgwMK1ZxdVHyjeHBw1x190zHXvqch8m2eUjKaNzW5ni1CS8v
B5aW0Hq292g93x/6sJmtPqxjLrx1RXpP5A6IWfKEyBirBwKvjo/fd3c6dCf3+2VqBOtMomVKMCwY
UXbAyJEfFmOo0LQhsccoAKidrjX4OUoOWVpoK2fxiF9BbLgeRfc4wJDZ6wmNVFLDIDz13tnV5g4g
b47SnC40DZEm0HZLN72ldrrz6tY/1HEQhCwWbeGkYaIj8cCA3YXdKClCjqg6HF8aq0z19pqmZvzN
zBmMq+WGmoz+TH3/N/Oicu0PncLrWFd7rBr4S+6tWMiUMeX0dg+8gkFWhvcUrPutjh4EJX5tqsgV
sMetyN3lUHXWG8EV7iUqzq4/eA+YUZITtinmh1njHwdeeuknUlaKPrB3XauxTs8ce5t5abZJjXTY
R1536Ac8GSsyDdbmmM978GlY+kZjuGrkqRzjZXwTzkBqSmYVp6q3mycIhPkmnWP34ri1tcsspOfz
kDhrmpDejkwj3DeDYYWRhLw7S+YWMmJpzKWBxBDN2qMmqG7+4OyA6EQnQppqXQmEdXgViqKS10G2
tYqihj5QLE9aRZWR/9OE3UDNNk+yNDRmOhyZg+m6mAzj0JSFCSYpuMyi8UCqoJrJ7zqgoa2LfW+B
3WCJHN43wMUfgl4nd6M2z74awJKM4e7fTa4Z1Xqqg46vo/2J8/SVpFSxZgIWhVo9vLmJtu1zSbOB
goint31IglRPLOaX4+fGbpbmQ2KZbej1DktwPzskFgudbcvMn/MaDgD8BHaQaWAXsPDxK27Uvxuo
iONq6fA1oU7+iZISKH09V+gB/d/PPynllSTyeQVvItk0Skx031ByGsLUe8NoK489J2goRHYD8APk
QcmO7g+B0/jvrTGAPhN5zttCqAtVRQwvJH9yGsIj7kNzJrpT9+RHnNMTp1rzUBqpzpkY4wMlwoly
cE9ez+9xTjpBR8yopmJdHc1ai3jRSdrK55NTynOe1ZjXzIjJEXSTsC2C4Xdzv6tibgk+VX8hvIDf
meRInFIIpNSmtDAZR1i2uYQkEbIsNsTNFtuyGlAg6om1BjBwrUf9JegY5ZOIj3Df+Lr331vR/93i
zaCctfTyMUBOoXCNKbzfshX869+791s6oadl5iISbN06vG9gYHFdacvXmOzqXWJARLpvyhY5cqRU
a/8+5oNkWOHasteakqrhfeVigE98lfhes2I4eB1ilxCqBU+Vr16aK7VYgn1qTRqTJEXUk4hkWUka
TXMipRdjCZEwkGFzSWkUotrJ1CfK0LRATRgK9Zs9LhRqbP0xEhVEV3KiT9hRkpWYGS9i1YPVBDjS
olONUvbVfUOGGnVCHUfGfUcM8A0o4itrvDoq7l8nh+a9j1iu69qhsvxhJ9P8Wx+c7ARDbtPOxvQb
5PcbBMjZuampGdIIiR4or2EDWRAdx8kkQ8e2ZYjQhXSHgFz0egl0ZMllfMyJ22KJxKBdepxqZqUT
83O/H2DojOGJHsHvAfmiqra2yVgt2wC2aVdtC7A5IbUCDvbBtAqk33GFJnR4KZTsbVbnyn04uN/6
f4/FLgdiIFo6rhwXg6iDbYPa4JItJcD9pENGW+fVmV4hFm+DHA0t8clT0WNsmKUu6O6yGDNr+yUn
NmKny8y/SdfcDSxzv+nBlJsS0iKFaZyPZYRFZ2o1uCfIxAeZDpSAYx634gNR9PnZQsWj1JC7VCbt
V1CaJBpF3UvpdPLkjxaM2+dEIRKrfgmuFRqD2tLGMAtoCCLwXrgaBQoaa/T7OY3n29QSE+UKrSLH
yjUpEAZuu+1x2a1QJSTUYk3nbDj1vszd5KGc8hKFr1mKTVLGlJQztVwhHgPFy/RoUuHdSr/ViZmf
pkcQeyyjDKA0CQJFc9Gqh5KwsRkk00OEK3JtBrRuujRZeRRfPkCzkn3ZqtE6kyZReDDKDHRiKwOn
7M41CxJJmnihO+Obm7GMg5dizP52etRc7veoxTMFrBlUCPTI133g2O+ystez5hlfg625W8s2UF+Y
ZfoOeWh7f9xrRroIJm4318q7tw7iWV1nzlMw1Z/dHGODyC1qSq1wD+aMAMZcnJcGl9y7TZ//2BCM
QoBQ1b/XxuJsZFzRFFJ/9XNdcT1xGzRBtetLSD2rwki0ow56H9fX3L17bhQynQ9+Wtvg97AQu5eQ
JHRdKMM4iuxJPolr7mb97b6x+ibdmUxhj1mbo5RoauNbaB3igdJ5iYdoYGHAxAMI2/ww0G5n7fHW
Cs1/I0UgPVRTfqGRgomqTsyHWN2a06XcJqmsDyjTOXUckYc9eWCPSdGRnOO4M2Goc71B+yXY1QjN
ZZHNRH7oyNzg/ofewghUDHN31BPHPPRVQfjRoK+GqmnegjGnt5H2FNtsQgJNC9EZuORxx7xBrOAV
pT9j/Azl7HB3cEg/DUkQhwLixu0LutPiWMmxW6Pgop6sXwnkdvgQuAkywwWmb/cLsj8pLuRay62b
FyT1ZTmXwkD0j1iQBgiUdfSPlRNK1/e+xwyyH45T1zZvHQ2OgUzWm71kiL6kdXWD6onOlPkC8VC8
kH1SeBneiFlkxF4M/a3iW7gedilhiep8P9NT14dEik94ptU18xp+NS51FeSQYrhYZne53zM8RHua
3tK58Qh3suJkbUVLcjuAkLLfPVnsu6Uuf8gtmdfRmMXo4eVnK5v5TFuU2rdjeUfPd8xHR22WcTk7
GXX0UrdzViwe41/LQRZkhXhA+4SCGned0XXTJo3c+dFyluY4JnTbIisH/IZYpMK4ezIj5p7RWFkf
JsVKEP362sMD8+Njj9GibkVfe/hEd+VuZA+hM4LF/gKg/MFxW/8rVqUESpXNmQYRgYdl4O6a3NFp
fczzH7+AtQAt8xOgKIqoIsFT62PoafS632n2LJ5FCQ5xaJf0j4xTqDWe+4+WEf2100acI0zPfOKr
xZaBLPlEABnvwLqW4TToweMwE97lyHcjiK3X1tFTGohcCEywka9O1P737v2vdDhpkjpMFes+ap9d
yeAsZ/uDQB64kVGMZEXdbTv5MXYGijtz+k8Pweo6Kmz4GBS3GTHACZ8VE1ybCrDjknFI1RKqahfT
K01n6iaUd3X3T1DSvkfiAT8xohFAl2QG7eB7T5CuVBumble2tUwv1d5xYvs/uhh/SNgk676aybfT
ZHkrYmZJaVCBWOtS+jhzntFs6HZoE7NXO5WfOlz1FeeH/232/mPrm+0/k1vTmlEws6U+UPwBlt1j
hnYaBd2pC0qkDli1fI77cIZW8RKpdK+MGQF4gsXcxAqaaMlxuqWF8Vmk8XK0l15c7MUjqCZr3hpG
9jKzX0fXnZ5LzvnKssWNiJZqrc2+ceQgAkrgwGPrdOBjQw/QZrZd59SM4rluixejBU2UWcsXgTQJ
aSYm65pepE+91hubbsDJFS/N+M5rPvLOhowG2/PW0SrGq4MpCFwGJRCgFJyjtv++1NJf4STMe8v9
sOjwQ3+ULZgIq8UHC2d+h81voGCaHCxKSQfKTOnacSf7UI2Vrq6v9VYTYNwSk7qMFRX9ja4wC8bR
lGs7j8S2rkzvuZsJmunryg0LnPPw+2ovFPkQH6keLXurcC5ZriefSUwK5VJoP4mBWXrMJGvXeCbF
lhH5Ty//2nKiBztZzcXSbHLhutG49tnwJjUTX3JdOuds6L+6zgBgEDdNGKn6put3zrf/Kesm3vfC
wVttmMUpEKXxVHHxXDGaFsx8K+t1WbzvrDGAQGDIdV0MuQuutiNobSBTWZbt+4XCnF+34jg6lr/K
uoDVGQCXPW0RLmJ6PJ+RylBXSGtvT/ervthDsMC4AVCGSHtLv7h5UjQwTD81OTi/vyCo8I0Vmy9Y
6uQGXCPMRyBsqJG1vTMlxdGv1V7RLfwJqXXU86I5NRF9XIOMXmhCEpe+1K6GAEKo7jkuAB6uKf2l
hwlUu0uVrGhubRwvtf7mMDg7x7Cx2tsEB/apZBnhfU9IYpdVzlRs7RF6chWCRkbbLq+9RHgBaND+
DMbXipjnswsBHEFlr10s3S5h6fdKSqSf+nL5301X7z1t+IdOBjmOEcJCzWJqQTDuSavnc5EY2Wuq
zR6yqDlZJWSo3eZ8CG6clTPibwP/BJqtf6RT6OsssZcDbarsuSiPXdf7YUeCbhjr2jPMT47CvqdC
6pokMFU5LjmWYr3EJ7hEItlBtlx2JnSQ1X0x3ZeDOEWFeZymPnguDA0BTJo+DCWyB+kG/ZUhyqt9
XFksqxr1DdE/aZc2YoLVTttsei31mfirMfOvvYChiSvYeevAXpQBabYyMpojTWMCg1oAVGnFa4XT
gvnFppzr03vKegpmFpznaKq2MmobGHCy/k6TttrY2eRuQb4wQytpIPBtiovdTONKUF8ItWkWoPKr
P1R4b6JIzccpj/1dTnls0/TYgQdc+SAIIJIJtw8xNPZvrk4tPcaKVqrTZOwrsuzSVj7ms/OD69NV
S/jpEYl9ebKZ2iucW7qJa/yZY6e+efQaW1i/FETsT6RmlJo8kM5gkmNsw2R+tCySbLpxHH98FQU9
BMmWelGBPMhIHzD50r+PtA0u9uFVi7Jt2dcpl7qIitJSx2uMzVBsqjw7O731bHt0WdxUW26mlmJg
RoR9iAMZ7Qp6H7Tw++9yogk0dOV/qNHQVTO88jyRRh+abvrU+pC9oG3UB8cfp3VlMWAvrlOcsJ/P
ZDPG3lGDzXHofQNX7zQgF1u0aVmlAMwOdmJvGq8u3p0KLL+gXl+JnGu+K4IfnYuFDs/oufGIb/R6
fWOPbnBLTUvgyk3G01yn8ak0Yndv1PRTzYFeljt+llBDaN6WxUl6xr4PBNewNP6ApjzxgSNU39qm
Npr+kmbWttBxnKxaa6weABUS3Kvn9J8MlkJ8bT6U9RqLRaBviB+bLFckjKnYUsAynso20584gTu5
ygWdURuKzgzj5C4VL6uk22ppn28gccGxCxJFH9DHPdcPZFGD2Z2sVnSnJuUqX3fzMUaAv2fGEa2g
CRRbvcKLl/OXU+fL7sRa+aq5aLIiMb1KiA1tPkBLmedqU9kAJJcsgZ9fqKtb/5mINnuQg9Oe9ByK
bWLmVz8nMFmb7eRC5Yt0k0JPznlBKGUp4KWnETaxUnuI4sVYyZFTGQyJ+w6bv82q4U3Eu7RIy6vw
reKqYVU8CichN4yHyhzWI3Fca7Mp5itBhy9xqnsvoy4M5KXB+5h27mPavo9yLymdPGUklK7whJv7
ER7mtrHzrV9TJ/GMg0iUoa5ZNqPVVfsY3NC6dHANZ82X5dLxzWrny3GH9ilrGO37snR/9NYAVBfH
z/nsqfxsbDRx+pXhK9+1jlsdRCzku0CXlFUyWJelXWBgtfvn3OGApf1x8IO4d1e1E1P6Ky1gwFH1
zN5QWQoiOaGEWcXzD2BKlrvWl4xhkmQyIsVuCWSYpjmwVOY5dQfIi7lM9y2QFY96XiGx88zTkMgF
4wd7IpsH+Y7xhAQ/9BQ0mDz5zpwFIWXUPQ22tTGbOAfQwK85VV2whZfXHRwKGKp2EIOhZZNKIC8O
dP1NEIt1Zwvv5b7JKe3OZrea0lK+TyViqDaLM0BNCd4WN8CCo+FoJmb40kdcjgFOAv+C+3coRKKH
5J+acPz65otK1YOwog/N0Q6sxUemVgwF2cDy1R+ApFVf5sxwlw0x2HbXx4xHOwdBCqDOqhiL/Uz6
L7/snL+IhUZNwEpgbLUVVynjGjVaScXeZq2eli8Q3AC+UK3NYqTbggVNkGtzmA49uXdN15yAL7FQ
iXU05BM8DTiuDAqGcZl7lpl14bXMTbQMPgupiwJ6hiGn4nFwbXHJxuAcu+T1mQMwgKWk4awhavE8
tNmiactQp/Ad9JxoORBzO0+ZXfv0qChiBk9+DyKhiL96ywNJDBAtLJiOoBGtCcuV8HHeWORXuFuK
6obAZDuCkzonewMY6C1O2vzVSVJy1/Tp0pqqG1j2xq2Lbe+IZfjD6BLgX704VSJtj9bgVq9eZYQV
STA0ZDCVY1cF3uhn6Y+cQwEHHzrQSzvN04sJtxIH819aWOKiOXH/yAoYTmkUkPUbaZQXSgIDuEi3
F2+i8apDREebNdCC0DHYgnZOD3kNdo3BozgIEXRMMNi4JFKuhCVPOIPKs5N32YE5EKpoKSmf1Q7t
4Ul3XhIhbnFll9+BSao3hvnUI+ahsSAZjkNef1ZNTAPHc/6xaLO7VQCR0HKYxZOq0FZw60qnNi6U
qfRLSavlghxPhFOnnQUcyoqy1Kc3KliSSFI4U9G7oCZ8oINHuY/lOzXnh7TDxtRa5UskzOERRsLK
KSu69MxDS73TvweN0MNCo2c8AOJYSbqmR2LCKBm1pfWm+xZO8Fmj/J875htwV4a42Suep9KgVA8y
I12KV69BpkMA8MLytW92NLXtHXW9DtrfuTdG/7n0mgtwsi1FKyeUNUWyuSMJ2GGkA5sXMXvTyZMw
qerc5KjHrAn6d7ev7dv9oSTBI13VY3OAxELNkKtmkeqQLfEerEUzUdVEZnmeTeePTUlrXQ/ae9ku
MoyGdnpI7Vg+ALqJdwEWQDo3AyIiusmZ46P7l3rxxorvilWpxZM/5Af6MSCOEF4e6L5bVD4UXtFs
bx4SCOGb4L+waz0J6hk4GrVXbyAJvXfsHda0bGdplndxhxSMv9k8uUS77Cqt3pia7VDaKmiKzBQn
K4qqB+CywR5vo7nRivoVCDYn31I+tDhTtoApGGN94xUocHuI45wJg1GjZZjhu+eDgnOk0baOlhh6
F0Sy+yYNuiDMq6UsGaea77LU3NN9o5H/uE7xBVJyCYgfFDplhLp9RuxvPHpweQ96iqUZTh2Mzo51
KAKIlFm79G3Y8vQOOvGYqU0L00qzUSB5sEAFXdWNYZySSc8/jQpp4zwDv3DnxQgFsxVK3VaGilPL
0NwM8coqs4rc1cHYwn9z1p1szFvawbfA7ScOo0bZcJ60ad+DMN12VFIx8FR+SByovzPS9nlwPf9E
SdsnBy6BoJ4toI1gxa/gedfnVKuW5z57sdW4Gxupv78zNpCGsJDvhbkmluMv5PfoZoN3JJ0CtIRT
INZw/b48oFKHMqNUMNV3H5XxZR7vYtB5uE0pJ2akv1rjIC5RjvQqb03tqBnx07xo3lXWg/syC873
FKPY77p6TOYFOCWj2IIGTnRfQTsun9JlDepEFoxqdReByNmtFzTilAhWel0loSkN+wbUp0Veutjr
ymk+rF5YD9P0d5qM4WEB9bkZa9RAAyXYC2tJ8DRejZ1qLlidBu3GR13i2En0ntkShOmk60czHR44
0ejkm/q4iQb0om4XeXtDHapJDVQKT0Q4jW2/jUAvrKAE2Sd538grVZ82FLRWSSFBznNAbxu6ualf
yykVm26q3kpzgtRZ+dan2y6HcrHcx9bFOFDXx7q23L92HKMrHjL5BIT/zOwgOEwpPPmszrNX2oHB
NVVyct/qQoccmbUPb++JaDSU2tT0cisJSwUvzqIVEBC0kFYz7KtZ0uM3q79pG7PkSftrkU2AduNk
PBoUVEJs8yvLNoMndNPZ2sgT+3C/i9hr/I3FWHzjTPAHmrWxs9a5z7liafoFNXO9pVLqrnH565f6
zsebTEb0jEuiYcX9sxw+S81Mn0yv759rpshabH5Wrq6/pi67IiaI4PfW/TFt9EFHlNbeExrySUxX
z1YRXCijjJ/LTImrmUeETRBbK7BPCpbLkGGgQcKMOtBCjOcvCqNAdzv5nLbQjcYixwDgIlgeprKD
kWGCNS8Wclb60Xm1fcSac+2KD74SjbE0qwkk8V+7OIZ/NtT7xFmoL+riYViwn9BmYdkuIndZO4n0
f5RL1sw8FNpJXBwLHc2TXiHeoRoXvdg92mkzcUMvKeTV0jGbJWmvnAPQajDZdiGcUGgUu8KyQZgX
Y7WBkh59C4cokqFxP8bM8Xa1cP9OHpVfYyhQvpA0tm0BwTxRQoZLs1T5J8LF95jmJBFZvMXEavxI
iAPMmED7H/bOo8ltJE3Df2Vj7uiANxE7eyDoy6iMRLV0QVCm4L3Hr98nk2qxukbTHbvnOQhKmCJc
Is33vSZ8pP0Ebp9C48uAGxGjJFWQ1VP0LBcYrmBFvXjOEWvver043rIeKye+lYu4J8FRR8ZZRnAj
cJaaglpL1fffdZrIQx0+dLRe+1SZ+j3GDSj8AafZBEivUjmUTUmmDXi1BgsyxoKuWhDIAYlVY9yV
k9QdsDSuAe4wwTMJbHdOt1MThfiTqVg7m9zX3iLs66cNabw68pgCkZncu1/goHmPHQEuv83cfEc6
oN3QpBl+aRFQxvzMEuHh2hz1iyPZfxQX/kZxQRN0y1fs4vW5O//Xd4aO3Xx/zr//8x8354I41WvH
1B9/8kNvwTN/s1wPqqvqknT0dMGZ/kNvQUVVwTJ18IhYo5qmBdewwKgx+uc/TPU3MNGq6uCnapC7
M7iGFu0Xdhn2b56H46GrEvF0Ndv8P+ktMPB7K0zACQwVUQfNJpan22/9qlDHcbMknOwbLQiQ48zU
29Hs1VunI4+6uIsfqrFNM1rtNKDX6AX0WX00W6wqybu55EYdV8hWIiPX2nF2kNsISIFKEHuHmE7h
ukrqj1EVkgdyZxF8pu+ocHhYiqOWucVRlgxRanqm3UO9v26+7pPbcLmHDXHdDfo93VUAMBpHx/Qv
cmuM2fm4wG1u0C8ED19qW5DNA7JPh0VgXlI17YjPwBt224jf6gVUrdAJ4PlwTDaLXVf7xlOJzuXq
+yKcpr1mYoItmLaZjvOUbdsvDBHrnaMNkXnLt7oHa4MPQ460lVy0AS5ZiAh91Ei5rGZjQhVK5Xkf
qhB3I/GMgmKr4Aa5k85aegZWivNVxzerU2V8pkNXN+0yvYNIlKysCHuUbOnvpNiL1gJWsEWLVRUT
0nIsMgtNscIl3WoCT86AX6wczwLHJJL/cnERx5FFC32jPfP0TZmHLdJHpHyulyGvZZlAcMmSXHAd
3bZl3shIqDzW+vR6Ibd1CLoyW+z2Bf3BviYzbQlsWmLNIC+y+uDij5JFG1MxzJXhuhAKbOFAJheq
Ma61Mhn2jDZIJ8FH2iwd01/8hJ4noV1QTiCiFhXzvGY62jGyOJikzWgYHYMAkL5eE9zuBRgAKjGT
aIgdOxdlYjUZwa3kxnZ0mPpM70Jl8I5ejeOBoSUDlEDDwRIrKNdqO9TMM5ZjXEe+lscOKHgQBGYF
qrHE7Ak7jNg8jkz9/KrWvnile5u4RnEEF/9jofe5ugdEAJOQTfiTulu3j+6SMoPBhUxsDn6aRSDw
j7JUzhYDkuwpWEjszeQCbL6qeInQh6yRSzkYNq4U/daNArKxDjXTSzC6Eho8SFSQ6RAgirFCzD6F
WrhWVJA1kYslSqd7Lx7TMz+Jw8zPF0bc1eXoirQy7t7iSLP9PrWf0ISNW9XYY+sJAEbtH00oFVu0
DfC2GvSvSmvMR50gHCE9pyfLLizqBLClz5d5XVVY4uZVUq3zoAFqLx6HPbt8S/UQlpcnAx+y2qpV
9fTm3otR4ynAAUHarsEcadTcFVKUNAJiIUvy27Ty0fvxmQYWMgl9Ye17Bz+EwTvAMPrWDHW0VfJb
u13IUgB7RxnTQ1Mx8oCq1hNKUDP6CEugQUlRxtaPhpr8B3AyhrrVe3tKkKgcHAYtzfAhI8JCYB0F
maioiWLE+6actpMe5HuQ2upxdILlaAP5Umv7IBWeFgdUqC2xJHpI1sOF/yIqOZT8yex8t4C8EswB
Dim9oa3iJGrA/1rj3lHzdaONiBqbuuJnBS1FJ1YrPEmwJAnPUsqJpFR31Bsv2ypT+CWcqaDl4C2b
rLPRYgJsmoIIBJAbC+OM1tohmbnTeH5HQyxiA5iYLMlt7sjsC1jAV/n1uwI2dBHEImKNJZtN+C0S
kK/AUm3qxFAQttXwUdLA97hNnawul5RmYNMGnHN+Ck6BtcQYTNEaxp5nUGvj0RALJAeHI9Q17CsW
v6jacu/UFvHxgtcp68KlaNYOE3J72HsCLKel5WeviI0NIXqgsN7DDKDi0OugDqGpgXLuyE+v9JQI
YRIO9yjOKltdRSI5DbV1bLgPnoZ4pHyUgo48m6jsxgvCKlb4wSYbzjgsJiJK+xJ5awR9sZn72fQW
kXozmbawpqHdg7WE2kOOULXTxMVe1Spll4bjI7bQAmJXACau7uJSa/0q7lFxDKBwMySYAasx4VIX
CKkN3KW1lTS3im4jcx7E/REoFhMkUTISbSYX3O3z3oPtW/I6JNJTYj7lKty6b7VaMkCMUHqcxak6
0ilH9Au+z6mhkasgCD9GanpTbUvgCajj0fFi1VhnK1mUC0dsvJT0NmG0SrPZhCXqxmQBVtEcg9w1
jcAPM7M8IJOQ3yxqRu5Lw7OxH+1qUyoMmvPOwjILSelVMdN4THWfHIIcHEEoGpQuiJJjjfypkXtH
FLS9Y0gt2pppDqSoX9edgQWX6z4WY7Nv4ATtJL7ZSNryAEwPwyzRF8htyNcBoIFaAXiddh4YxkwM
0Do4hQrCqx48ze/44nfwut8V2egcYju7w+Zh2o/jtBx7ZViNCFrS45vBOmlJXQWGxWg71Q6u7pA6
M8NdzVE3SaUPNx5SyvW0ST2dMCeSAXZYQh+T7ydv1B9vSq5GDIR2hjMdTULd3UIYIuyfplm0xHCe
4iHc97D28hXKn9nRa9dMN4ThJ4sCOvzWqIpTL3DGiPYUx0wMduSiECW3yhMkJgtmsKpQqxfbCg8B
N/wy8+x7M42gtavxVkeF3Ec3yk91jH/aRntC5EOHCjKc9Qj4bs+MrsrQ5gvLM9m2asesMPVHpUdG
cMYr1cTycHaecywfdtpoqOt2do5xUG0CYMGZFZE/snuMX8ePc5rhwtcHt41SDauKZIvriU9aoX2J
DFI8Vv0xH+z3aUAWO1LAR7jRDMW32rQVnwcf42qZ47susLKdDm+ld019l1Vx40NVO4H1vO3GZd7b
hsH81nhpdfu+nBfrACVqw5QKBrcWL6eGYCZ+7MPWWFAfdJr6ZA/M6eLs5HQT2RHGeMasIL2EMxKU
Iybhi3MPuvxWjcthG4fRZ6fsgMUn4DEYPwlRT+Etmu+ZwcL4nFRwr269z4h+YoCMoQmS9OuyLUU/
cK7KNvQVvAYOZLMJI+Iqs5/IRD3Ukf0hL2YSvysHoet3QTy2K6sTvQ9SBJgb2asiAB5DoMLeMlyF
c58OLZ4bY7TCP+99rMParWKEk6GraKeWPskd1BfbhArsZcrXDqfeLfLQqBInNghOe14tAaO/yf6m
Dfwfe917DSYhpJMBY8gKFERBDiwRNHFvWuxNvsSbsux24dDy0WnhzVQdggTcOZFKIv9q/nlqjd/n
edQe8Z6N/ErHZwORT+By4c08fYZ/Fd1gmnPw5nikTcMz1HKcd3prFAdznHm8XnB2S+toIoJM9J8E
fpkTVTMebJTMUKNi/gpYskJGGEkfLLX9yVKRWiB/a5MeqSbI3TZBm4CBAzZkVrWau/CDXtftikqA
e24BBKdzkwOITVRiMMYBW2Fss8lE19uJd3FUfCLItY3jhC4viTaFgypv41jZOsdaa20qsHxIEyJI
r54IlJMXsp9Gq8r3Zul+SuccZrZl3hcRKirtna0TRzENjGUcEXjuUZGGZLN20KxdqQakMm3xPmXu
eKd4XOnwvg8fUzu+iewO6Q0V06EmasjBzxGxFWCEVavukS1CjzouyfhoKRQqb0ZegMOnKTERyW0/
O/wbkwrpXYxtKtyOUCr6AJC0WldLcttZWKsC3QN9TWzUGA04z/rwOIuopjMXIDN0C8Cy960NUXoN
yG/jHOSkO6ARqLJj07ku0dMJ7HcD0Gi+4n5cZbnp+ti3rDqnjndVPxEdAu8YYAiUzeQM1QC7gigM
HkKcQBPg+mM+PAM5+aYo+BMSHCftgVZBBvjNKz9iwfIljHoue3QhrC8KOWtezEp3cOpwkCB2hv6T
hu/7F62zz0ONNzDT5a2r9b83nsYcyrGI+RbJFnEzkENeFs0VUpolA20vn/JjVdvMmTBkz4/DlCRb
k26DKZZVIbEuD7gu5EHX1UL+ZSmGlnLjm93/z23YSd55ShVPc+R3BqOjUMxqDNHjaiAdmC2LdbmI
f5bk6mikf+y2GTNu0Sa6a4ICOPbCYE+WOlutDiFkmCa17wDlu1u5WS5ycdT10Os2WbLtFjnTf7v7
+jPkdn+cbH5OkdG6nFj+uErG6zBHKgJ3XNX1wFcnuP4OGveccDHR+WJS8ccNlIycd0HWYUgNs2OB
3ZyIPi4Ww/g+aBGpb0xV4PmZbcuNcnE95rqthDH/F8c4A3i1Quk+ZTamC9c/e/N7qZwwvPl9Au7F
8bqt6KuECLw88pdX1ntGTNS3mH4cJP80c1XEc8bksTIbsLfl6DxobjhuycjUR3jIrxe2GHXJbfWM
EPQYoCsUy7HWUIkwynX/Zf3X+8yfvyKPRzsPc9uJ9B8a6pj70VfntooOj1pq+D4wFc4KXMHfyeJi
AgVBE0LxpVyt1HmVpesiFij266paD+uMxnR/3SRLCDviNdpOoy/VXq975d//ahtfTPxatfd6jOp5
jxCXlq0qFNsiwRuImuK7YkNW6yvFvZjb/yeE+TchTMc2EED8C9FYqPbN+Vv5OoZ5+Zs/JGNFnNI0
AJNbBmp/uksw8mcI0/tNJV/hwBCHuoCH6TWEqSEZC7qJv1SJV+qvJWNFCBMxLpfWHQiypnr/F8lY
LuONZpuLw7yDYJsDCNQi5yNk815ptqk5eJ9AWZQbGCdwt8WHgjXEj5mOLF22ya8tkV/eKMu/3jeJ
DxTED5+q+JXr78lVuSjFZ44bx4hZiPcAwhNoQws2AhXtDpQGg/ZUNnJt204+QluxLzfKEb9cVLJ9
uxzU8KGi8CSaJXmUHPRfD331c9djrrtlaaK3YNA/fkIDlWGhbHR//t51dZQk2Ou6LP3yylrFUVe5
N8W0VH9cV6G1H1XRsCu08JVo6lvRUyDD2BxV2RMAKKZXkFvlwpHd0nU9Fb2PXF3oZzTR4ci/lpsy
0R1p72X5euD1j69HXg4Xp311gl/tfrMtLOhSW/pWoQnTi872+kuyZNAnw7Ozt5JHO8ke+8qrTUSH
fl3VZX9viq5fbuzFcGDxELuWj+z6Ft+8VLlayPfvhvqyBueJEr9dkVhrTELmhI2Q+TbdaFVOTryB
2SVC7aJSl3kV+Y1WqZcD5Tb5J5e/k1Vahxa31TrtXtZTjKv4Y7kbB/Ob2ojAN4qTZCOibH3c2Zed
r47TR/PB7p1xK4+7Vn65evlRcYEYN0yaci+5c2as29nqyqWLCS8d+uyMx3J/nMOGgE0uQkSpWEhe
oFw1BQMLzGzpx4IICDYRkwJZ7OB4lCGOZFg+FOuOvneVioCiXPQtPE+Vt7/Wgj7eOy7CdWJn/PMI
NQ12etGouNMRmA5EiBpKDz6L13UiMyAS7eKTLgI8csGE5EfJkHEgsZA7yDR8XOYK7X1xhBuSzvMK
cz9ZglEOGY+lG0cDPGRnLym0kp8WOh2zsFdFI36cLAIkgBZwp5GBYEkFzWVR8kNxwxoOVv5gh54F
sE69kzdG7JlTyKJr9RCfszwfMajA6ALMuZ7jahv6TpLY+8Sc0Su9Xr6jJc5ar0HX2aLuVuJxdCIc
K1flwhQ7ZCnN6zsSIe7W8iAfdk4lpOsXYSGGE40gfZugV+YWxhBPARpzfZQleTa1V+b9ZDp+IiLy
s4jRJyggAXqeMfQaHQJlpggEhnFNEZ0zpr0pmmxZqjtHZELwfcEQZTUDv1j8y3VpoDPgMVJDS4bK
vrwoTbwTE9NVBpP6Xm6Sb0hul6VgCymAgEqwEMpKs/xUtUWIwrNYzcQ1z0mp+E1QYmKooncXB+FB
clEFP9XDkWM7mgsUqXLYSbaq3CdLJlgb3cRgkDeOs4AKJVOWvAn9ppWkXtaEPzaa0X9zIbcTCYtI
TBipQgiuEUW5XizJs+am1dYakA5QBqMgQCeKgbAEkCVQJjGVKbyVLEJNWArAsJ94MIJuDBiYCQbk
9JU9UqUtL/xdsoJnQQ2Wpeuqu3jVBtfKF7mp78NP7jDZm6jsqRKOyLe4GZbVRrjc9Rp6A3JTFHb6
LrZJkKTux8rMaO9/3qwLdkfkDP64+UkFWK9PSrW+3uHlNrFwp9bhmHSsOk0/gHsLU27wepdyVd5v
ZeKDYA4DyqVNsINPMvuqOcS+vHN5u46MqltyKTeUGNPYzqjvEzFs7Sf0sns9STev6qusHWXaemik
Yh9qyIzl5QsWFdgT4paRoe2um0yMM8gVWFtdhMwTETK/LsIFQyrHIp8h30op0ou1OjxIprdkSqN9
xbxCsr+lSYRch4IgoD34NCJEKXKMciokFqoLxVypMWcDlILX1WDgVK531doRdd4WPOHcSVHOy4F6
NyKlJ7cFxSxCWQnAS3ixcoFE+YJlLETzMcIj1VgsomwigzAh1niUJceFyoz1TzMdGucZDUZkugrX
9st6QRIhz8mNSH65J0jmA8aWK0+d8k2oCv8MyReWFfyybtZd4OMOyudNpN0GSPqjgjfiRcrFMrts
rGe0lPXas/xwwSPW10WGBFtsWhdFzbF9ZJLflfFb8uyVS9s12OSi1tlvXC1GT2TRjnIRhtpH+O1I
CIvsmiqyBXLhiHTadZtcxQqKLIMsymPk7uuq3GYkYYSgl30j10x6aCBt4qcvRbn11e9cii5pJIiv
hC7nQdk2bX2LgTLh8JmPQ28n66C2j6VuD+seIP7a1FJjjVpkCFQDAu1Y5ClgZOpZJoaSnRhItVpB
q2GKjZei3E+j8g5pQIx5MtyIC5GjHkU4pAkVrlIW5Ua5QK2HQaRYKKqQcaDx+bEuD5Srw6PRkz69
/qXcKldnW/RZqY4zYdXa5AnlupxUX38pCoip69hYjmKAgrieOMer+bqcX18n4nL11UT83++Gu0cX
Lyfi8qBXs3G5fp2zv9r95ueSa2zB8pJy1/XV8XrIq6u8HHg5hVOjcxIGro6UKh3MxTezFZolcj3Q
zWEdBl27ktvkohd7r6vSb1MeLEvXv71Yci51REJ+JVfM0KFjlUUV+UuQPOKnFFN0t7J42Xr9neup
6BFVcjOY3cu98nzyT3518KtfvO5+c4nyj1/9vkvHL7dNMS0FPqYysamJz1YuZIrzV6uoXXk+HbyF
SAAH66JDe4MKMC0ECQNr/ia3q+imk+z5M3rgzao88N9uQ/sRaZAet2x5nCHHC9dzyr+7nOWX+3vs
Fvzars0fVyxapeu1yxLygTRS19uVD0PeWmMkf+yR69djcFO1BGzFw+5rP8aocP50BJIPb0RQaPHR
o8q3Smo/y6z5kBFkRqKAQV4+DHfwcJxtK0ZpEjHhyCGfXL8uLhubQgtW+CPodExiXHjdb4hR3eUn
5Y/Idbn7slGuq1jeo4yzrEbXUcjYo9RYjSrotBFwcEcweEVIsNvUDdget0lCNEVErKuuHIcouWIx
uEX0AOn2ZXzWJtIac93u8TxPkABs1AuCBHCygAiJyi0hJHqEUKTvNk28msHzkwv3zKO3qOjDiVJU
5xCGRcmMB2fHVH8vvY2k9ZEnR1UJIEPfgyLtzxkUGF+50XTa/1wO8ZA7qLHrE1lPmfIORScuNyJj
pPiD3porcJhPeoSuZ4a+AsKdkXuEzDjvBrhlx0ks8K2rDjGQR5l0T8SsRZbyoT0kCWMGNB5VlJdY
SBhA25CBJY36BdxUfxygv71ayG02I4S1oaHAMbptDNkEnl3ZGgodxRIBRkC4S6sTPDNdFy9S0R27
oieWixZhUvCxH6EYcVvySVhiXCUfjCzJhdyRIVlCUjQosEKw/7D80LNo3y7uNpBto4RTJBI8JRFV
l6Lcqhbx/Wwm3lYGDTHq8Rg0x9xvCAL/7cESeSX/TO6RJdLJlcHLAOTWvVrA8Xm9KvfKbXGtwbzx
JguDwXqAKY6mip2YmJjhLePLbdcdsjSJR+VNnreSoDL5fmXpupCQM/nO5Ta5Sg6R8ch1/VJa+sdo
QQQxvcwWxPRA7pB/LP8uDp37DgjeVgLGJAiFsWGBPAw9sFxVZBcZycleKzreWuonXQ+N4sIEFI57
1quDMoPcVQyBljg6FoLQTPfT3A9HyBTDEXsVUD/w5pj1osi6ZoIRIT3vlHAXqv5WLmAr+E7Xu6BH
JoQoQ6EQIxfYG48MIkx3PQhQl2x+amlDdmndRHMEPWTC3a2P0Vpw8U40hOda+QOrIVEb19V+Eans
67osXZEdcrUK1GwvQ5D/Cdb+TbAWzrgJDPTfR2vvzm17/hr17feu+xPs9Mdf/ojZ2t5vCCyAEkXU
yLZsnZDpj5CtY/wG3sI2HLAhuqlzxDVkq//mEkl1XOy3LN0g5PsTdWpqv+kiAiyAojbOGAR6/+e/
/2QM1L5Z/6+iz1FyLrr2n/9449tkuq7mYDNmWJoF8hVXrD8HbD1jtpW0Uqq92oz3pamSwDDJoFfG
VnHLAHYEvuOvHtLDxcDj786og30F6WobGKi8OWNWmPglTlq1HzctCkmMv6oPOv63JuLfI6Q9/69P
98ZhSN4gJwJYa2K+abpvXMzCTgmWpkqhAWRbMyvRPHDmU7WkZ4gPf+Mu9ItTueB2MW7jhCpn+/Oz
HJxM88pmqfZzm76kWfoSKPELqCk3Db/89U29CbOLm+JMlmtqDnXgX94aarg4X1pTRQQE/1CssGp6
IzvzU9rLv3l+GnX+tQ2LPBf9i0lcH1awpom7fhXSDys1N0tMz5Ckb3R/MNSTWzfryrVvJgSjVzZT
b4zvD1qDinyJ6YozOPdGWGP7XfyN2ZHw1HllCHO5El334DsBkTbdN8/XGXJX6bwRwCX6fEQWoWzN
TzD1T5oyn6ZqempN53sQh3/3BH71Xsnc2FCVdNxorDdPQEE0idSJYJIo6SFRuwOzZ5gw41PdTU/g
e8h/hrdJsZwStw5WpRKfGxPLpxm1dQj4BmZM9vvETt//dR2QD/5fHodpkOtxHNPGh+jPL8Zuyp7x
BMYCndnih5NZqEpxts4YgTa73bdevesbJFq6JMh8lHB9/IkfZ2KLq6ofnl3gv/PSbzEhOP/1hf3y
NVkodxu2o6o0L3++Lvwu+jkmQL5X+rrZV4NerhuG1UBb+MBNvgjUbhy9+1Tp6Kn89ak18l//WkVe
nVvsf1VZXdczB6XPKkLCxrtRTRLUsFMDY2MFOul0mlSPR5EAS7PtL3H8oWiC7m9qyy8ry6srePNW
xjSPCFdwBQscdMAX0wk063kpkUtMaBL++n6h4vzr0/bgLMC2wyvS1LF7+/Mdl4Ah3bwERoOe4tap
nRu7TF8w6gKqoQ7a1qxzKKlgQOMPPcCv1SwAlABnnphA7Du0nfDmmG/go7/M2XzjBdQdQ/GO0+ht
Ac2cKiStkXa6D9X+yTT6pzLZTlaJE2z6AkvpDNAdtM4wnZZs6xXlLXonvZ3nBIP4HXF8LwJ+g+Fj
qbMrZ+OZXItflTpTbfdWKsfaVNA05SCrQ3DK6O+LBcFRx9KoK5ZfBvhDiA8KeZsn07QPA4KVkRbt
M43gdWQMPm+0uMP4GGkMUyth8pzHdnqIayT4QsQoy+mATC8CgKrtL2nx0Dm4xKtRgb56DgDPjtJD
Xof7OTC2UBNPXa3uzfZb2ifnzFFvEI4x4E5DXsAauBqHje4lL4BPXwDFvIj6pHtUYQ1FSwBsiDS1
X13RFIsno6aj7kd6u63GCoFoMNsAJVbqEL3YkfBzd+5ISAarkfvSJns/TsP7DMdDy2rXqIqeZOPR
2dNN1ICVUxrsb6Y5PxPSP5kND0inxRs9YiXoVjzBm+Rl9+dR4eZc+Ph6QthxgJYQIDO3GjsPdq02
MafFS4ZIUQGWmVBtQAMmHj+SNS9jSsS2VN5bXciTLPMXKBRbr4lesHa6w6QrWpkzovQJYNxgqL7C
112ZE7cKdhubkkU9EQK8T7zvINawq3bHE/zSk6sv46pDoTqpvGMNF7wqQT0FJlcSuMvjZLhU2OXk
ucOT58FCzBFeh6NOIB33skfIVPQuVXj2LB5BEYAAwzZpmG5MNTuLU5BSfIpGUdHifivOF8/15zYh
YKpkZwNpGEs8KQY/CInb906qnpCxWCum8oLw11lL8vMAOm1lTKea8OhqQLOmDB+NUh9Xs0BxYhtk
qh11CkE1Pwj7R2Td+HGjzf3Zo36acE43uLegSlRiHhbdmDb4QDBbp4Ur8ouo29ZVrPhtnZyTNEK2
e67fofT53Y05nW7wshosM3d1el9+x4Bbe7AcwrkdkkV8V7fy6p2U+5u04Un0uwkiL6v4rFcIEtb1
ecz5Rmbz1uscwHwYkfomlMcsUk+iKqOWzqesIqFBCACsIvhKjXcTM7LYmTX60cFwMhqwfm1Ttoc0
mT9o+DPcmhPX1mdRz4KsTfpiBw1GImowUT8MHXZ68k5Wx9oKXxLx4S459aBRst8NPXx0ukL3sS0D
9CiaEjfOXkZ7OnkYGOkl2rUE99rxZET0U5pCW1wHNcaxy7wNywAgohedu0H4/qQlH6eX7ub5mWk5
JGXRbA2iq4+QxR4nqlCFzOY0ZfYq6eaTJl6UX4bqV2jpQ+w8qgsz997pn/w+jV6cskJWRuU3uibc
OFX6wWnSs4L9XR13nwnBDjPfwEB10cL07CoVwnbqtLN7uixvZAg8kRRcoeWIyIA4wOt3YT3ykTnD
yRU32ilcFtBtHrnBqTTOEtAPrRvFuG9d0D7uLFwy0JUk6IGXjWOaKAxPN3hgKOvUC+7Unmfjkd7a
jSrptGEzNY6OUlc8bceMdlvxwniLMOQdeUfELyb9ZGfi67LLih9CK7frZzxW+dIngbxoNGImpHu8
DcETTDMQYwruFiu0blME61aV6yInPFDhTRSL9bbw1YhJp1EfHMSQ1m0luslyCsgvcVpbVd7zbcW7
xFa2Mzazvt61d/WstDhdFLgiVOZzNKC2p0yVt8mq5MMUDuQWEVDYeBkPLoN8mSh8V1nEs7LH+aRm
o7uWFVIOXgA4v4jugCjfC8Ike/CSNypNXIdgAjhU9VsdqM+YpPiDqj2OgXcz98k2G4dyHeAw4F9e
0dx97D24nXl4lJW/x1ll7YIIRD1BialQRVKcNS2dN1pGKr6dcZ6rx8K3qNbRNJSbcu6/97iYbKzS
fq4Lbz6MQXLQPKNAxHEBLTdXNqTooCVN13yoe54IclZbt85vO09BIhsCkt23cFgWYqEaIqBrOOy1
bye1vsYW2EBaTNmhLBvzApGMx/Z+4zo5H2W16Hi421AADGjQI5+PpfAdmkG3RiEdlb1kKddVWa31
GWL8ok1Uz3ZeE+AA2lygJF+g/ooEzrTOHWhSMR9hY5d3RWVHwJgZtrvz9xpHBZ0UFBZcqrcKhu82
XukbZKYIZqQ9EHXUU3p3qraIDbKJxrxOjJpPeMC5CQi1fHdlJr7DpXspzFPb9O8mxBnXXd44ON3o
Z3wp3XWqxgqWOvVab9zMjzJeOx6wZ/7wXjdbnH+dcW+aoUJahzGRqU9fvcRikuQhKT4rNtqpRudX
GWmWEj4z9DrmF9ForJHtUfxejGUDkDV+/31S88kf4awX3FRilk9FZ58Qvel8tGCfl2J81EVbbtn3
i2ohIdfyiYaj8btTdN1KNkFWn0PD1hDPrAK+Zd2P6duq1jpNjvs9EyA9bC4+4N+lrrGCsFYGFmV+
GXtoa4+UeCsZkIjptmZ6sDUrMkEV79wwQx1M3rjt+v42dHVrjeLVe2AlMRpKeKrYCeF3tFuX9TKT
213C29bRcR72GBj0fMvrop6s276AI108w50angHQ8qDK9k5f3K9zPj5qjjt+SULXj1L7CNfD/hwi
LkCsulPG90mJSTehqT2T73idjPHvbjuoN2jVjLeKa92kcRbsjJKUJW5UdVDFd2E9qWuPZL/f6SEJ
MqC/vhGVX2MP5NVSJ+kOu0Q11k4eSHd7xtcGWU8E1eBgqiikT0t9mGuEnGFo7pDIrDdUaMDiUxHv
2hwN3bpR1LUd15Dj0EUvU/vQRMad2urPxQhS0vks5+Qm1X4s0k3XOzu3DbRtmOOPlxm3RYxocmPp
D9bUIF5RluioImpsKe6+woKGUGWxiRCoRE/GPWnxXB66tFrXaPD6Yd4/qNrAwah25nobItBV39Rm
j1qGrZEW72bYhp6LyFHdfVNG+74vEuy19W4bG7G3m6r8xvLMmo8iffLIO1v5yR1DxNrEkAE1DEav
KuHsKoDlEZXA/IPBXUNCfbGcr91E96H2o4bCftr7WfmO6PRt4BBVjZWm9LHHUV3GW8OEnKWiLCsA
OgypwpSBFkkuH9ksPn2b73/GF33IUQqdymjnGJzQqy1vtVTQHuOULmDQAX6PmHn5iUO9nDeW17TU
L8/dOXMMUDzu1yEppzWKx1j12haSIYmK3/nUAFud69tIa8kchj090rTt53aAptm8S0ecKKyymrHL
Mddalzqb1pktxrHDpxbKAzZ46MVlA8lSw83WhRunO08v9phdqGtc1Jv9SL69VVMfEQRyBWET78be
2pdKEPgNPQzugsFM4hqmHbImCCAx8tOU4MvQplQnHioges5ud90OYbt4Y9nRi9HAj/GQX5I9XWGU
TDLNGLmSVvMD/KQPS7Oku5A4Ac2Zt0NJ/EmvYboseQQyKTT2wIgxOADVOikhLpR6dOfZPUqS4Ycs
qPPtPLRfsloJAMLn0TrX089l1gmyyu+1jbCnqiPRoSGYU3cofJoKqted/Z4Ub7xl9mZvg3i4s+f2
g+diazfnsAOjOCrXDl6Dqs7YYCFU7E4hA0TcZVZaj5q5RiVYxJDS1fSB7Id3YzF9WLmedip0+AHu
zDBdYZhsxQbtd5WdRYd5iS5B5w1LP40Z/yQl1Ydv3cS2+uNg6UfU7rFzEIOCFG7NSgOXWSo1/bvO
OMtGd25wi5U6pjSC2IDu5LA1jYxNWIH60tqPWYdqcMBsJhkwZ2/y8WHy7NZH8X+naBNXKkwARtxQ
GeP58pksmGqVRflAm/SxdMN7OdTtEqaZrt5NK1QmT7rL4A33oSfYIaX+He0+PiS1PnvVToyUy0A/
FZgamuiD+TbGEDtcgCHIKJ8s2g4aQZQmgxDuqGHtxT9P56bRcXpZcJNiEJ8gM5oF73Cxc1dewaZq
LN11jr2MzsgNgOdLmFvpWqvJqSprg/zXbeRuTCamW8GEQoEl8oVx/WIwunB75nd5oGzQ5OfDbWF0
avUmg4C0SsRkqxexll48hchtXByonQ9Bm3xZSvUEw1DxQyM96ybPf1xaZpzM0xTbg5PHG+uEqR/c
V6hYBQ+3zB6cYbpfHOs5d+17j8ghYByaJQR03fq+DMQnZi0nRKIMEFr1usTHEwOG+tkS05BxSt9X
KsIUJKayrea2yxolphsU/jChNPNtWOOqFsTFp9nEQ5P5JSR0LcWSQrS8ocvU1BBPVklZXIZUXfHo
oJpXFUy+8P6agSEEvrfQoYppKSTFz3q3VxD1bmNTu9TQsG/hu3nLDSlZ9IAhMTc571pcdu/aFXmU
0B80ZgsDSQrdUN/Z5CzWNpkWgGYzusO28xxn3j6t6Km1fHiCtziu8kjbh8b4ZIzzDbJYewtEpBzZ
M0Hb5nH8onjetEEA7ymtGffkWXgM8/LOLntmpu2ANYZ+ku+gj/NgYxTLPur/l70zWW4cydb0q1zr
PcoAB+AAFr0hCZISKWqOkLSBKQZhnmc8/f0ckdkZGVlVadXrWiSTCokkSALu5/znH9QxqHW1KFVv
ofpjPZo/W3J+78l7xcQmJvY28IyNY+IhtnbJZrbgEadddJtSS+qA1RDZ3o0h4+RSByHacuep1pYA
+xtVTPE5UYirZhVVw6m3n50EBTR2pPAuxVnWXBOtPd/XWnFGoHrK0u6WQOI9QevX2swj04K/UE+t
8A87HL6M5bMlm23Vz3jUcY4UZnTnAemZQh7L3n2rBjveVMZ0NhaK3dmJ3zHThDkdUpIFn1f4bT14
1BEkxZFkuhM5QEXCJmXE4qOT2LZg/sNJgLfh4OHf4kHO9UwCa1tO+DSWlyAHSzFwp8+N+8mIJRDM
dGMm7JiafasNWETn5bNaMHAOf4EhQYg1K99kIF02G05SPh5NMTzcrD1TaFAE0+sx592Y9eOKJhMu
bLLVv2muBDwTtJf4mJ/UviwQuXZL8b0ZuKZVUz+UlOyYtlBdlt4ZTw92AByzugADTgyGfEoMz+/o
hDmDeURoxn5OTDUZu+tVuyh0DD7mt6rrbMJnaCNcs1Y2t+pC27vTdYGxbzrRgKiFtvpcxMO3ph4e
1FKivtVo6QkAtN+JUX1PjK9JQWZTq4JLs4JlhoBIU9zoXjnvlpi3rSCIoeXqCSf8cp2ntI++1gwz
C1CVRoqQXf0q6FkyFvWZDME9MsQX9TalpjBlFsWqI/7WBcx0NL57BVz2raCbFGojeRZcHbUEqBgt
/CWnnJ1rnQ2YWNQQYYqrahBg9qgZy6daaz+mKnuovXK/jCRKRsq9l0J9E0bKihlWphpgoIRG/tSK
60QH9BqKl1mizrEy+g4F+JB89oG3Jsk6GNtto1a7YtRzIN/qk6NO7fUmbhQ4tYlzIpRrPW4RvEZH
mckLtLYcXIQBEwMLX47TnYN1gr8CC9FThmEa0TRuu61HTjyoBQpGytF0c4KT9ov9EGxLKoG+Nwwq
M3D2FNQjz5ofiIfp5e9F02PBLvYD2Im0VW/NWSmm/NBq8hCTxL2dVvgM10jPRC3rBjcjXtSEm9Px
8+EkgrfJW8SM+AvgoV83o08GSg6dj8IvN/KXbjBu1uuhCwiYVEmlKL+B1jR3J3P5zV4IwE7rmVdO
u3047ULb/WxKcSQpglN8vfxa58kMBnpD1WoHMYEnyJQNMMahpGcjYTfbCk5o1d6z3w91+CFDFm47
W/x+pC2SbnrVjP1DNk6HuRImvtiqPoDoiKHCtKlURW2Dwq6dVqigsgybw7lgAN91ubtz1f7IwAWT
Jq7rXGPXRYe/KezzqNGtJhGrgQyp3goyNIcqBJyK+ELsjFOyXgQLKchdHs0q8epIe6qhXUSqyBaK
mhuFaENULNTD+LGVtXdICJmNCiwJM21n0CDrZnkfSarJohu0TdBeBGw2u2Z5HZJncqxaWC0sMZmd
fVttt9fes0BKGycYYGYtHxGWyM9NN5/HZGSXCnpMGzDZhoPjvDtGTsVwCU3rYk35x4rSaBpvusni
XV3Bkpe66xJqrGOixdZWAE2umx2lIllpiF1jm9bYs4XnJwnl6ex8cyK35evkc8wDjAyixP1O4A1P
meP1WUU4kilArKpAoxuTzy71EARn1Mjk9N6VCWQitZTMqu+tPGZIkVF8tib50U/YoLk4hpSgCLiY
fiTVXT6zhSSEudEnv7RLd1tptN4BNgm7ObNZUNnelFP5hibvtPbMhclZve5tqaSM7vDjr1tMZBVY
vShoSuC+slmtisPyFpRhw7Aaj1KsABriu7WWgoR4RvasPn9vYP268z7S3P5mvZZbTdCjVsvtWs2t
b5TSC7cRRLs0qaToTrSY6ks3O57U0g5DKOL70KgfWrf64jFgPGT1jTHrr4FNuV0xBAjCDNUtuXhm
RFbukKBPV5+NtJQdZX1VFvikqLN+Sh/qFHMHErC5Kuvi0BbzqxZQq+ASdlm8+9FB215FQXcyM/rQ
TgpUjjcteylLaSOOyMvhAyc5FKkr3SWyL2jmb4HpfCZbttrTnh+wYmBx82aUs17+UtXddVihP294
Wy6nll1k+7wYtlH9FXMLVCn2bTCUeDxXr0uIFe7s0OvCSzyrsKSrInVg0Mtk2KEyOI0iFjeTPvSP
uEg+5+lAypM9HdMMvE4jZBID9cojX8oBvtvGulZt+rmyt32pNZ/aZY8N6zWsFBdemlmfDeS+t3Dm
TznYQz8R9KwP9QVN9rjRsgFnQTG4e9m7pl+Fvb2t66zF0ZqyIemn2zY2daixxSYaIrR+LpM51LsE
dyTjU9Pja4Mx/ZZc3oL26L0YTeSM7rNtpXs7bzdOW2lv5OUojDRMjkvl4hetp3h2ppZq6sh4wVj3
YNnFXTG6IbGNtv4ga4w2/9CZrLITeyHQORlwOhUTvurqJiC98rp/LZHMX3MuyN9ubOXZn8yU/7qn
AXQUprMf5uoeUhnGiepGZr28trlyxjAsfwRg2VjVZrEMfbjAqxxlFxk4bzcReLGMWGmMWrmx6qx2
gbKYkKXe7tss+9rqmsBBR38t8A7ZZ0ls+HmEk/0qXF5v4jR49ZrZ84VZQ1Bzo59v1n9LKioPfHG/
xLhzzFk5X/FpWtddPlrX671ffjSj3jyESLHisi5OFsoMX3oVSGqR6Nd/3FQjnELDq3BLqAMgnHqK
4b8VDYVB5UPG74+mlmJ0E9Ujbp8Oq4AZn8mYfcyVD+eIW9FkTpOvR/FP0WN9RCRZ06rrCsDf/yOO
LMEDwM9SEA3cJo3r9Qa4X/y416epiX2n+o0zKmxSFxZXa1zfebh0sAvoDy1uew8lnsz7tAAajAJ5
FZEheE5F/IzLV322uq6hcYzzowb1T4mJHkocNPJJrx512Zz59XSRRk/ISpolhLoOPUBkATff9Qr8
exrz3jY0cR9HeuXLJIp9zyuQJxl2u7eoCFh0Zq9l+Ot2nFDqR4D2+m7kNdafoMcaPgg/HmK4lR76
nsMJx5mUOzOvHmbLcoDGwSnWfyOriPKjl3eWdjulenm/1BdAsXnvLPGrpZM/ExOvUmwkUVSoDhe0
2KnFRkTEW9sjod2sd+0i+mZMoUBn35q0AIZ5vd4b1Lfw07/pssWU1npxR+iIBLb3u1E4r5qOmnHy
SPa0Cgf/d6wGlLJnUDfrvQlDLoAz4tJV/qDT4ssSyuwjYdDup0oJtP7TeqMrn571XtV0ZINmVeaz
6BG3xZxBgEli4fXGAd6nA2e5KLuKHd+6zPdeFwxMm7hxCYhhO7I25FgFj7M4lGPzaGPLHDTlfHQt
0xfqKnbU1dkhhDqQ+XkmMC3k9At8Vyu6PYj72Z4N/kWEODUgsfK76eKohETbBA43G8L4YpaaXVSr
+rTx584If7A/27jRgO4qa4spqYHh1H2u9G1DKl008IK0u9UHCf+wQ4xx1MG06sTYhmmAeQNWmBtk
qspEWFzw5fIZJYpj0O0rJ4WYabYn/lZS0A0QG9VTSYRkeyxAb/sEf/Q0Qz1BrkQJCo7DP+bPX+ua
154PfzBOS3UwoUipMda7xN0Nmxa1mg8UMW1XxzJHEW3Xe+tNYDW//RjbRLvlRMSHRn81O9V8yBQh
M5IWLzIiJl/vrf+Ge9IYBssV6LEy05uAx6N4wYOmgiYsArfzhUbeamu0b7PBx0qq+imfh7sqil+y
qG635tTsogpGqRF2zyLFb8smNXqedRypsGwbQDrPQexei96cEFgE1bnycMwNZXhl0fIUBDXt4kr/
ErjWIXFOpEIco3LCN7f6hPJF2b0HW2OGfU1dSucrkmvcnmP85c1nO4Eb2ccNOUBaRCI9GEaraeAe
1huJ6+AEQ/uN3LSbrsl6UmFE5X+YyNJiw+aaHV3Sh2chfcOBRmakO+TN1a5MSTzCGOUlsfMvrXS/
0JhsbMPBB6YPv0x18E5SwRaf94cihB5b4qQOaroPtehKvQFdjAfqMpdLYorIq0yp9ZKZ4rZ3Kwoj
4Tx10bgDZNlWA+EALMgN5sdRUBOeZzqXLGK1a+RbnJmvzcKTNIi93IltbuxjqM1AjYadY5EaYtwS
uU/CC7+YTvfFLIhrqO/jVBKrEFLBwWcV2yVvXkhUPi/m9VKTdaAL5r0yb/bYc9HMzp0gCD1+YRW6
IcWmwdiY8ZRTVwfR93eY7mGkOPXzccEZOG80yzeHgIiTmA1uIU2HWdywae6nAvcoqtnmvEgQcEZR
H4kY8O9VKI+l9bui1E/qbUSqEciSp8HBrwZCIhV1ts7rAg+PZkIwMJq7N3SUpg7t04roJV74oaCg
aW2odBAWN8c4SRCnORB6ltjjJwwdi41NsFIC3ULvyGMwza1NoyM0+haLcDRycZu7FIK2KdP32NMf
Icu7YIf0zG5OOieWju4ALqCcz7eKz9cz8M3i7F3UrrY5WiSh/Hu+jfWLQ6flejpdAbQmBPjCNHD8
/BO/qF2W0Opb4CuztI9EcJkALnpERnOzmZiROFWOMSzLFVaXbGc5+ISCmqAV73qRb7wosf2WqhuA
IiYIWnUG60cZAjPCE87M8SoUtLOUPAoWbi9TIpky2zSXfUC/XdkwRuYPSVA2M0FqQt05xiVGMOg6
38tEGvu2fpWueFeK2K02Kugg2y8s14DEiQrhJUxn8P/9h2IoQtefiGjqQ4FDajjYo8J//JWXF4pw
doFEjk1ufOqhEzUpLas6pHhybwzntIxEqzS7CUr/7t+/tvgnr23oUvCiBgQo3A1++UKswc6B+rNj
pSbeeUD/xQsZ0ScbmEET9qUU84OELTJPxifXEVfeOKIWjT8Yiz6QhzbTiuPVAa9lxim8ybyryQLy
+fdHKf9CCvN0Q3dsz3V1zzQZGv75KItmKlJk+Zw2LkcZdTSIbtuOG5ZhmslZwWsFpkSV7L1N6MGr
gjJWj+mHInPgJc8bK5iO9Jm7L+mI4Rq8m6qXczPYn05ZvOMj9Z4BFXJO7IlGgfCWRG8lLi+yxEmf
Vj7UVd+u4MCuti71SzI7xH2GNIUrT4M24YNBsNyRvLMRA428IPPpkLDhhmQopeooXTMS23ZgFKey
WDBNQodg42NpDw9zHn2Pi/H21ZPZg2rYwHneZTM+ZA2+5db0WSiQMZY1fmrUt9F7uTB6bMz5MZui
H3T1PxGcf6YXG+ZfyLF82LYhTFs6ji7/QlitprjUXKCPYyxTFAq65cNRpftVfJNGrWREDjJpzKsr
MJqBlJs53yWZFBdjsPb4j5VsByDKrqMMHLGOUvEV47EdCG9SXqPzCJ6z5JlDfjBpjQDew4MVMACu
jPK8tF6+H/TlI1/wvMNgq9zLet6vYDNJ15Q1BAfm0XvYahDhDPDqmK9ODRSLGJAsGVn7G3oUHY7K
xsypugSAqJmII3lAyxaYoWyA2yRbqJ90d2PEYCo1xhibvuzFWeiImWljU0mMSrxgiTqz8mAb/5Z1
DlWh+n2UcbPOW3vtOwbsmH05O83oKgJjuq8kDyu4Ps8FlQKy/DE+RHrx3pPku81NHUO5jpGXnvtF
OBCVZTpqNBIj1cY+nUIPvArExwKaSwUGi4BccBh417bXPaxYO8EiF8tJr6JK+14KTp+iQLhaBvar
MVDuBdbCYCSlwdLhlbVhC5GlLJFajgctF3JTJ3W1Z1xC6kpC8tW7MJMZ+SSE0jSzP9n8kgnBdViO
X6wxaijO9oHV35iVc1UpkgD+tJwCnjziv/kW5lzn6lDrq7CMvmukdBLtMdzOEjN2o0eONPTTJzOw
IWvURFCPXXOdle3zv18ajH+yoxi2kLhBS2l7ttIA/MxYDXs4JpbWpkdTvWW1G2D0MFLDed80klOc
hKYV2QeMnHgTlGp4pwZmpWLSWYpGVXfZ3/B3/8r4xoeaTQLxK1cRa+svh9TNEoNJksKPmR2+4oJ4
R/l8paDvbJzhIs5XgWKclePwSVGvcjd7D/T6s+naf/PZ/JPF3cRLhk/HdCwokb9Sz/u4HwJZlDE5
ScSgTj1XFX4TSVvhXAqfGab414ZWbVjsr7Jh/hJCOW8VviEVfww+xRaryQIbXPcJ/eETeYEzXtJw
7OJq+hsmrvcXmrxn6aw5MOQ9wzCtX3m4FNgWY/AxOk5pEuw0pugwK3b60CZbNxBqmE1bv2TS8W2+
tlOhnyKBsNzRrcYXPBCA+jyn8ej3sZv78CfIC1BoFG6iLL1WjIvejGNkCzGv7L1PWLtAeNDHnOax
KLVNRcTP1ZhOzzm2ChidwooVa5plau08zfZICD/EQn8QzaOWZo2/YuKhFrP7NMtRoIgG6fP8YQRY
yz5X2ELgwFj0ftXHpNqVSNlgVj7LXOxl7l0kQt4bbyDPbGZuoWESHVqVvE4Ijd2amF5vhWEs+9jT
PjdVm+1i6LucwfrLnEHW1cyjwhxXqmgBpuZ62lPEAFdnj4hEdDdIFuSlKB69CG5UaObzLje1K0+3
74o+/LBLvT9I8xgkWXMsWxdAu5ySfS3JbpZLfa49bI2zGamXTFmt8rmbjk0cf+/GuPxRffxXGvU3
0ijH8VgT/rUyCspV8f1rF3/tuz9ZWa0P+00W5Rj/cKimDemwxignK4jyf+iiHGFTZJuOUrh4Es77
7278yqffpp+SploRTFVr/ubGj1E/GDnWMKQGOYaAHPGf6KJc5y9lhGPCWQO8QiFl6/q6OP0kJYBt
ID2oesOxyWhruyDc9iHIVezE2wjO3dbuupcOLnFjPrg6bR72aR3G5YSupYlsMXzPLFgLLdlFbvG5
IhVJ79wnd3BTcMwqOA31x9Rn58G1gFaZ6MUla4AeX8FSxXI2GTyG+2SpesTpbKCO0xyWFt7/yr8K
Si4u6M+xykkH4r4YkXZfwRjYVqbzTrbss+OJ+8wwGbGE442l0bQ5d7pvB2OH0UEIAOpMm9DgIJuc
iKIR1MNghFkoO2NMkqdn2NnJVsTWvTc/DJn31Iw2JN3iae0FG3mRdvKlH73bVkY3YxOcpw63AL25
pMYybKsOy9QeTyf65OZliaqnKCgf8Pp/bbPmMKN3bHVYcHngfLKYYPdO+jE0HLy0GRmXjLtDwIKp
5GN28IaWlX0iPRTUms8pDTnm0GleiIAlQmRv5uIQBKSBjsWFdC8fV2xMRKzL4CUv2RAcQoN+Ol0I
UQyLb2ad+E3jXsU6H1vQ4nhh8pAkUP6hXuCHHYuNk6X0mvONgCW7kZJv1UqBsyzmi3m91WuOAZCd
ZTjJjrpVsOFADY6kCxDuXjHJeQuc7mvQ8Lh4wBE7owkrx5x46dyGlChaRRzgTNHY6eXyZshll1jQ
q9MIwgtoyZUkJWs7pNb94hCcUJmUfTwxJvBkRKtvO2i1b1b1GcJfqwibKMIn93PSi3nTJoTrYE91
34Z412BetM2TLdE2hHRVhX1ljwhLGQm2Vks+cTtCcwPIN5fCR6NDpispSmwa4TMmLeQmOfRpXll8
tOYCn5cAKDInL7HCQfnv0LmtDQEDtlVXOp8bCIonIuS+BhktStd4T4nDACEOb0KYA21GtHKk6hm0
ONsoT5a91bnUV858pw3GV9F8NdJYexBtsDMyL9qEPcwxM9rVngy2dnBtLXq6bxzi3AAtR5eCx2TI
vqPmuxoC5yoaiu16sQSQQCBxDP5SG9Z20T8qZ9B3gE/3+cA10+jeUz2Fn8k9u6Qx36/BB6Tb90NM
dSqMkHi5It6nMzxpi1lHwoypc6t9mFjRdg6q6UpkX6eBkr0q8CguxIMHRL0JHzBEgTvCmF6UGEG5
qML7zPtOBjGKlAc1kTUKADwLI+EAfGdBDrQJ6/Qqi6Zwk9v2ZZrTD2BdE3yJT6UR5Wds6Ek8RiWR
ciXonw3lmBUAyw2GRmQrBP2RU4T4OHKTMYXbhAXzLgKhX8iwdXddKQdO09bbNi0AEoDARrvC9K7Y
DITF0T4EztbVD+BDZ6SXhAyYT44HBjdU6TGEeLKkX1KMl1I334qaz7rnKHQj/LAaUhzGPTFdT2Cf
eyM17lz8z7cre7nBK3MT5Q15B/lVbSG1ivLg1JlO6kPKZILsJl/ADtoNa6MLiT54KZpoPvZ8hY7l
PInGBM6BccVvCqqEGDdoUsR3mWQ9BeiIt2HEdNcmglSBe07K60qHroi19hC189ll9UwlhfJY3RUV
K1BOjtm+zsdmU6X5F1KfrG3S1Vd5xcJSEHO+LRH6i9ZmRFbDOtIBcfRI7pvMeGBwhk4rrPtj3iYV
CZ8j+F1DBLMn1DXb00XPMYKShMWSTuxdlN4HXNh0y/R010YQsIN63pRpFRxKSzu5Ld7cXWjepdFy
DSFF+IT7oaiKPrVw3fzUYWYzj+Y5Jg2X91O2u7rto42HTXKTxAWbQXpj8kFs7Ny9CYOTHuNh7MXm
I7mS/tRp1tZdrA2GNpR8SfphlnmwjbSi3A+RfVln+INlt9siZOA6MIEB3HWfdUXAdA144uBQN3re
0E70eLfqed/uPIfKWc9HMkrC3ieNuziMQYfSIh38wSB/e0jdEpKJdwfdY2+Zt5pKgdeC4iyq4Cse
YgjgAWSjKvnWF9mjOfJtpfbL2I3MjJx02ZdVQ0jiXH2pUuC/orWfBjbfrTQjLr3MpcEQDGksThe1
loStuJ+bNNmFdJCAE49603+b+um5kfBV3K5jsZDhnZN+W8/yyTt2acTcvCHFWB5GukDOhhlalFPe
QujduzkNb1pYzVVtuoj61YZlE+SxBYXmG9UgAgxtXWwCD21ZYsdfzKG6Rbjx7vTFR2Tlh2RhTFlz
GmD2/U3XuBZzwm23ocgPuSVsPx6sq6DV16oWUzU9Ypzg1cCgwcGe7EPNag9P4UoL4xmKC9T00bkZ
R30bJDorMGSQbR0F9AC2T3HEgr/o35FufnIXIkijbL5nQIXzeFG/xv3ioIFhM9KMlKV8AgF2pMLT
h6ZhcyK1tvV4XwUwNkS+d2ieFOP6tcGAIJ7YJ5n7Vbr+ndw51aFMbx3B47CtwC1RhFqWNcD4ONvj
a4RsdNc0drsJjJo56tTp21Gy2HjwuD1FxcekvdgbLTmBeawTL9duNfxAtszkO7+vWHxIA3tqB0V7
gX67CXpxP/TNtu6nab+oBVIq6QNRGfCUTZ2MsIEBJwyTMFnQKfAmRiLAYKOM4WGm3cuMC4I0iH74
/uaOArvUdsjFY5LD0bxkqvrCIHIzacaBJI4BJaD2tMzdC6mCKTmW5EIUABONbd1jGLiLAXD3Xs9O
CSfdZsBN/UbZoNnVo0Zs9zbybszWgGJUZjqzKL0gHBOLES26qNIlrsSN07a4zgvjMi/6y3rmQJor
6WuarUvIK2pDiY05aSo9Wxy+2TL108VqEE21t+MQfI6T/JhZNkynCyhryokEQ9yenG43RcGdWMZo
1yU4eUcEJaOZIRuIEDTiL767o0GgiC1XgdZ719u2PwyRH/VoqZxNWTuf8pJSKdUosyRTfI84PgzL
oAQPyb4zrAc+8uIopOxOHaOuHzf1XHanZhwYmwBDUzL5ciI6wiTTyO0q40gF/hrVkl0iRN/SEq5D
cTxeN5iIM9/KPmc6UxHCK3m2Bzty3mEsJXu3qsC/gwbbsLDl5sfPeguJoRgw1BcVwdoRo1SoNtOu
N/VH1yVGhxiC9tpQXl6ls+/UBI00OLIkLHxdbOXwUqlR2/rjetOrXyjidktKhPWF0dBvTnqyxuld
zuOC06Zgisc4D7anvV8JCZ7beAxzmPppjP9gtbgkQe0BjcVxwfZzaq2LoSaGpG/Zm0hNEa11oJio
2WIuoKNYHbPf1WNz5TpMefZsq4CYev0FudUWISFMo1bqwaLmmHPvx2quCcQaciUxxYtbj9Rhxp9R
cZnTTvcLNRiVakTqSJRjPVTVBoI6RTtzVNxdz0zU9MNKl3DVoNVj7MpwkMh0BrEN/XNgf5dTEaCg
gxXWesPXsmyGc+Tow3m5zyJ5qWqob2R82de8yrOM3io3hHvBGDjGpO4qg6MM8Y0TxlXzZMxsNFgd
6m6qxsoYDnysP2HoAgtaDZ8NLBUTZXezmk+u93DNt9XI2mFEd0pKmBUT8+xCQ6Zac7LCd5QvwLjt
vlQjcTJcADR0GHzQln7/Waxjc+bnK0UBn0MnJ/mE8bquBu2zk1I7BrwO9EHFUQjUyD3yTvkIAE6Z
g3n55C6HMhdnzCS1U5NgiRXaxXb9SYyxGhsSwrCd3KHaDW6mndabVv3xjx/H6pMZ43Mvy84BOgHJ
KfNuPEEcNnzB9AG8Vg6nXIc0hb3ktEuLeDzLICIxQDCBnZvwgoDMPhmuB3kjL0h4U/eY+jo7q9NA
8dS/rX/S1wG2ccu1gfsOoRE8CDMQ+yQLRj5OU8FebfUbQPGbYEyG75CRTtWkN68phvA7GDfyMgaw
FKHvDqexHuUNer1zslCFL9b4GHetdunQ2RajmDa1OWan2umNJ60tvJ0oJSks6kd7iS4mVs6+M1Kb
4UQlnrI4Mc7tMkUMoDJ0DUZeEeHmhrsOScJbtUBgnZz0nrjhFOu26TXvHRw/e8/2GVXDhCtsynPU
aGbPpx058uknfOHur6Yixl/mQGAB0nRxaeBkcTGd+jOMmnmaWKyy6Y9d3hYHEfiqV40VOY+U06e+
oaoxddqSYYafGLN7/f+8vqWiAOEYOKb+y4THmy0xe13VH1tnerZhiDQOxSTNnhmn3yj2RavoKDKC
6rT8cFP/lxMPBcf+afym3rojDSmYgener8Mlin9o+EvRH7OZPlE1jG3vPU3ZbBDTMm8Xi/iziNiU
9R3/F/v6G+zLAzf56dz4SwrlLm67Jv7a/U/58T/bMuvzLzH4+4+cyqtv//f//Hj87yAY9us6+BYO
Dj8wMECo30Ew5x8GMj7P0c3fbX5+B8FMF9N2ywPtMn+4CjFu/A0E41dqxCj4pbQdwdb9n4Bg4lcM
jMGurVsmAwomu9JU7/zn4cRsFKkRoRc9ap6A17rJgV/RMoThXgdHMBCg61aCGMHdBcZ3u4027fDY
6ySXLN8EMFZL3HfMyR/myXEc71Bk6fFtV78YFnPI+O6nj/mfLAFitfL5+UJQR8sCAE2Aj0d4xi9z
i9KWEmFzyNFO1LmKq9vm1R1GPZSR1svsVed2SP1wQZrsHLVcf3Bc2LrLZXaHY611XwSd/2Cx6eeE
r4+pb2UBWWLw52BGwgnbjPQwMbksPaRA75a8r7aagW0woghueZq6AKFC1wa8d6eebpb5NlD/xl+k
Dd1zXX5Vf0MHtWGEhfoCbwubYGUvIEIXbgsv1YUwY82zq1KE+Sf1J+op68qg9LU2bjVCMkHAZ+MO
6fa+Xn2F3Pz/DqoGklLHpA5wPWCccUvdhnKWb9WBqwygkP40GOUuqPhbBgcBohQIqlt1v+Z+OwZb
Gj5eOt23YerjAHWr/ibKpd/QwEQ8lF9bRb4JKx6i/jTk3xI6WYxG3O7WSoFL+nxbD/zX9L56tBV7
Rz0P3mRLBqh6DviRuzrCaxn9XM1ja8umjgeZQISSezfq6URy6of2aJnDXv0FsxHEMuGG4hc5IS87
dvqHIKc5RFtpWmQqn6wSt8b2mBY8Aa+xHhcvXhsoY397q+r1aMpJ4DQOHYaVxXBUvwKJXP8/HW39
S4ueRdS9v74BnseqeqUBOaiPR7139eLqPVha4tdFulf31UcYqPv8riXe3EOOlz7pHNpsFp8sHW/m
JiKBKaOBEaF+yE18kjEkhv4KcTDcDOVdIp4oXXZ6zOnQoXAMNug5kN0GtJgcNKJvIJ7jrDeYQeLo
m0HUToZ9D2G774uT+necrjbDQMLa8hbzGup525TMLQg3eAysTyG4j2EEYEOMNonXFmSU/PZQJHrb
Gqo7YSp+HGOVx331u1o9rV9ZvDOeLbXiDh5W96hnwz7n4eoI1MPGbC+9V8OEdSuD46DG3pizb5Kh
fM+hdnvS3LKPbXPS3brqLPDf1QH63ocJtnyfPkxa8OSFlK6Ehb+lLdYayIa82bwL8uzTWMlkF9vg
N66N6B6u2ezc1I2xXRBSMjEGZBQ3PWISNKi9gWDtMHb4JQOqPaXFi1DUdi0OiHFOQBhmffxaWCET
tYJeKOSC0YzoDsDcx5eT86z3zbG7x+AcQkbr98SixKl5yyL23z30t43ub/ZQ1zUhTv3r+dHue/Y+
vjfff943fzzm933TJgYFJo3BzJxmAALQH/umzVzJoQn94Y2ntrTfZkem9w/qQwZLnmkxXTLVxOmP
bRMCkUF5LG18q4D8/pNt03J+ddVjFgnxBM4TZTxDLvnLvpkm6FCNxauPQwqphrbiejGGeo/bH2yF
KCD51m59irN4AxtF+bJqg/TxqC2OxoAiK68dIvZACKEv5iF0vRY/fhbI0lDeH6lTn2xc/zd73Yk6
v2q78DQUka+7JWbRKXqisRTdqc0Rz6fRuWd922vhGwrMlqDOTm5bKfsTSmhwNg0Azaijd4oU99A6
dA/2nF8BajA7sLAKkDvyNy0cftwQdX35HYh3OVit6uh5i9sUs4yhaF+sCaJVxdsywHj67I2ZEyWB
1R+mqe5w/iLhwoucT7Oph34aBRcXAoaPTVbqN0J3/KABfFsCSDqFfcDQyn4sk+ykhyCTWo+mbQii
5STn8FAs1gHJR33TGHbgzy4dc447cq8vR0fv6r3VpncsLG8yyIxHN0bKmbrnAL+Fa4Jxja0+P/Ul
ozRN0Zy6CJKaSeIByyg2ulOtsLNQf110bE0KYKBF2I/jCPN0stL0MQid1xgRdHZjNpKg7K6N/MYy
vi/4WSC6ry5GxlroYS6KfWjL5o6gtWnjt77041ATfpKiTitzY9rOcdehefNz+oU9FrM6VOY959BH
ivxya1aA/U3SPa7YnjT47ve66D5Bk852y0TnYi8hQXeSuWL4zdZSXCKCPNoYkbhvBnFvp3279bw0
2o19NDCHKjf72ygVlyYdx50eYvRFyZY518ugsz8YZX7Tx8TIWvIpCKgbHLRa27aZT3S5y95L6m9G
aaM5q2dnl1JgbZHR3EW8kDTJlMPL7YZ8aSYFQtyTSEWytnMOhv7GCJhbRlPxOABZQ+zR3S3Ws9tp
hLuTIW3F6wDXITe8F25+Luf8zL7bVPldVQPR4euKCXiQIrziS0nn8I1p0BXuKxeYaUvJ/MQ075Fa
EYpIh+WU5WOf5r7jFtn/sncm220r2bb9IuRAEai6JFhLomRVtjsYsmQBgboMFF9/J+i8N49lP3tk
/zWSSfHIYgUEYu+91lxPKUMaBi15NzI+i+MgZC4JFEXbo0tUaylR74ZnElzOoxVuQpfWUxryzhVu
Kq62bIN6NmAEtGxzuHWYVZni9TrXmAntXqRVm3xEoNUzfUF3WqLgZIpWqXFfDgPasdrd97S31z5i
ooOioYsdljb7aBU7wiWqtVtjZan06SCT6MExaECDIoEPoCO89Rgpxad28OpN6RvnUGjHLgq1Vd+4
FPHefd+0w9lp8qtcd3buXN072tR90kLAayAGCqOJnyyE/OMg3w0zCPOc6cFg7xnleisPghbDWn+f
TBDYrHaTjbRmRUphHF+7mdPg9gjX5QidocsqNvV+Va7bPKGFAfEBE7u+SnKEz25d+/jKl30AS02K
R+xQfWsyO7y1b6ws7o6+pd0wQ4231bK2aZItbElKJtXB8zSQkBbp+GelqwUmWF21+Mv7yWQ3fGzR
uxpu08DzgXIjwIptBqe+q+FiX1nzSIohvRY2XlO0ia2i2RSyEsTVRgV+UFYnlX3yahgZ9J/Xejq1
2zCl5eX2HePGWD+jVPG3oc/sqS/XoYzvy7gmrzku7tsuxsrf5e9ZErIhnKNiO8XGqyuPWk6bcrjH
zr9Xi/CGnYyhIc40bt3ayICODDdqukOAduoKowD7FDvrKg8DL9RfE6nQ65j2EwzMexlB91UmiSxE
tzonBwPHKRmVcSicCYl9Hm1JC+1xZpb9CVNcvh14AVbdNSfZm83JHAjT6LT5TaWL2nzaWtP4lBhE
djoGGZ/K9nZW1HX7qZd3LmrrnW+UMMxDj+uG2zgn0yTaqeqjgH5Msyz8pjFC+SBYd1NmVCO5rnd7
ROEnQdzHOg2TRdlQp1c25lMjmuJD5qldmQ72rveGkUWHdZRUmXkZEDd4GVCS51b7broUhFUIYQIg
tnaSGcHXkTJvtcKm26RAy6Qa1L04q/NTnCETIgTIWGuM7fbFMN90yA/2MFGurXHST8C27ICPIhgi
Gk5x7adXbmE9+/2c7BgNgX9SxK4jYrsugZiskmJKNnEjqCo64fx4Fc3yUi6vp57fYzdxj5cf6NqN
ew60H6+yiFPErT0smZZx7Ez3UE01lsgfd2vpHLzuCXfZjJfGeih1ywy0Pt5PtGK2jTDvxoWwjWzj
Px6ey72LuUdoEyOsxNbx7SmggYxV4b9B7ks+q4xHQxLLsxrTYWMK5h6TuI0KnNuTP19f/EKRVRSk
0KM66d1xN2jzNZAea/X/mziocbvpLxtQw+C7+tMOdEsQn3z7qXHz73/z7x2op/+LHaRHK9o2bDaV
/7f/9Nx/0cpBykmsnkErZtEV/e8GlBw+nW6t55hczm2x6Jr+vQE1xb9sdFCLQJxWnun49n+zATVR
Qf3UEqSWAl4tDDL9uIuM8+e+TTSMOljlst/badYFdd7Is5ZAfEJofu5YewIni+OdzHGYcGmmhDPr
kgSaNMB4LKqZoOG+v9G6lJ1Q1YA3t5viark64mqg9dEX7aEz1HVr194eAH+9AyHwt47qB66pvQiv
UIWxF0ea9asIta6jmWV77HY6XxWXZdQZSICZNLPxBaBB4ExNQrKPKRvL8H/Zzf3x5D7tch0QH1/J
h04SoRLKYA3qdk0ds9Mtd3VmMfqc4g2bPOgjYXSuHLofEEfWoQXs8R/H2m9aWR+72Zfn52vzIehy
jIklNfKffbcZWGdFAwf1otfeWmKAVzOQcdMWDgzPCGJEeqgluzkaOkShFfLHsvD/7Ch/FCX/eH7e
veDwRtT6UZQ8qq5HUM2Hb9sgNZimf4oa9obWZBt0/CDrWFbHFcWTrw0DkjUQUsEOcucxtOJisLIq
NOp//kg+HNH/fkWLrpaTy/iFwdwxCQ0tUB07rWSJN5KRgGnaiFd/fhaDk/OfJw5PY8PYhervCce0
qCN//uDbyLNaLLYULjNgu8kr0YyNTvJUhcSsOl101KMivJlbprumMvb9oA23btOMa8xX5lVliRhf
oeOcEond/c+v7UOb//LSaPciMkbcqDuL8vGfx4RdK9OKja7ftfWbGzJHd7T4VVj+CnTRgxS6vnbC
pPrLkfDrx26bJjpqGxWkMH4pZMOYWbhnlf2O66zN1R6FfwXUZPPnt/a7T92kY+t7sOjpNC///R9S
S91rzcRIU95ahIpt9ngbTckUP7OM+i/H0e8+xX8+1Ycv2BE6YYY2nkIPjB1iLeKE+uStStJqhQid
OpuWlIynv5DLrQ8NgcuX50Hzxx8FqNv5uCBPcPo8SoRuZ7p6vwJmWuz9XD910s237DsEA7tznEz9
dVUND50rks1Uqz1Lg49a0E3hN4NIHBJtBwrHBB3ghrxu6CYO667XqwXqmF7VNhUZ9DAFe1S+N5E1
77TQvA4n1IBFE723CA73U3rbeOWEG9ZO2Dyb8srDd9jdGb32VdS23P/5q70sVf9oyi/v3AK9j9AX
F575y2HrtZGDhZgTNzO7dGuM8s7qFlhlxLvSYnXXLQ3GAau+q/yHNhMZKMfpdiiUi1/MVhunuM9a
iiRdA8fUu2AevHIILPIJg0jSD1QcLKZS+qptKOUzu7zx3HlfsW+sa3obs2ldMd0g3L59Bc8CkssD
sBoCs2EeZyb9lWYmz39+y8ZHJveP98y1a1msbP734VRN/MxJZzvrdkgw8AD2M6PY5PtYMntsh8c5
KVPG3p62Julr/OEi1Ox3DOs3eie3hM1rV1H5VqT8v65/MQkADJrK+BKHs7GRFv5N3za2Tm/TLOic
bWRl7oPfh3tf/5ZoXvyYj7iaBpfrpFYD0jJZzTqVT2sR6iiCuxxMR4upEBcZnY/8blTenV9Wj11/
ZaQIXsmJxHDgXpsd1urCxr51SubIBwjpmis5EOjbq7uoGh7RfaZAdNZl3sugFPdMZx49O7tvEtve
+46GTA8DQac8Sku2yWlBYqrQ3O3sVlYAmZPrqJBPaDM9o0LKhRbIix6tRCIJVmd6LATeUN170/AK
26Zaa1UxbYyoBpVHteSmR9O7dclFy7W9qvoHUhmAH2ndORrkKW1hno3VYy0RJUwiW5RB2VHoYEwv
SJXJbkyUvNono3QX+s1r3NivJWZTWzw4JfLWvLa/mobzIGbx2c3jaInGOeS0IxHHWs6q83DOQaJ6
dGCnBYlN4QzwnhGzATemaLozBM2/HFW/LlyeTa+Tck0IH2fbhy3d2EZ2b9PUxkqPVz0fd56CE2nI
8SEcabah1FuHGdaXPx/Lv31Wm6uurS/jRP/Ds/oNR4c/p1x2oUpbw11fZu89CvBx1h4bkT6nvvP5
z8/4m72PR4vWc/HR+L4jzA+90zbyVaFlPXsvoTqCEnPWtuS+0bp207zYrpo3vn7SO0YglT3/ZYb4
66aTUA1z2Z5jJWXu+uHEjXr6SVCFebtu+blqzG0ymdpBzKm2rTr0Jt3e1aCEoj/5y5u2uML9vEry
xALTFd1nCxfRh885JzSb0pTPWfTujc8ZtrHyHMxsNI0HxCQvOTXD2laAa7N4vmlZPFd0lF4cLFg2
846/vJpfr/q8GqI+8IC5BlaMD68GQfZsgI1sad+yC9KXZSOq0o0P7XiVe8C5sqE1blqERCgMoLGG
YUDGcgIuZXgoYe/sbKRyf35N5u++GvbDNDYM2zIM8eGwqOsS9bFy252JmQTImrapljQouPNPVTS9
q3ZwVheiGMV5xHUve86t8tPkhvpVmxlf0tGIVnuEWkfS1ZjaXsBxDs1Ivteg06MHIzGvO6mj5E4M
tcPGHnZhfl0v7ncB/Jww0fAvH/NHoyqXCc8mu2OpCC2fWu3DXiSC+aqFsdXuXDH7O/AlUX9juJAQ
CtVzUUbVu1YJwXXKEvkqycZ0P7dMzjN7OfHB7gSt7ryYM1sXhyb8Om2Doaq6wFnw+XNuBeBZsi3I
Pz1Io9A69AIbnFnS0CM+JhjFYpX2r3x0hnu75A1DToXuTsgVyboRn1Ep4/wvu6+LP/7jcU5lzIge
0QrLGWOgf+70QqPx88kb2p1KW2Bi8T52yTuNie5Et3+lunoNmkEc4gEMVF8QNl0CwwKRbsds+FUv
tD3bc+Z14egEFIC0XiwBcEVNQOGT8nM+1phol2K2Q9DdZd80b3hs4sw7ZrjpgaYt+x/HCvIKcfsF
h2WblbV2VHr0oiHaVGGLDFROL3MLYiVL4UVkYWsF2FHvsUe//fmYvuz6/vRpfDjPhi4bRFRO7S4i
85cW89SszdmA6uPmkCZQ4W9YF6r1QFqtY6hkEaETMOjajyrpzn9+LfbvVno24FykWYUM9+PS501K
4Ofu252fu2o3CG86AUJ77kMf+7QxXUlbLdHQi+E5ilgQMuOcj2V6dv3q4ItsP/PCr8KSGc6FQg+h
6+T6qP+bGbBxvpASkqJeM0r5Zpv8EVmXL53Rq4OPc3AV1g70g0E88GcfGq9PgtkF9B0rKEpENIMp
9+R7VnQT2QLmuaPjDJLK+ZxXdgMlFzWsNYfjDhsN+3f9EJssUZ7l5YENtwBsTo9EQn+2RPhiuOUj
LD2u7ZDq3a5+7jswKDVcJFkznm6iN89Isr9QI34tb+gT4T0S7IEdnZbGzwc9E0ckignLqSfSF8DO
JWYqRDIASKy/FFK/WSQdNtyMRgm7ophavuR/FFJtljr4QVDqVlEBRK5e5wBSWDpvPfKIV3HFrCjH
0UIC18OfD5/fbHl5j5juTJ8YFhe548/PXJOPUbmhzfJc2JteJQiyvVEc0q59NS1cL7MXBq7Zd3iy
U2dlRzo0zolKPmRfj3kbEJnrvQm7l7sZED55D02yKeU2dIz4L8vubw50RxewZC0shHThPnxGXSRr
E7V9uyviaBkJnMo2eYFIeztq9nrhrbYuwOA/fzyXTcuHM52On+ljc6Q1x5D554/HV1o7SsnZZaj+
BpE7Iw4NQLYMZseFEY+73nSA3mk+3tgu+gS850AqgwJPBf7ZKsXtaDVdEMed2jYhG81ZTg/SQIGq
/W0LtHxRv75SLp34Ml0szR+us7LvlB0r1qTBK7tAr1wIjCn5L+CioZ/HyfufP5nfHrGUSNg1abfR
6fv5g4GGDM6lH1sGZAA4zWsheFazAHWqcEVlHL/gaEZiW/52wP5akXsoxdhMIxu1nV/CxJLWiEpD
VO0un7tnYlTuDJfqEMluugaKfqZcYfxB/ZmO8cJbANuRkM0DP446PIRe6uWts7Z0BUYvPc4zg9E/
fzC/aUXxAl2KR52T2QM38/MnM0w9Mtw25YzSxAurCiNTQdh4WrXX1I3fY8nuWAlgfyb1mjvdVyha
4Ccg2m0QvLGKvVsTH+GfX5X43ffFDplviurWEx8P5C5SoWkVOkbOPkq2es6AiBHPIWvnJGDw7d60
ne+vE+RHWwgREQNnOA0mTcQ+8fLbKd8VEKDugdF97zF03PdGdBeHbXsTFSdfs+ZT7cU3MysNNu6a
qITQLqC1uvpNwXXBT4zrzmPYJn1MGXPFZaJQbOGkPjmo0X313NZkXlAhyJEOz6HtupdstD/PfQaq
0UrcJ7OO3mYw8qky4t1QxON1ZnBZswjtu2Lu2NbsAf78gf3m88KU7ACx1gEY/IIwgJ8pgUc6NTRM
e23NMtn0YlaboYBtB2HuQcb9naM17+Cw/rLmfMxCW7aX+KsZh+muAbToYxMbwTbt/satsddk7j7R
e7GXcPcRR1vp2isd4zA0zVGpfDhmIf1NywL3BmTgv6+pqKVssFDLNOKXK0OFJa+rPFHvUjmdG5Gr
VZ3q+kYORYlqy3gZvQLnTFlcJcJs/3K4/q6Y5Mnp5lLEuPTyxc8nkTkzfcbwU+86F9Bsv2TLe+U3
KI1w56La3EgNnmA0z/Aoo20V1/FfzuLfrDIwiRxfIM82hO1/WN7YKRWdH9v1LutnoNv+wQrXCeif
FZ4fM2j0v75jSqHf1JLssPUlEI6IUNbxn9+zl4qyj2aD51S5/600L87IzrkdadpsZdfcZ4XKAmOs
/QfN9gg06cM3DFXxyR3DeheNoX+baC8AKONNn08R2DC5kAit6LY3O8xPBHVHJajdjtg1hCSW9uiF
sJmnBnqg3qZXWjq6+Bu7Rf5b3Ztx9txOalq7bZO8dKPPALvFppwhHragaHEF1Cl7i5E0vq4aiA7J
oz0MP+s5FeKbcmJ7g1eh4EzvsUAayx8SRvgCYXWXqLVB0ugnujnagwjZRrqD/ST9FNKw24fXocyQ
i+LDvLV11dzNZog9dwAdOXb1Y4db0uuxhijn2bOe+tlIviv6+s1gImGSDy4VxF052NricMfVnhfU
3F4c+p8S1wenFU2nuJe3M7qip7YwCGuZLP8zcgG0Hm5Jiwhk1bnwsyd2Mv2BzO75ZjTJJKt649hB
z6cISq8rY0yuvBn3N1fI4mmckge9iTDHDwgWfKObvizslwVh8SJKO2PtMNOgm0mcTElQWk9TX94n
0n0142p+1VPjDurAly6XGsxVIa8nt5eoIru3amoHoKBDNiOYKvtNjraHeo+EY3S4VGBdNjeBTJsJ
P1I+QliGAoezroUWV7Gr77PnTkv6HRmYsOKWGzeePRRbIg8sHQQvV3Z505Vld4RMd7w8ZHiVfew8
E3whXphkuSl1oX7cuzwWImhoVRPusOdsk9Syr2g9OleXe/+5GfII7elAT86zIfLivuWyZ5YS/8tE
co0Y6XVGU72JwrQ8xaOOzc7XuhJfS/N1dEqqlzlETRsNOMKWe3OeZ5ssMzHcq2g+awS2nsHNmWVY
ny+PMPmbzjKDb+XN6b5snKuuCO3b/9yARVlL9io3bt7Ggd2mI1wGivN2Kkb2uJV4HFPkxLCpEaH2
86obQoF9kJLqiFTnaeIb2MauGyFwtcN74ZVbYyqMZy0uy1MLb9DS2CbrVaV9wm6nfRrL+k5l6KzK
pNBujYbesS+7HbhHC0K5HT5EcUoEeYvD4/Jjzhb/elrowO14gCWVayucOQNUwFUzTJmGKEH2t20a
uDoRQASR39UZVEdE0dlBVTXERhKqtonuJHeiVMkdDSbSyCYUH6BBab87Kj5ZulQnorqTNTZv/ymb
kmwH+dXdEP8WPjkJATWF6LDEzqgKnXF+mgQxYEmk5uuCPN4nVMhH8hr9u1xvmqf8a7Y8KNo4O4x9
wclQubua8uUxIof83ukKAtOM+rGeCEdqUzQ61WwlGxIeGNFREp8dwMbnyz22rgQzeCuXbPetMXTs
kZLJ4nitZ5ewwfTrxe3mkthyzGP4wXOJlJ3IgBtUyEDTja7Z2UYcEKjpEuDCtMFMPVzTxC9sk8Iy
7vW8IMJA3aIAazf+zNv2Veg/qrhwAn303J2V8sQElmdA6IbqWptMGIgVgGHzZDRDSp5CH951SvVf
o1F8Vv1wwpBbkIRhWjdly3FSko8SgOzortsFpe5U8Vvs4Pk1RYQcsdTrbRnZ+UbhvKSi7vL7Oe/v
Jm90vuSJV6BgBlagjVr72R6fAKXkGNfAP1YajeMiUagra+9LHx9r8CZfmf+O2xFa5b4ldeiz7TBo
Xx53LHa5WUV+khpZVi0P7BVE72ltNibG/Rg/dTMnT8Ukv7KQZF8LtHRZld4nZtncekbqPMUJGWky
fxr7ob+zPHkdT0+VqI0HrJblGdHmY0Tg3aMt5/Qm6bTXy0+ZkPK6aLMCjl+JirXQ+Dbovd5xkcGO
7oT32PTAzXYCJWU8i1PGCDSoErPZW0XfBTPNpX1lGtOjHzoikLKymLeV0yPmWlgErv5tHBCb12XS
3vdjbFz7Qn5qcAzcd8uNMdI/GEuPlLAoJTFT2bSdC384DoXJjGr5Mem75F4WVeAM+lc/b8jP8kZ3
Pzj+Z0R+KfWaw7lophwjwoWqmspv7Xe+6GGvtAFy0+CJ29BxqcdtOPStTY5DBPptTL2dB8jLWg1N
TUqFcq4It4Ls3Mk4GGU0nSOvns6XeypmI1Mu8PBZS7bTaDHPI471dsyr+OxkT36NOydXpEMpKzJP
urIMZGV0bNzaJRRGc8yjsxh3/JrITX/K3ZO1RBBW8Y07ueUpMtLqRJSZvsGw5u+GiaS11C62jGjb
O1OiabRG4Z5q06tOuSM4St05Pl8udqSHY/xPBgr9UJ9vLjc2cwMj9fWd3jbRlfDrDWRw8yDC8GWW
3cmJu3yT1N9LTb06IeD+jD4bb+Dkq/YAlLrZUlH7QemOGymQORs6blm7MBKSW/LjEobXUEasbCE3
moLza1VvMk0/pWmIIjUjVXKW37Wp2eGbJFFvEJuiFbwK9n1qbDel6+1nbIOwc5OrNm6fOxTXodm8
JepKcB2ngFmPnfiCifyTrpG6Qvvrju18UIxIUtzU5Jqv7Cio2UNqubjy+u7ZnLpbMrGYzlbnzI2W
qy6TpVCgJMEI66bPnhnuBcAy04x3SxzeaB7xuLOsae/I5OD9eW9zN6IMtUqM61hxe7LeMP4a61Hv
qjWjUMSQUak2Lllxa22qjxRDydEooZ9Ozm3tqBmSSnVIm/lgTdmdKlaip2RC13kYE1GskpHMjGLe
tVLbTMrcAdUJ7IyRozt9p+K8qyzmq5PbiHVeEeBIiWfxsbFltXlbVcFeWU9PqlMYXKvHNK0V+Yb2
p0ToeKtbWJqGCtkV2PRrw1wPWum9egYxCFIiUoZHe1f44SdnIh9QGyfQtwk7kwUoSJPRXaOq5vT0
zlnSexvoqB3JE/mha4tjbjmK2aR2luP4Imdna5ezEejNxBuyjK9Fpd/QKgG74O0K3QzAK2Orbue3
GOgtwz/zgHvZWHNNUutam2H3Nri8J60GBaMnAYqQEpOVdasT2Llq7SxZKyNZZ+Zns/duphbhj7I5
VNM8qzZmmrR4mOobsAbFVh+NBjGgUliEFIrf0ryxNeqIoqkkbiQTsaLDkkAyudZhLy49610rLB06
foktdvZvUjXf6a1PhWzYJuFLzkaYGoleRRft0xDeB41/HQZKjUlIav1mchlaODOhx6o/jjGQu9nC
tzuUV6YhH7t57jBc20c6ge8LID7CqNX2+XcvSd6tJVJ3gB6x6tlZgJVqtmnOdyxU++Qo62ttVAgM
mmZlfxJnqTGMjnxwNwOWhFHH/CRNSC1EuyFgsPEFJ93Jh0iatlUABye7VmG0nU3nBRUHxPTaBtzj
2Ni7esVl13ACIxm8VU0KqpUIIoz08TMQd23nDsO5qZQVSCafWOSHU19yXaqUe8hN2RDgRiJPpM+H
tu5fCy6ASTXJu25qzipBxw+gziUysULJOUzj6XKvXTgUkd8fSBC5pp1DQMEcVTilrfIkXcpc+oy2
UVWnzCOowpvik1/U5BTqbrMBQFMEMObylZcQnJ1HzcnrowaVQRupdWnTgr882JOOeaq66MoaBw/I
S1+fDA2QwFDpdaAvqHaT+gbP5FCZO1gF1+7yhLWYqh9eeKwANmepRyBzQ2O8FN768trjfCy2lpu8
MhqQpyQa5cmhdgcvADRPIfFnuYr0ADRMe7LxXSHvW2QfzThvlPRuyjTdmxH2CmLBvqmoKjZulBJi
pvry1C8fQpowXMCYRaYsEbWn2HanfTnZu5hhO+r24ZDDWWAItPzCkkLgNQ7yZqfVAmJv9yCIIeIM
IZw/12xPlxvmglu3Nf19o9nQEnJ5aDpbIFHLySQmhw3/YuMVJ2mDA9TCYdsuP10eogS/kjAuN3MD
JWuJQCCkrzh54/zVs9ksWT3CMhpR1aZ3nBot+dyVq2T5lOsW3qNRzcWJl1cc5pBzHoLXIfG48Md6
duqiJgNcyz1jiHezHXf4AvvPRJ2RerR4cC435QxXXxQGkXMR1rvGdleXx5PMZ6m83B3sZEObzt3X
xRSdpjQF6bLc8+N5r0lixUOk/60whr2s1M5takEWSlM/x1U7bn/8qMV+duKQ6tcCuipKCqo8D0mE
JpPT5WbSbHkay+esjPIfD3ud8IgSS5pgIGes2HbCaqk1QgSAfa8dGyImDArTDcOMJeJWZazj6sZa
0P6x214TTUtKgscMTR+YeHJdA8DUB1lnaXuDbxyPg0z3BhXcxhyQps9k8uD09K4zOlbX2Qh9NvEJ
lK+1yuQkBw9Ztm6zjeLvs2eEJ5p8i2egadZNcUjA627t0Ka4trzjpPnzekihWQlmD1pNrZql+uvQ
a8Pa6FhYJ91/m8jXHL143KSh5GjqijX0kJhUeJwfRxg9Pujv5e4sRdmeOImLo3N5FIMgnl0F1fN4
ebRffsuujWRjhbQqtMnYzLoe7y+PkzZkcFIs/1p3IDshOFl+/XJz+fOXe/pgwYfyMeVefvzxPD9u
L/+01IxiDTm7Wf948PJb1eXlXu7++BmXRoBUH1fD/7228fLiL//5xyshDObZNmf3x0v6zy/GmFU3
4yieS1NJ9tzLC041e9/aI5fpqOqIiyCI4HIvW+7958fLvctjH34PKUe2xRf6eHn8cjNEjbloZ//3
T7lRa2/rMT5fHpolqVJNXn5ru4JS2Qtxt/iuIMGYH/9zMycU0uCb+bYvd1nT+6PwRzvwMutYGuzF
SRYAuwzNK2jK+krpmrhGQ+kE1Uw6R9olS0SzEQbV6HorfZkFjslEkoPo3sfEwCIUGfZa5s4rFyKE
8SzOu7SJD0jt5wAmlXULX55Mm7AYrx2PSrxiyJ3nNGeaFk+vqLB9DgiszHT4DopG381xzvjUm+nf
o95n2iv1bx6lyzmm1UGdfZ+7X9ixxUHDQg6IY3axvlgJOlfWHpjd39uxu2ls8w7BCrLPURKlHYfP
JR170hxnbavP7lffvbUNfVuO9TciSLNjOOEfBglE9R92jxlBAVqPmy0hJRvbijzEzezsgMzfFx3i
omKu95RWt/NkAU1V0PxwP60GmieW0V1lTQY9H//S2kftZzkh1hvIkNbAEFiWftAojBjKxe6XZ/U3
eT8o4gREiGEfnn7hR7dWOd6aSfneCXuT55i0uH5+V8oId3FH4eFZpEy34pjMNVVFwhRhRGFBYUez
iB4LHbGGHVJHUaqpDThm7yq3qi9jf+714lOY1sOuiSAA0Iz0bwHTfVNFEhO8U7+RQPSgdfVENPFQ
rWUxnsCS4wXeagRG880ussReBBijG3Ko+x0kc/8UNWgTlrRuoxhwbZnfnSI09rF6jJFvfYqAAa0q
GV5p6FNOxnSYVIkaiVgj3wdhnfoJZrOegG0dogp5nNLg8nyTVG+liABPUgJvDTuCc2WX2XqWOIyV
rtwdwbQ4YbA5ZRPRnEaLTaNtUtpaRnqjaU20b8P5OxrH9MYVVXkUjXfKFa6kyVbDnYXwTObV84UV
7hLhw6yjZ7eD3/86IxjNVkI/gPaFK5A/abyEk03rA5sKgELIjuNmFpnYlm4S7luzeqG6VQEznHIX
uaY6w3vXe7Z8hcZYvupJsClGtwkU400E6TUTxdylICyp3WmB5ZuG7gD/QT5Q0Ew7yZhoBT+wPYXq
Dh2Tz86EvQFSg5PTOI+KkD38datJy5C46EHS59rhksElx0IccqeoSF8mc6HIK/bBKS1bElKIsB0y
VFHxF/xzXOFnYqatpCG2h/5Q66HMErlHUKUdoU4fvM+jUWVH71ta9s25DndJ2CTrmWy2PqLD0I6a
3JOqc6MbqD+UbbD0x/G4TiaVbx279XdoX/0gTsXXIYOr1gooMjGpIyAsOXUk219DPlsj4lJZ9DYh
uBROMSlE6BQKWGJ1ttW0rKX7IavAxadHGwvkWFn1t7YJCDnmj/j0uQ59366E3g4cNZm3mQpwXZln
3mRkqKxTSENBhHmYADYW5kx/WTRgldawGeHToa6jo5/N7wWjZK2UX7Syeu+HURx7AwscO3lnlzvI
tTAWbSPbzzmN+Pf+2JkbrOevsQy3Y2HX5PfBKI6l717HAxi7zJI1iALknHbDTJq+3xU6Jy+oEGxz
6RThVjTjtG/Kct4lnUyD0BzepCynO1ZAhDAKM2NTj/1Rpkm9nZYw52bOnYNGNWeg+IY4FJ8jpy5P
0Ndzunrmk4ARuc3xtRwwG9tsgTR/P6nwVPcJkGc/ie+70XoL7euyumkT5jiasq2lE5zczqXhX8PX
X+ezzd6syTm1l7NosOrhUI/G2Y0aijhf5cwo3Z1jTcgy2Shf18sNJtpY2EfC2d1j5/pip9XNVetX
6fWPG5O1sbP897CO2WAxhNjohMNK6k16qTu3jq/IgZ+ubAmPjnGgywiQ5iBGUpvs7VOLcP5EQTni
PGR+kUcEFaGgkzTXWamW3aS5s5vo4JNOCPk2R4+gFRgTo2FTuO7emQpt28j60JHRSdLHizAIFKqs
SjImj83gqVWFs8VOx1h4DInh8eJtVDYRMldWa21KaAz5w17o/ctUzPHBDRV/i/Td0G83XFfMDY9u
vEpWm6qHf+gt6D7d7bKTtAjCLmK5dWTUvg65ejX1kcxvNjuFLqljx8JgnzhB07cOk2PtpnRy6IUS
Fd5o1RUq551iB3trAPdLqGWAcHJEEuiDuqaZP0szEltIk88k1lzHIUONaMiTHbMcjcMNowdxuPuI
rtcW5VUzPbQhqyxOT9iZIvpCs9Fes7lFu2OSlTDOJtMcvzkVpIA35q7ozMUOzpnp8zet/2HvzJob
1d7v/F1yT4p5uMiNAEmgybLdtts3VA828zzz6fNAn/r5VOefpHKfOnUokGy1JQF77/dd61lEKdxq
Pr45ujFNHfcVxtodbqjEztOV0JF8o+SN+cja94VysxbTQllrZJTU48w2qvE6rpmQIiILd8zXNZaZ
zb6VCbYh9NND1J4IILBxvps3InGOYSY090apfsWpxUmnDullStu3tE7iw0zxZV/2w16jauYyTw7h
kSCMa+bK3NepdIlUViElDMOxHNOTQTPdzbhpO2GoLvuxGfwhmmR3plJva6ifb1Bz3VYZHqUlRD+X
1BFDLLOHAYq+O3/H0pE/DjSQQIIUqm0URWGXlLz2pYqAzez25wmNuDeE6e9RCisb7AER3lZKgydT
fmaZRare2HCPpdZ1lJolcDtjhMXbNh51mdnTVmpc2xh4kqvAw7gKr8OcfkJ9V051l1jnybJCUgAp
zjSLTLNtIjAPXFd3pRQgntOstiWQgQ+1yho2mOWbZJUTUdV9mTzcwa3BEKa9egw1sAbcbUVwpPok
H3FuNQ9K8Dg0Sv5UZaGTJaH8gEaheEIbn+5NzM2O1H9v+qB61ggJvkxR/J3LrX7ugPud0JkUYPE/
5SHJ30D91yexEqCErYco43Kn0+XUJ4Z78gitqJzaIGdiGqVPIc5OZtW5jTU5Q60Zb/mMfxMRIFUS
IoEUePA3HPwN9gbCgQRKSVqQJEdZrkfHIAvwpvAx77REzb0MXIg980IHS8j2cx29a9PgZYk53Cs9
Cq/0TK/dVOXPcUbGnj5IyNGyTygKAySzJtyrObb97oYDtTjX408KEu0lTbBpdRnSyqiw/CQH/qf1
oF+TmPBJqe25ukTsGwKEtoRmFv7e8JAj6qG3xbSTrO2Me+RIk4TFSxEG8XGjMwdMUzROXF+Uf8Wg
f7R5wJWchZKrxgEL3KB7l5Xyqst5edUkyoUBHnhPaxcPtux+ijErpfOyF6pIfxgS7aDOUI1o2h6H
bnzUVK27zkmDLVWWhn1VzoQB54yuAZBetHvRAeKZdc5q5rBj8dbIETwbipeoKq1jXsk/jU5UPCtR
LpOyMs8mBcBB3xzEuR98khR7qM3g5HpTPedT+IG1joKoYZA+lZDnmhUkb4ml7nVRXOzDrOtXKmAP
QJRQ5yCYM+oJk0rk0h4QOqSDZkxuA3ddwoa1exxDJxCD3NjlVaLu5YKKiEALDKHJ7Oqxqtji2PbH
BXSih5THWwg6djIzQ1bFnWJs9L1CqcrRSrHymlSbd3owv0S1BHcPx8Iul1fq55Rb+8JsMntq4+pJ
yggr0ykpl6hbDpWeE2UZWOSaoXe8WZTHd3JNSrJB400SW4870oT0Qx8ofAzRo6nCx0JW3WrWh6QG
gzcoVIZbRdt1c8ykb0wqvM8mw4sKbyI0GUbFXBVcmSQTKRXmfd5DLV7Xn6eF5SxyV4CUkxa/y5RY
PRKs3sMxGC6N5kpREj2EE2aRrIeBTaM9Z3JhUFGpWN2xooUTi1hbmeriPM4QB2UWfgkZ7kakNQcl
jg+IMFGc65MXpHCy69aYSXqxwG+nD0lSG9em1m3EJ9M3sYVg2wiv0kRXxmjuyVwHe0GZfs3MFc8F
ic1rce1sJsHipshxDnwxwbFRX4MSkAdoHuFdH38HRqG/Ssmvaiap3dKm+ayag+k1xUIfLgwY1NPo
EhEIYktq8S0vpvYSdKn0OIzPVSpjgECWcCGVN73mHXcSSvmHFMHJPY96ykOEgl6GjAxt1nKhiWoa
733LzLbt7gEzmM85a4yrAJdXGjTEq7qCatQUOH8ryguDBrfQyBfcROuGmNcOLDkIXqaN1tUS77S9
zjA/jmFTpsdmWZ6rqEvOtCjmx4ZUG2ERWGtsqCRNfavbxbxvG8p2xySVP6pSoXknZgYi1DVhoJ0x
A4Xz8xIk04XxYHhUB9EnHuN9pExM1XqgQwN4lewAq70sJFOzLhAaBzUQH6tS3EslxV9v9COl4Z4e
+5Ip4OrQPsMQM1f2QEVVLmjAyzq9tt9ijtVCmV1DF4t9D6n9rESt26XmQgjN0LiEh4DlF6l5isJA
O0ej3Vxr0UGag/GeohsZaVLWUOjPeEcn3woRb8fV+BHXoOeVaVFd2F6Tr7FgLeO4dYaoxlabk/7T
R3K4l4AdjxLximH1VGixXaOWwrR0njP8H0oR7RutIquaTGZnCSLL7oQgPMdmAVlbiSGmk7LGVBiM
dPVG8527iArPfUqS3NGxi9+UciYvnUjevZwFPTENSWNHM80gSfuJFlXwtKgyD0Ta++gNmtO2EZrR
squJ/OeKZO97PpdkV0nS88AV7ycDSSxpLw7+HJvfiyD8EDBvPgAmQSpZVB5iqpJEagLduqCo3CXN
cwfSd++UjUznGH6ul3fhZDd5DTpz6eujVhHjFOhU7uZ5ovYarT1+oL+kT3ZJ0B7IL6ncOjbflhZE
AFSqHVjX5jQRoExTpHjDGNtxSlixGwnSz5k8NsA72eh3rIlJ8jJrJ9Hzu7z0zTUf4ukWBOVpnmGF
zDl59wV3oUMxpgC+dTg4MIFe5xagv9JlrQsmKLIDM2EqlIxQp6lI3LTwhyV/1sYAl6Ec0fXp2fdy
jdia1Cn5Tl29sgNOsVElVTgViVwqMfyNERn0naI0+ygfn3MpaS4AUhYtjw+93uk7k/uohwWG6sAh
7Yb4iMf+uYA07wSWrNijAaVZ60wdIFfXe0kKb7+zxPoK0CI3Pswe+GhUk9gka/Ozqueq13cEx4ot
YoUVvZ8X5HZUXce6w0Qn0CN4Q2rTgbsV9JB27fJ7i54uaY6zeiRDSwZmcSjJ3aY/gfAdMwjUl2of
rNEzS20gWWdVlHYpohxEeNS1Foi9BYxepekLJ42lH3XgtpLMTF+g7deRPJ1VEN8CqzxW6lwiNIDq
W6EzJVtsOQ5FVTlTheg9rRwylOl+VgddLdXPUfTwj4ASFHdaECsPgiQNflALx1LM3DSjcCVP1H/0
oL80ufB9yqdfoUwtJO9h1xTLTBj8okpeKcy3ZTCsSyWQ+iiVRNSjpsppaNJEraHeFIocu4z366Vb
2JALm70yvSWlzDTF8Osu536v1k6j1zVDvRFCr0ogcTCdiufRLcdiOnbKmrRF5JEnUJJhLoG+rhrJ
iqCbm5cJ+Y1J9Fb3ApVaavwsUtHzVDNLucm8Zs0y+5WYHtJgNk6htpekFu04eFrHKCh+kVnVwaKM
5V1XFgop3ivqljHKL7XuN/VwAsqUGsqeEo3uSJMtS8sftMn0wxwqlLUErDXMgtyQdNpdrIunXIOC
PsGkfawpLs0T/dq+srqTMHQRy7zusU4jKAMkKbtZL6hPXfHDkNUMMg/9vi6fpZVhqB37dV0vUFgb
oOEeZ+y9NslKhatRCsdzSziRUDNzzI3XSLBMyotVcajFaCKHniS6PJiMPXfDE1/WhK+hYW0i1spt
KCQf+122o6s6MpdFJN7gKNphhFLtKGqVM5CdxcvH/MEyuvJcFPB0mrZprobBnFPvpjM3YeL6iLkm
EZs6SExtLU5qwoPb7pkZ1JqQpiCWiVqPXMfEUfHy0/wMCUNprMMi5sgppp1ZlyTE5XUD8Hx5luiU
rRUpw5fkLHfUvpxZU/PBjdXM8l8XAkqe0nOdLp3PHc5XZz3FdDP+6EdZspOkFOxWobwXuWpgRa5c
M30LS+lnlHUZXY7id8ui/TBVRWAL5UeRttEZiZ25N7Tk96itpS5AWMcEy71mjqUDBhSkuhn8lOXi
FiRb3ZZC9izTJ2sjzL89ZzXB1LonFZFmTxb9F7LyWjvsKlg1WsJEFmshHMFC5T6bf9DnZZGVM30J
ljVxb6BYZAoJhYVquijdOzUMwDpx+mqM3tw1hp9KnWRLWsK3Y9Z0RUmKcTHw+9ai/GiMRNzHYgTT
isAyhPzgoomV8+oi6VmgcythHnkvgk/JaMq7qGozaggTvFGVJAc95Mo0yPig5mixoEagamEbCZV1
YM0tL83G713WxKewm+9VQfJCU1fnDGeBnRBq7mQL62GzRYY1Ak4MS+YDcUYxaE7VX4FEiUZNO75l
IFGlMQ47XZuyHUA3xddM4WeGkVjE07qn5Mh4MMzmaVJ4e+pk6vhHoLrl0KudkJbjzZqjI2kf+Wqw
DR21DpSDQbMljYhsz02y2Wep9EjpyEhP0DCtq9/FWTBh/BOcIMVj7BnqtaTIAms6nQSB5GOCAUcZ
LKogt1zIWfOqGCDmMfaVh2oRdbuk/TSpOg19pa5QkVTc99XOOm0bsFe/K2pr1P7iek/xIvboyTwE
ZqWeo0b5yZxS/JU16l0LxOgazbW5l6L4YgxgL+t4IPU9NYc9UDWu517lC26DjLWmDrw2i18TqyS0
oSePiSJYUq3tsS587pCzMmHKEl8uCEFJ28wP4dd5xaTdlQKAj1xz01rSmvaezZARhcMuQ+fxq2O6
1jfma5A1TM5H6P9TqqZ2bhEcAqrrW2IUx7xvCRpp0+eKktCBdhkKj0Gpr3nfPDOpmr1JhDC7QD8j
WIrySqd4g9WQ/Dt1IM5SlmlVRCZDPKpkC1EwnU0M9nUwE0QqR34jrqk1U8DasCYVPW5TlgILLgwp
TPwaoMEZQPx+FbK7xRSa9zYiDU6YKnE/z9a7gXANsHeIcXzCe4B1q7ezsjvWcqmcpjnUdhZrsS6h
/JaCRaDQMEr7RmFNs5TixVokxkGjOuQhvZg5FaC5sdC96FZ6aEuLpQ7+cr7j4PGaBZm+T6xedtWa
q7ytZCo0URFccnE6ipNq+RlzaW/IcJnrVYveSc6uEbE3xync83ewLheSx7k0CvQ2c3S1sAxGCf4J
OZSyQ06fkhbU1HpLpbJUFi4JeRI2cOTEUaSl8rqiG/ckQUmOSQoDdpCBkqb+lnGtPOTSDEO3jbwC
BdUtr4RrPjeEIetpe7XCEPRBFWWXkesyIqbD13IwfwRcAEJACxel16hTe7vNtPicEhJoz0MnH5oi
425ViIm93fjNgdWkIUCaLztZ9hg7rvHMVFGsq4cyTG6KTNF3UQcnE5LhxJcJZ5Xz0g2rSjxWaX+h
Kl/bTd3oT4FOc4Io0qeyYI4SjIiPhpTO0BBLP4ukKh5io3WHsla/mxRabKxA/En4O9yizpUXcTh2
w0dXdepzrYjdg5l0z0WLfor1MIxeJcxI3o0+Sl0fPsqS+p42W7ulQQ+rCSyF42U+D4KueK08pRey
hA+LNVXfGQYLNIgykTh6Gfm9QmSZ1c/GlbSFcB+EZW5PQ++EUp15Aq30IJaf29h6jPKFk0hkdT6X
CmjCAYcgSk7l2jWMH0HSabdhTQSKABGUlPJu9bqZxTzDLdtMD+pE0oc4iuq3BdX4Lhpf8MlZ6xoX
rMaYPcyVMh3bqfrMq7S2zcSodRb9CIrUeXoYLSm8NqKY0254LAJWvpRujJNGndMxMTNQvgeRKYug
OYWwNxyW1ppXt02MCQBv21Ix72/Q0iZr9EhHyZkJPIs6eSThvArTd0mTbriThQO2zWgvN4jcuN2/
G9JCOIxQdl5cjit/v0ndRU51HFQRtGS8Tk9pvnxWnN+xORTPqtUrx5p19C7lWl7EQbyNE7efxIDu
KS4knICoLy95swpbVLOntboEp7yp6LIs8RlDY3qVpXPY0NwuOyVHQGLduywsb6NeNn46cNbhGGpP
ph6Il0Et2iu8XU+syydFEyg/48zxzKZhQtNptmww45KsUPk2zdYjxf7OH0wCNbAIkOMYBk9ohF/U
0QRCmNbpqYbkeZdbLvhSsWLHUEBVzlTzLlZSUvyT10D3SM7P9GhZY1XDMbeked8nnXwvp80UrDl1
n+nnSQ/bay8SncA9w2n7UnazdRQRMkq3ehijvEPbNNLA0rKlpC7Yd4+hUIp3K/Jb/YDZKvuVUp6y
9UlsH9rhoeyy7Ewmn8DCM5XeECZi4JYaBOa0GV5ZLw7jJahU87uSdCXdHwZFifIPs0OD7hLsVWqW
/Y9iSpAu6pXq51L7zopAPMkNYwIZTy7YyasxzuWpQ0/Ot8LNKc2G6GGcYNGZzPVU2OznbWPSoAK5
0d8Txu8HbBB3SYl30P40X01aVESJFJ+G2TLsrsZv1Goj0NBw5KxlE3ast4VlHI9Z3x+GIZW82tKS
xwBhnC7WrsF9EQT1AIKVAsZx1sORkkzujwK2wMpSwpdmTWIP8zY4860XOBhrCtBqWrxn4Bxpqhrx
PS96GcCs2r/Q20amd6eyp6vpTc4R3OWdX5lG9ZL36+oZukAzHAVsQxc1FL8FNDQ/S6VmCDS0B72n
0je0Iq8amMqVrtA9BRgOqC+Y3RlKlFP2+RXkXsz8iSU6UVziRaTWv2LCnzoEynyuRfwa1ZR3ahO/
2Dg3e5WgOFa0kq0xCR3yobpUhKQ6OapM+lAWN+EEyGWT6z8ISCkPkT48yUJ4a4hAeenTYjoEesui
LeCfadTsrs2meaJPX9IJHhPqJFlwLDLAP4M6D/cRd8mI7+BNbyh8pml8l3Ab0iiR9R3XJC6PwMP9
t9dbWf/d41PQAzctqU1tm0STjKsaquIFGpMTOgL9oLdMrZuTnnHCS2khvnUN/Pghj8yTMiLv69vI
OGTCkF+Iy0G7rWn9t4iTm2Jv+oKYKjlQPmRJtYSGV7UhqO7Rqn7OtIjmWBLPUQL6oCKExJcVMqW7
Eki5QmDIScmVXyZSoW9klsnMBrTaNgyA7GI1To9Af8uT0AUfE+Wgxzgg+a8qECpYW72qQGNaVJFC
74byld60+dmcPw1DmCZHUVB2ApWRbAh3/aHuVtdBnCjEahDnFcuD4rfBoHyrCW76c6hXjHfQ4mbw
vEN/FAlncrJiyr15nDEL5OH73Cvxt6x6tCqrfBnkIHwclRHNRZLcrTESboAPDlUUPFPVmc+tYkWn
nLz5e1oE0Yu09SL6qfKHoLAtfJ/PUbacO0szKKek83NaUmnDZHZqMkQYLHOU02hgiQqtpn5bAlpY
mAsqogzRhzUNNQcLNRtggd7apz1LaA0RdrHKyxetmQ5tPpr4S7Liqs34IAuFTu6M1NwdAAvu6e6i
qNTack0c/KTUYB5qEMoHSx4Vjxk5lwSTjd2U0+APZoHbDDNdW+ymZd9brGWZW88XnQm/XZXjwPxO
kI6WpHa3YWHJW6Wh/EJK0kvXm/0jf9jn3DSWsyAPcXtS4I8FMrRd06XBGdl359LVpMEaNPotRVFs
pnY39ESbhkx487b/5OukQBi2LSdSr+yLPF2HYkl5YKWrPrCs7LH8aKdc0Ca3m0oSF15nLU+f61Bo
npm/hTtI99FBq5gfjQVr7HHplqsG45ZaufHaK2L/DYktS1wjn++0dqTrEpROnxrJBQuHRgdyfm/0
TrpsG2GQaPbggaR+wWO0yY5NbQ0HM15OfFeZj1pPegw0P+779F61gXIK8ol7msSyRjeU50V66gia
eZV+ZW1/NScrfImIq7tBFHmddKtyMs0o8bdF423D9ebmcsYBG1g+yBsI+Qt1g30xM0VdML7SJi7E
fVs37UY0OInpwqistJ0Nell+6NXsR2KhvZySSnlFJxUhsnvqBlYkiS5BE1WG5hK1xc1QB+HGggER
UARWtlyS5iSFgt9WfPNAU171ReqP6mCAUDSG76wsJA/jGBnUehYep0nK99aEZ6bJiAO10IFSOElV
fWKpGhmuHAY1CFM5wG3WvERUxW2a3T8yVY6+Lf2D3hFDjfF/dJe2/xiq7nGuJNOZ1HK8QKrwh1LR
gMeF30KrFk993gETn4XFYZwwD6NMytzmt/3/sTT/F6Ip7FAZ8+n/nqn/Opd5XIT/Rur/8zv/EE0l
USVbGaapqom8FnyW/zBNJUniKaBMJKuY6r+Rpqr237GeQzLlPxF5tozZtC37Lvof/23NY8aDSrC9
SXOQXHT5/wVp+he1QTQJopGgGWqSrPLv/I0IhOPWpo1Vj1elfos6iKT9rsbliK1DfWD1+69P5r/g
byp/QRD+l3/tL9tuHSpiNY38a8Fl/sRhqL8w2yyzXXBHEgPDW3st01N4UQ7lc1zt1LfKjT/CQ+yp
rFhBF9qmHZ3HF+mMH9AT8RTZI94Hwe1Ktzz9n/9USRf/spiLJo0FvjfU5KpFo1b8i9iAGlLKtEyV
yCFEUFHVS+sX68YaFSo6ENdaf6AxTuEbVYhSPBvtgkUsnweW/bXW+B2FU3/bS0jZ3IXI5Z1I1qht
qmvjrY9TcLBsBtLd9oEqvm+NHAHIrM/SeCRomBrv9lgRAGGSaC05dWJZ1L9ZOgZ1PUB2y6tdt4pv
t42J6xDW/zIkrioRgoIpr/BjsWTgigEt+dvx0HYl4YYcVuLwUJhk2TA6lb6OacwuJRbKSiPU/tem
R3Hj444AibeUV7qMtb9t8ga0N2K049dDjYRslDxSxGZ8SBZm6KbyRRI//N5AT0pTD9xVN1Hfjtd/
UqPKcUScT4hagPoPn0e207ft9oBYFAQ8qGv4WybNNinFwUEZVnlHVfvqoBLvkET/7KGgqv8cts25
7PBCafQYsLdELYXeyKj9bVOve9Ik0AZAgIGjVWz8AOke+igVsN/XcalmRDRPwWud1ceuFuXDsIYe
5k3HSkRj6ht3wX57CNswygJTVnQ3MOPvpli3ftiln+aQ1C7z/NbfHto2X4dSnbxpq65ZIEFxt71d
bf0QEppXi7298+1bMbF3GUj/D9v73d7ltsdEDfvGtgsog7wDEgK/3iE52xSftmOjGxty9JT+d0V6
pBuwUPaZXHKSfr3ZbU9S4VNxObizQEKkIOJS3vYgCg2HQV08c4K1bRnay/ZcFgeh11YKpmHA9bqA
NXWKewyzBdLAnSV34d7sy5c/h4qpFP58oOdf+ZpmVv62t50dsibKx1Ft7e3x7SG+cdPuLM75kOoB
HW55Kv06wOpvS1EnkJoIW2IKBQRtFkV3NBYr8rJGdKb0E7bC0WA3xPTsEt8W7iYrnvxYaiYCLQ07
LQtCLda/YTttsZT+czoPS3/PtYDIiK/ztUoMztrtj2oR6O7boLlsf025/Un/2VDELn2rIlN6ezZo
ia2M4RCBuOekCUxuFTmwTn873DbT+sTX4V8/kqkYBZp2Fhx0+o0vzpyhYZ4iwdaKBomfVR6IrGv8
7dll3fvrsEButLMsghrVZNCcNlNWlD4iFHf7FV1CLV9l/dvXy297HRL5I/DWPz9FsBJXHeZ5u1H5
vMaWKx/GAKTKdbM9NlcTt++iIQo6HSJaeesPMi1CBlRbmfvn6X/9ZCd+CFinvWS9Z6GbKfxtb1KT
qnnbdudwNRdsu9umNrUfEUOG224Wha8ntt9mRotvYXvw69W2Q8HMpR0ypIReIJ98+p+PX1dHictO
fuyjVT/JOLvYXCNrdOV6i6JFQXQY5sVxe2so4/95v9ublom9RNUsnv48q+qYSAh/Xu96f56PZNON
G+W1nKfC1RPlTMPN1dYX+fOz209tx2j6/3nl7XB7Ynvsz8v963cKoc8PM5mSUiPjhBYFGvDrRfZf
vczXYyxczAVncffbaGGwKFa3yntL3xyZVEqZ8WM7ItC39MX1fAWASP1yPRwlrrdt72vz92P5auoF
yxsfBD6NnCYdn8D6ewguP2m0FyS181J/v972a1/PlNvvfR3//eP/xUuEPckTFh8DrSji5+XPkruZ
i1yt8cE4u8ZUZUeBtboakPWcrMPcthnXUa9eCK/IBHmqDgOgArIDOur7NG+RrJNsLXYzqD+1+Sf5
Fq7So5Ksndp1HPraiAa5Q1+H214R1x9ImCp3Xv8dsSoTG80yaut1mCvGDt9vN8rItcK+cTbryraR
1wH66/Bfj62jXpPWE/erbD3Dcf26hcqHXICIdPq5JlJFQ+Iy1vkedphnolwgwq575+MYPIHyQqJH
2SHWac8XjLRiPnBPH55UYuTS9M+/uRliwJ7z+rVaps6UUgNi9UWyjsbH01AApfZgHIs47ly5wygZ
rOPlkLcjU7Z1N5K4MW2bpovI8NXDxTHncj+Nc3Cshl/bZ6MpJKcfS3g1VKev2fqJbJ8S2IiSxNv2
lmD4J3yM4Ph81D43/x9acfCk5o+6jRAnGuHRStv5iIGwl0p6n+G3KOHibdcZ1rROTyyjz0V7qILH
uCQQantsPR3AQGXHZoIChPFpsbxRPo8SQ0hbG0CngvSuS9YLprqHeQ5TPx5PZSOlWKBy/aCFkVdr
4Zp8q0h/Nova30Cop2j75qOalua1IoU7kpfnOg8gGcy5P4zVYywxwSlpPTp4o3cEyBr3RKXuK3cT
1lpNy/1ts95sfSuf/jn880RMmk6aFfTdkiD3t82fM2DbjXXYlWY6krgTdQyyBrEw4INtAp8bp4nU
8xigrTFQMVF1ar3BHENyCTSKryhQdpPMvFXvjZu+ZNOhErWBATWXPlv6XC46B4bldSNto7RFetZ2
WCiDdFiIsSpK9Xc1SQ9Fpgx+uiq4tr06ocUkRVHjRCUXYc47oN+58M3869gSudkRObQ+nFpR++c5
MiVRqzZ47P7z0PYTf14j7wemZK3eWfh2Sg2HAmNLvW6AoiqLve32Kh3fgDIygoueGZE4Wjm/tP5U
lTLb2H5o25vWQWvb+3pi+7k/v0IYzu8sQUO0PWaQyHMwG7KHKmxa5roRlwKI9nbMyY7sYCkAIa7o
k+0xQ1B5GoTLMEuatz20PRmthJRtrxTS0B4wb+4yJK6gNES3GQHS4a54mCjaQqArGNJlomGaYDyM
eog/+c9jXfMRmmHjyhUz8+0hLZcEhwi3BFUAv/X1xNfheENkYBGvk7nDtBtG1xSwnyJ42BkHyRyu
2QHSWKecJMvVkH6/knsu5ZfRQcMoUFN29OfsyrLjUSBpEks+lt3HGdjhRNfRZUfGvADoQ3Xm5rEd
z018XVdJpJYSwj289PKPgYisKD1g+khlN0pf1OQmJdSv7Fw4lcnNSA7dCgI+GNLJJBUdIY9VnIvk
Wk/nfjovIAMsmuGg+DzTsnXtDmthpDIbe2nupTNEoWlP5tiw1/3ibFKQYcS2u18L3AA3/8Qp3nQH
YGCG8I4lQeP9P3WGh1yatLIbfcU8fUWnQQMkdCJw07v6J85tFX+6/NwT9b52AWy0BIhuZURxez3d
qbTfxb2ee33lhtR8yE1SQW7skm9N8tCKP7OLuK92Z82vfpi75Io0iEvURh/q0/q3k3cKoE7ySdDQ
jxYnqwut8kHjTkQh6t06TLbpyb8BDbmjl76JTvVSO5R7jhY9rJtypDu4AzbwQEq2sNMfWHRSDvZM
J7/Q6P0Zs7DsroiFVquWCt97Hwhei1rorIAW6PcSM+zOWZM6nZ+kSNwKT9svz/piq256F67hx/w7
eqk+y3N9hpCg2djG3gptp7PM/tYVjnalK/imOh8EGp28/j3w+KsASh7Qi9655jS/fPBp6BkHIh9n
DCQhTUGGLGfRdsqhWBkEb11yjKNHMHAyKqdmr9fHABATNF5gNhM54YatP8HWUTtb/K2W9yiy5+9h
uRdEF2nlMlPp3dGyHnu6znxp9mTsEooDhKdjv0BlIrmVBNyneW9OZ+Nu8bYKT7eLJ33yzcG13NiT
RkcIXpXlWIaHZYZUt1s4Ob71+yU4R0frLjvFJdxP72gn2t/ymcZ73jqpdQxjp5qc+SlLAQDvO3RY
FqBCDxBnqT/imCl+KNVJXPbgoZyErLb0WJXXcS/+qiApL64bMZKu/8fFbv5JqkrBmYjb/ZQaO0Ok
DuolEOJwBuzSl3q2T9rzIOyEk7QHafCq/Y4YB9sEOsXOOgeP2NON70Nhz4GdvVs4B2EqJLZ6UtXj
8D4/E8Qrq0fxzNzrnr1LHyL0S6ygP8FoZP7wQ+SsrBGn2cx+DkXqQIAMvYw5ig6ZEfHCLsZlFu3k
1+LQAdqodsaL/nO45w/mW+1Nl1zcVeOuKs5c/sLgwR0dnwZs08Gu/x3azYfF5SO5hY5aGEYPQUB7
FbMReFpK8iOLflu6KL5yL2Z7mlyAMiOAwQ/xMv4QfmUPqlvaLNKe5bfwN3XqeIfKE1s3en87uKav
9Wt5Eu9UB8I98DRgXzv9Wh6zeLe8YZi7vsyP2pNwVB6SD0RURmgr9U5zxM+4cHR/2pfuyqefD823
7jDc5aN6Er003jUvcuQMP1gdpx7ukp3qCm8i7Lx94IDxd/rnGFg1liig2Pz2DrZbLTkINlNu2Swg
7sN77sF0kC3eIkG8O/GMVeMQvqqSn+7Cp5K8WBQ1Lkq6YSez+kVLuJP35rG4W99Tx3qhP+osx/Q9
P2guNGIEP/QARESsNjdNJyStHkWLrtqwi85cbsmeIt0xhAP8ynl4BmAh7Sh9+TBnuPLl5LBckwgf
7V47TPdfwTE8s/I8FseFCzUDTPjQHUUP9BFwCnAQWFlyBCbWTnbq/8nemSy3zaXZ9lVu5Bx/nIMe
EbfugATYk6J62ROELNvo+x5PXwv0n2mnb2VmZUQNa8KQZEu2SOLga/Ze+5HndN8exxV6S7VYA7uf
gl3E74DsAe8il/XVeavEGrVjEawrDXoskqtVrq6qi7XzjbXN+3C7QOC2xFCuq238aTgX9TO9V0ww
BD/R2RivEsgD771sTQyzG+yrE364g/kCNtfeKiu5G5P1HXnKMHAQR+007ilgRVzUV4wjsX7F3rfp
Ljk57/o1eQ7OwTb8krNXvIwohNY/b392XjHwud0iNY6NrE/bHcOjg9Ctehtq/kXaFDbt0qn4Bf26
vvRG3TCgW2zMDjW2/WbGSAmNnQ47CkV/2bkaE7BDv3zL7aNg6UpuH6H/InDkx4eOiIQXp2Q36HjD
YCQVAAeWrugff7eWVFQxCBNWVmvELFjNddLiy7et7+ENHzeETnfo/vYQ16I7KBp0udtHtz9omvIz
63STORJ+O2eo9QPYxU2YJCpcj11rDwphvrPOSXn7cBTMHhujrFxQ1WyfmpCCE9ESalK7Hw9haSEM
z/IQDJi2wApun/sWf2RpCJ+TZNqZtUM5LRD4Hxz8RofbR224NAU/P68ZOuKSFey2YZKgbIa0JUl1
E8uDFVHb3j76+TWJN2eb1d3VF70bSd78mAMhFwXLJKvKZelOsVS2JEQFQKEPtpVSg5i53MdhjQt1
qaVvD21iXKpJkZthmS78fAiWVvDnp+oQ8iyh2bhN2dBt0oosnUld2hy5P7+om7D5rahGUbl0gVg5
1gKd6O42Dm6XkeDtI3OZBkd4JXYZInppysdUaP4Ghjbn7Ig/FMVLefS7kmWmQDmpa5zH3ctYTcN+
iIYNmzqkiH8bIAkbFh5E9eVijDr8ElU7L1GrMckkNae6A60+VKk8OwIRR1xQPz4VQ4QEgFLJ6f0n
MAQYG7JxoGab5VOJinLDDmA8sAfARyBHbatF9i6Yl1e81o3XDJee15OXOIPSZF6nJ7BxLeR9rk2k
LN/BK/fz4efXCImZ9qp/ygeZHTC8ggy4qVcnvXoSIGgtuh50huauXwZxtxHdEuyGqqjn1FvGyXqz
TJF+DI9/DpMJI/tsGBYHKxL8lVKM2iGf2iO9b8jJWn2Z2sRh6MDSZIOm7LVvbEnnxoPAOASfo/Oa
2pTebax6e4FvDz8/tdsi4pekMUS3tLq9vHJp7ZUJKRC0PscAvglZZ5psxjvVMnT+8bDMkI2y5osB
NovMwelMriSqyhkQB8x1JnaxGteHH5/bYsx+wG//dxn3L5ZxUgP0/ssex31v3/9Mxr68Z9/+4y87
4q2j6Ndd3J/f8tddnKH/QcYXTh7tx7pt+Na0//EXhe3PH6pushRZ1nTWLT9heQ+yblPVP0gGs1QH
1iZMa9i/f9vESfsPB5aEjc8UF8KC2v53NnGs9wDI/kSE66wBbRDzhPKZYIXJx1t4979Q5oXppHPM
xOFRlLGySyeskUpawA7N5TmJEuU1zWdybof8iOtaf7YX2L3q1NMhyRAys0Z6abCWuCA8BsyLglnD
7dzHndYmlXIUgtxmxM/1tnca0nxbmXmYNvZDh2Qnrwy0G7aSnyAtsnyzN2Qm7Sy9VdA1Q/URfkoB
jTKYRT02c9VvPVbtyg7YAonbQ7Ob5Gh+tp3FXS+JfU6dReFuD9ouakW5mvLB2mm5zyK8b+brPLLs
EyZi2CIck01id/dVQBDDLGgJgSAkq7aJ7XPbBay/zecqDxGkN49VMXJb9rH9KK1xJGnLG7tgN8dU
9U5g4TnDQ7OgqKQepxveS/VasKUgBhuLDPcwCnF90O+afvhoQKAoU4lbMi67bVYOHVGg5pfWmF7t
XK+xRKNBYWaDtq6mScGiNFRJdj+hY9rbzaKWj+msizYyHgZ6Xp1g8dfG9r9XJVIlM3FISdLo1IQO
1yzivl5l0k2GpNmpyC893Kr5DoXaJu6H7mLowRl3e79HBgliztQPRTF+v8kqofu8KZG4NoU6P2QY
94AGNsFjHtWb1jJHTDl6ee5rpEVqmer7OBffB37HIzfej7h1zEtNIjcGDayPgWhRD+Ofq1i/sbMM
821ZWNU1A6b4L+DM5kJC/u2NvJC5uThwr7JG/S2NJJt1PVb8xnzMK7LMhd/tDK0zvHBMJ883en9v
SGzG/LthlsafSVJxQdAWKzvV44MRqs1dT3CWqzBCA5JWbIekl/cWkm+3mXvtWtF5OcGThCW6mic7
OFhlfx8logdJE08s7bqNKvNoO3TyQtgLnHTsrrBrs8M4jetgqCwmO/PCOiAnQEMPd+qdQXKVeQKA
w6XImm04KVTnaRfh9kg/rDJ5Jx+peW1ItHVm66VPO+MhLKXXz8NnNcsDF31TQI6PCapPK+5iOT0w
RmrxMuPisIJBfarTgjRpTRCH3WbO4y+H3H+xVydH6fdnXBfWcgiRY4hc4P8LXyhtE4uXKPNHq0o6
N5wW2EM4eeB3tLMGVd/xjdc8CIO79EQEJgbpSbmyBPzcCvISkogOt5pILS+7+sPowNtZaU9hK7P6
hMJIxad+jmQUb2LcLCvoHUxNKlz85BjPXlMO8hCPA2MDv0OvFWtXGRf7LmzsQzR+wf+RYPXsX9H8
2bs4ja5VyCxSRFZIIiHZyRhbiCOOntWykEeepfykqNoWNJyF8pzeOKjGq2H7L4E+It+u8oh5G5md
Sc4U1Ipmybq5/DSI5pSm2H+ybla2un1qkDm6E0e8VzkjUx27/BSJxr6ag35wTDvbiVn7mpvdaahV
ubM43MjvhiHUk4yIi6R4mYLhpPuggDNhea2utOjn6ElZNmxCquK1Bsd7DUoODuGUrbsBRmcEpIOB
RgjyR5V77kOXVMy0aROcFa2FBLdA4CJrLfvC3Nycb03svCG5+CgQBGO49E+l/pw1RfRo6P2ejA+c
Vk0crAMt2YZF+NDaCnRo2atrZYgdT3QB9aZDiKSeu02b16ccHKgbp8qlDylbMYEbx9KUz2YOi1kf
qg0YcWYZIwmvaUPVCYgi2WEapXEICdRD6MckA0OyGnXAUMpqVxHVA04GbM40HJWQ5Je255Ke+3I6
VjBCtJKSGYwcou6g2+vgFX0HqmYPIGpTWYp9QGWHf1uWHcw33Xi07Y61QDcdGLef+97ItlzoX1sz
gQ2uMvjoVPgcvp18ILludllaq8gXoKu14sz7CrYjDSrSQBIZmTbHojx2HCYqtLrzsCgSJyprf+G0
YgFO7sbpXgszwLAd8mJQ09sxMmavmwy8f45VYobgwcpLpB2s5yZ+M5bGSbnLM8QojoFKNvUndx7s
z5j3go2ABrGRpbnjIkh2HcNfZzIaErFIMM9BqZMEoDkES7FH0AB1DWqgbekUGneaLW5PSXC6sWcA
vF5bs/noamR///wYkLfsip8Hr4EkSHVMKTRNag6Rds6CsP+lglBJkfADLA0PGCmNFYHnJnVt5TBe
i3EjGPN+dvQaVzE4OeCKbm11DpK5dahYeHmKuvFE4kzHMWJwN+dcXlnev4BwKjFLyBGQxvh1DoTx
GGUHeAFlx5i2MXyCs6qDnSvmVqlLdjglYDUF1kAWau2lssu30YHyU81jt6dhTlgYTnhC2kk9OUEa
eaa1De9Eay2SOGKhuBxPRdQhTG+a1stUqXjYrr+h84apGJDfFapM+gooT8dZJbytVpkoBVAiwhGE
c50yxwl9fv5IJATSApfZgaP6XzAvgL8XenasG93tihGtg2OjTbHUc9Vz9g8KGzciVKcTruQON6yC
EoIL66SVElu0AKgHpRipvpniu1GszAUAnzE/x9+g5YpxrCbxgjb4M3CSL6YSOFu1D9YOFh4kr/Wq
7CFKdAaqzAaNaNia8yZ3KtuzdENdO1E+HOqGvqskdRP6tXJEloaotNf6TeS3mDhlq5+HXMNcP7FL
zJyJugyS4zEKeHlbFlwuaRQxBwAGn5pXVI2GXbNQftrRJBCBSPp1EQzJyQaGUljS3FbTQ6Q44Ua3
QI4KTWkeVKIsQFGYTxrhy3qRnSRSwqIqs1M3W8H19rDDLvL9n79rzeVN+fdvWlQl5HjYpqki8rCW
rIdf3rRDJaFkz7X/0PhIhpw+cI7+QiGbW7XZCV19Ketspyjz+NAbH/HsTGcdA6vCpEqL5upd4ABQ
8jTxkOFQBatj40ZqoTICUcdTRvbfSpkfCI2PD2NrKjDv7HvFSKdPdo4ilKSP8KHMrHwdMcDZ6iCh
oqrJWIiwXSYFy1k7dt27ep6N56rgLNOset7MQJBOatA5q8wc0CRF8xczGuSxNZIZUOfstY127kcM
iJZ9YrXDLCPvrJXS6uLBwJFGEc2LZtbixUFYP1u4tQZtpiPWAwjVDEu5cq6s1TK38FNraxGQU0Wd
svnnT7y+9BO/PfH60ttIghkBihq/nRb5jFdHhoH1kJpz6wEJHC9Vyen5pnezf81HZ94KPQS2hE9t
ICLRUUJCnaLuVBpSX086vi+gKNg/FQasUKGnCOdLl5QvwhfGsUebgXCkdwg8hzeIVwl3uFzQ3Bh9
ohA1A5XB3i+CdG1zZKxx4lk7gBb0BEYPQXbSkicpDBKD7E+EZBeHuWcrAAc/P5mJvbK5nT+2gd+4
M7QWPLhir+iN/y8ixpDJ/BdPkqVbUqqq5aj670/SQMZ7PeuD8UCNyB0TpsRdJO+bmVFczfxoy7/5
ZqpxsjZ7PKCim0faFRI0ql4Ceus56hSHsJ2k6TANGiPsIZgqjHWRPpdWWXl54jBVjuXRDJz5LJwc
kYCf1cs8wtxDrmLV2mKirOLXosOMUjSnMOtPwiqLTVOGZM2orKDtoNu0ZsYIqbG+TGFm7DgV5yfL
QVQ+as6+1MRxBt1/6vsMuquNDV8sxgEqRkzG2eiCiZguKZqJVRL14qhEDauXiQ7HKXTs6TlsQlFE
q8YfOrg1uMphgcRBFL4p0jAQCLz2cBhPUadvJvTsZyAfASKFUH8SEiCGlszmMVvEYhQSHCSHIGBQ
FQP3u+uXXTXhAsNWHTe6wsqiaqSydkoM7fBj3gDCU8nT63jjwEqqtkOCBYom2A2ZKV2IQPJY7FUp
mMUQjbtTKJquUh8w/zh17Sr4R8kZAbAPz9ltCvNUdGn3EM1ig4XCWlVtZV7mwocghZv45BjRW6c1
HBsNZJki+aKOY/tuJzi+WkCXleHbu4yacKAUv6LA+9qjwB+zHNW8n7rAcYyV7IAi3+5AoK6uKOAr
4jmqS1Qqd+kg7bu6UuqNHaaFpwP1ytPmohuokIRiHgpHrgurkIc0YEEE31WNLeUAV2gvwNm/aAnR
ieYUTfdRhbvUDNmfTOI1I7npeRgX23LdABwgYFLozHxJoMZu2OfNplXs/Bjb1rUtnzM1i++qii5H
ZWyG7X9Ep8LJE2TbxQBybEZCAqq+Ow56tOTHDd8sicUOiBAu6agWq0nFR6BFCHuU8FTZrOjKhj3M
7VM7IHIziz+0Iiv2JHd85FxStL1qQ/3NyNJOeNr1FAnGIkQYh/ZR06ZsE04DuJWW0DhAASyENBZV
//yk4zD7/SomuY92VNqGcRvY/NaR2rnE7Jv01YNhUhyMmRO7pdFZh4aJyoWb0sNs3miAuX5nJQrh
OgDigQ3BZBvGajsBx8OqZFJR0N2NmlEftVhnW+BflSy/19U4fzLwhantfC9UYGKRhjsT2JlK2EWj
s9oxtRXu6HxbqOVTG9sGoBfu27dzVqtbBrxpM+xDH5hKEHTDnZ34X3u7fxCp5jzhgNsUvMyXnrRD
puhxjYUeKgX3TAhcxIOs1d4et1S4wmU60zEqlemmGZYoEsX0d74sQ9x85swB7oMdGqxNreA7V2bb
vvhVEey6rIK6aFY5/3CQ3zFPPipT5NM6seg18qD7ZCHeieOEpbGsei8NyDCqRpXk+hIQPtS6WSnC
Z22uqh3i5AS37Bg/Zf6j6Sx/W8zKefTtlDxLDIxd5LA48jndhBXc9zITZ98Rs5sJ7RT7Jtxiu07u
qBRfG1NC05vU5GRW1Pl9SCxOMInYczrrI4PA/hB0mNabMAqOlgYesyx2uaMNR7mUM0GsT0xuHMst
+5F9ICXTQ8tgt2WGsAUs16KJ5s4F3HKvJTR0o5yp5iOl2qQp+1GKvVVmZf6F1FNnBejAWIcibrd2
iIe2bZX80pBNY2iD8hL1xAbkfim29SQ548yONoOioyhU45irT4CTq6NB7sXK99Gw+kVMlKMZupEW
Vqs5Q+fad4Dk/DxCTTCwXlmFVdV6dtkluxTgzyoM4tcwDjDWAQpyU8hIqzxgeV6kDj0s9sA+NicM
5NGSmvMxGKl8LMw22YLCDw5RmTd3JjtMq2jJlRmq7EPqd9xxfZCa4LT8lisykJBHkyIivdXxj76e
JZfIjg5F2qXPxOl8YWAjz9XyWVs5RyeYH6oKLnHKMPOJ/NDEC4jp3JjRS4bb+K5BUHglgXeRKSQp
GRciJ5Ays3kJneTBXpAxSUH7rSff/Xr4Yla2eR+/qJoSkLczzBuW7LFW3EfK16gNkQKTKXAMU5D3
gQWdhGwI25WisJ/1GfkAU0QAnzHsq4Q0I8xh5ouCfgtFBPdKCCOm65PUq4Xcf8dmCXyZs+gJSx9i
kTGP94GRP5fkbm2h7gok8U+9tvAlCw0pd5/tqvqMf684zYFhb9oCGooW28cpU+uN1U4t6AFg/mAO
LgSSRfdD0O4NpUcprxNhoBrl9JL4vO0ojsKwnd+qkaVVm/S5mxnQrydO8RMw92Sn55/KMQNSRUL5
To2NE+r24mqxi1kp/ZheS71+7FrINamDPaMwnBQ2VQV/0Wc8CXWImkxppkPQxa95BMTUpoZad7aD
uiIfBO+WHhCNKsO3TFrVehh66xobJTOH+itzCvUSBqUDHpilb56wGHOs1FwU52QJR3ITBa39hEXN
0B6oVsglnOUJ2tpz7LdoHIJdGrf1jk1WzBjMyI5mOVEG0j+BQtP9XabYzUbWQQ3LVoJyRKsujMIT
LSFPKQROUmxr/8oSixyKPk/3xLS0bgfGjN1MhlfUiNBKSaxpeROpnDpD77bV8BgUaXpW7WnEEjAd
CJ+qVreyeTLe27Ss9zTvj7M/sXmbMGLmyqReImLVnAnYb/yRoghE6G2Lkwr0bVZg4GAtJDqwwF5o
TnCQh2q+AHYFYltWiNx1nWJWSIJNpPbJygmhaZpP7InUncjIEnckRQIMbja4kTVcZFx9nhkWe0JD
NoEM74EdgsOT5ly5WFgPiW64pOVIKkeufU+rAHrbKKdXfcrvgho7IcsmzjQ9qR8SSHqO8yKdJgey
38wuKb1I+cKu2QFStH7cKf93s/QvNksqmx9qhn9s8zpHef6tKdr3X5dLf37Xn8sl2/lDx8llGUtO
MOi4ZUj7537JsVgi0Uuatklko+RU/Mv/+XO/pDt/aHi/jKXR1+ALWzi0/ur00v7QHSxZjqTkASpq
Gf/Ofol/5rciyJFoClXLZpmlSUFRzJ//0mhrIXsJSEDimLNRDSsAWVZfa8eCC11DuIzVm2u31b75
Y0jqKM5xZJZIKbrQeqpiNQu+W1KDASNCs1CedZBq9stQ1m3zPZj0tHifLa1XvvaxDdEvnlmCzhpI
tRVjZo6ViiBNWZHJYSkoHUqTQKLasCYVPWzTvERq3ideTEODwIuiPNmFQS0LOF1p738YYTcG6xRM
jXosQY/cMUnWQJcNSmhtejBiiPUEwVOnznHAPTEiRskk7HAq7xDeMx4wIa2oW5Vh4YLSU5F0iS7N
P7OFU4htI8fDJDXKYNvumAZrnSoPWJ/h7G7lN5U6tlmzV2N1MIYBdquwYo6w7n29o60netiEpddh
frjrcl0dFW8AUdqQLtvFE5DKkPsLgooYCol8t8I6QfliFjEY/CYVNCBDsqQqQm0jjyXUH/QBYyr7
LORPgHOh9iNzL0EkFz7NSMOmjgAsJw3PGF6zKIMAAIuRGYm+yOjmEPEembyO/wltBnFpgtT1ErEH
fvLFcQ7UF8QBh7STcYJwp5kcerHQGp61wa60R/6iU341SYTHVDqkH2IeqYiapKKgi8kMiDYIpYFS
T6hePpth0vme5gz+BSBKsVZJP33KpYFzXFIxelVszdGamIzCXvPPqodEV/V7nLEaHEhoBtW6lAUy
56byEeFZJfElZM624z0kGiCroRLHMbPeSchDXfOrBqtOS1htyEbVS0+fW7Nki9gYkReZE5DkmmLd
ZIavdtXKb+KCG24Xzs0Egq7Pr05aKfZ37GYorMjRGJJyNaIeoNcpEGAv+g6L6qqPgkg5ZoGpIRxi
SRus9bKc0T/kZm+BOXQaIH29aun2NrYHnEf4RUhm8UWTBZeg7CZ1F0dNphIdbDbiUpa9fIz1EmnW
kBhDdU7bJgjOyhiM1ktuKI66myrHtg8+JwpZGV1A4Zh4kSh5VaDoJc1wgfaKX3iqkOOofXRI5kB5
K/VseuwtTXuQdRN4CkaHdZPow1VYU3DiCohZ7xnGnSwF0VBjmyJsJt/ySakbVMU5+ViGOkRfqt4M
tqNCiZoJu2SwoMMGtbN8q5ZAP5Azs2a1TYJ2ZtpPD4yYdtRrWZ2ZOIo12XranZLMiutEyviU1qa6
HSIb1ppVWacxZAzp+KCGA2mZ8PQgAtdGMDyaVYBJnC0r5kYZ74JOg7kDiOJFwDUNV0AWjUsza9/0
bJjeuyatL5gC9fuiG/z7oZ/VdS5lfl/mfcDz0YTYP/vm3i6C7kufynLfiUh7ZLu07D46Kzzb6chf
ZKS5beAbv2VUEDutipO9OXGppF2YbDQnKnYJ1A9yCuzc3zVRkEDCqyevhl14CkDikK1UyPgh5YS8
I54v/5xjV/IqSvaradbWtqtjEKoGgTcRFbwHFLDeNTWzS70r0fppnC6Ea9Zn8uAw0inNvCEwwLj2
uq+8q9E08qOK8qWPyva6YJ42NcXKJrXi/m6Og3RvxiLlbDAZDxoRplwDuNTKoBe6oMHPWYPE4nsm
gEPXXdZcJPEvzsqU3J1WnciIhGtm5VWUc3Nue2Lg1gMACawuYVJeQy1FK0usGIyJMXBVjcFUoDm9
B6jD8YAToqlWeg1OpQAmqMJbWXeyHemVKygavibXTD8nwfSjnHZ+QLiFmg7ONslszbMbtM14qRBY
Rx16gMGY849OqjHvEMFxK7rwsScE9FKPBtOIKiyINcvZj0elsfezZGStg+xaT2JlA89CO1SRHHcM
JAhEIcX2rMRqulSa+dYmIorvpc+jA7Y+6gGmbzJX0UloMVDfGh2upWrlltx109UiB96QZdYXu26J
QpzK8Nlv0ukcdvbkqaqAKTiPi8Rdoc0ssgXalrXrOOMaM1GHuCmXErJy3Tqn2WS/2E0H5cOOjWPL
/uFMaS+2Kjj8ezLa6gvPAa2OlgOdS4ai2DpCRG5cSnOHEE31HJ8kErI3Hdh7QBiQLUVuXuvhRiGO
Yw/pa3Kl6bcECLI/Y2TdHcIEuS2d0LBpOTe9MbA0ZjO93M1m758RZPSbieHImhsC1FWu6I0ezP62
KnES4zBmGzDV6tc0GOqLEbNdLK2FWGMX2dYWBJ6VyQJ5zmZw+/aAlzkh4jKeO6IKyeTyNAt0iDlN
/T5UBoZ+WUeeFquokyIssc+62Hm1rMx8ZsKu3im+1bncMK3t4CDGyNpWP/gKAlMubw5RBmZe2nK3
KI1w2lS6Zn8PdREcJUmIG5i+9YNtTyR0GJ304oGNjWQx6wYggt1ktoN1NplIjxnjHDpwE27cL0MT
gkI8rHL9RXJybCH8LuGUJgzisQ/YkWqplwPU8TIxdxtDoaEGfhSNuyjQ8NPkUNn6pmzOpZNGbiZB
yoYRmTSjw8BPA/7A1AEiEVF7A1QLtkDLDVd4FSBBNzP7wjMgUu7h0pAdNUtifslkci0nBqjH9mOd
6fm0wUyG0Dh3eA9HiODbOIZ7BByWyDfRbcMhW24gA/hY7ndg4gSkshKQLMkBKItHX1uz0YWHPRhI
sONecA+tRXqKpq57UBSktiCU0fvKhfg9Re0iKuRlr2YfgiHHDPgVZcdI2PAMxyf4ke33dk7MnjnU
lDTvRY0oNBY9hG+kdrgIyBi11kpVhve9SfBhapPSvPLtpn4toeRuNAK0LvqtkUp0XWWEGgyDummS
pvHPZDS16I+iIO02bCFtYzfKcZhPNk8SKNuKcdvTCLgF/jDJD62L1GY4c1NPWerIhdlp6mSpMIrE
Ib+JdUeyss7rHkRVCUG2UyZx6ixb/xLMva7O+Y+I9//pLmj7rVhkZ83/XX7wRwHUPQrC9v/9/afN
j8+Db8WiVvu7TzxGAiAku2/19PCt6VK+lR/059/87/7hn/q3f9HfSDYYrHf+cX+z//oeFr/2Nn9+
x1+FcwupgiIEMpCuCROl3N96GymX5kaThs7u2aZH+aWzEeh/QFSQmA7CQv5UzukShgWp7XS9y0AW
wd2/09mgtft9vrv8CMH/Cw0dnZxm/9baJNKvOgON6UVOcU8g3UKGiIJ9p84Q0ssovflbEczeVLNl
1OIaCsKHm2o3lVGjercPbw9xwwFFfCYhb8gMfgAcZgXL2rg83L5W3AyFeRpu0kGlpKj/yku4oRIi
Da/bL1+Dmr8lF4X0DmYWFCYIXm+q19tH6k36qtc2WGfLJzBiceD9Yjv3KyDHjGsYDRWvc2XWZETW
mVctKXy42Hdg/a4+OWGe01aX0RkQKIWZs0JfSNzWjbmgL04+BFPcM+wMsM0CNB8TWHEERmltJ9wu
N7F2ONa+mRK8ImbDWKbqD6GpwzSlwjrA95GbSm2uisGX6iW4DPoFSWVBVT5MnJ4bxeL/FMT2czc5
ewveVlSJYq+pqHMSanSXCXt5GOfFmnf7sAFMheR2MRpqckSApNS72/9TWSTQt48AMll73PhVGsyH
24Ocq3CLxPluJE9+F9XTLlg8kgkZwskYHCgto92oMm8mSnsjWZ617zF4jZAFE8Mmi4JiWNNnlPsg
YH+lW+Me3NdjlkUVqOnsB0HjJiGXA9W4gkBidQNm/Hy4ach/fjotCnM3H+L70ZbdD4rGTTn+E99w
AzvcvqbC8tuxYSNhAB317X9+e7D+JqtWZtQaY6abqxiB2Z9YjzjuN0GyVdGDPhK1Jldoya2gWAXx
urrXTrJhdbeqnlXj0UrW41eSJogwW/Ja2g0QJHYavbKRLuVbuiGWbK0QPru2p/dFC6g8VjRO3Dv4
CBGRQ8DQS08ykeo25mYSd0TRYmrH7IFk4Uh4Czr8/C35Lt15Vb8W5zDCXu0RhdYkzHXdAkxlQwTI
+KiTCmZsUBZRyqxqeraJWMTQle0hJFN+XR1ZgsIRRdYOVo0QpP38RTyH5YrROGrs6EEQlMBkcwXF
iQn80VzMOmvBFEwlKs1F/WPpAJjdnnchFvtv8ZVlOmhwcthJIFr40ljlHvNHLd6YL2bnggXnaatY
ZJDwTpc1upF+SIdtzN6OtXfo7Cp6ARBb9moYV5W1roNL6XwpvyKI4um765+ie0bKiGgCD9vNY89u
l2G6Gyx5XVu9Qo2PwfE82VRYq+hY3APNbR74OlluK8t7T/bkyh5hl46UZavyU1d4CMlSfZ33mK1d
kOgxIDFK1jVmER0o4mrst1N0LZs1ORnTt85cDfVHjDPGWfFvmsme5nn+EDbzRmLikKevWpjMlEPO
WrxTKcKaqVKvucAIA1Q1IiNRD7iFugeNFNer+qy9QlOTBmfIih0ipUVzrwmk7OvykfTOPZkEIvfA
VyfBBgdg8lDaWNpwdrKkWqElHoSXPppQsVfta/7Fes5fAKXcxbgNB7KTj079iRLF2mHQVHgViRzx
t0yxWSLanEj9B9Wpkzzb2+icTmtxnSo3a93cce0n7aS8kUHGL8PbVn/Xv41PEQzro3kAE7uHZdCz
1VWBU7rp16IBRkMA2zb+yKqVwL0D5+Gs0iakO/0lOQ7VCmx4d58Uj/2pehmv6mc0f/VbTfXkrHmz
9Se7vPCidt/NFILc2ipWREbxhjLSjUriMoJ/64huASpzgKkQA6EwveKJ9VTEK7EebeLM6G886bX3
OkrG73By17hYMXg1HpSRg/nd+Qif2Kh+07/SRbxHX517zp2p8czHwCtLxvGrbH72UyQ1K3WgjD+W
10bbju1avvouVFnnALZ6yNYmBdpdvmMBdjflHgYqFkYTJp539T0DfJTubN4PGetZL/xaNZsBsZH7
tT93mtufS2Ssr+CZCX7INv3ZcU1PzVw6OnaDWBXeIn8VezB0y7XJMOrYuvUTXcx8jJCL0XA6O/t7
Pm+mFwGmtvW09q3RPnF2MEez2eCaX9nIpdaDAXQ8c+uTiPfq+wRFCOHnio1Tyo8biWuYvfqTRC24
i7+2wdYETr1KdsWDDImS9pr3+Yn0wC/FN7B9xArZkDDJI+LfZ/myjt+mZ+MUQPPjMsBepu+Hzcjv
36+N5+jTzC5jU2w5LYfPfbyZ9+U1bncSWqS/5bUMG9f3L0Lsyyf/QCxjjhfsqnxU1fL6DgqjgQPX
Xv40hu6SYBaxfF1hPn7x5/1YuwIzK4m+ysbm9ygwl65wlinj0egIwWTRuOeC9NnWP8W8KUF2K16A
VoAhBkk6XkgMWrsVMVHTnnnP5X2fneMvcGudj+Ch9Q8GeDkOEO0bYkIWRavQIq/zreif4+qcyK3z
qFTuqGz4MaQ9wH7+T7rOa7lRbVvDT0QVOdySlLMl2bqhnJosMgie/nx4X6yrU3vXKrfbVkswmXOM
f/xhFLYomRtiuSUEjc22/sYz7z3YWZJtjMcUeWLohrdBJAXzhkMBQvQlQU0p+Yf5opVukDBE8dS8
Dob4j2SEDn0hyRPstrkXqDhcenn2mydLpFcKXPLT672MbRMJNdZEl+kS9A+5+W3YZHl6K3zpDR8m
Wl/CIkX8CINSz4+8hsoIXyR7tvPZLGYPU2jC5DCh0EXBb3FnkCY8ov6OsW2erNFuF/+yFf/r7VnJ
7fHB2P/Fxazojr7D0ZHsN8h/pzB7T9WdvH/ydltn2g0rJ3iv12BbMzSzIbg6wzkYQn343evbBAvi
fPVs3bjzn1zafAnZQy4I7TkWNcQWT2p3KM14e/XTYfxJto9U7FDjTgferIQQ0iXGO7Rh8axehZ+w
jeGiezJSTA4Ief6wUHMnZ32DAcReOUyH4GquWdG5LW2EdwO6MVtMSj4pzTXhW34zRwcchNiN5hCI
PWQJN0s8KViSSf+UL7LlqtqaUWBwzrzhrfA1V/FJEcuw1ffJJXnGt7jdp6/toO5Qf42bp5f6Nxyj
uIPaDxGHoAWBvHwJNrGVBdbztWPWlF8wKpDLT0Rcw1tC2rghWLr6alE1C09HAMTGvpv4xWIJNFFJ
nomAtFoMydtU+J22k/plrxI8u6N55udl9O4ZymYvJJqFMRir68xGdJ1farDzQ4QrLdWtDc/ot0De
fRWOarWQ0P1y9OqwH2ziJJLfOD3JCfFZWAjYmP8zNMbkHW7IUHla52K0LKhuWnlV5SXKxkpvBkai
skNoB/KG+Fu9lzvrIycy88R3R+DyTbR5CXuTSsMx7xUorVee5U0/2eP2tTC/iP11xW12xtNlnLfT
9p9guPU+tFaQrxctmd8L2bUWivd8tCdh0Z8mLyT/Y92tmsOwUT6q5QlbgOdv/Xjt28kzDyWvMXnR
Rl0+GTq7Uecmwy53Uesv4+ANdzpRcswN14jwKFAxA5YbEJfTBIhql7FFr7B6IrBLb8oRPXKNTyXx
hGS3AF4vEGl/iPeuuWPTUF/Ju+9PuY/kvLmMG2ol3gX+9bY2EueyQPWTrbMdSuvkRCrUabwP9/rK
9ecfi7tNeSIRCQVL7vQvzylWzdvwxlCBFVu6oEwIsadsjwbzJl2nX6KiifnJn7vpWq9pA4YSrRBZ
gF743R3LTzwpCOBMYLawhlwRIQBMHYYz524VXoQ344eFUy+kq9jeIW5rN0lZSGT/tg5NhC7ezemC
nB4j7/5TwnjilvFiJaSrZd2fCQ/XigVpRBXcDR+KbZr6ZDpu4bUwHMG0ureD5yM5YWxJZkTTedmy
Iwi4g6J8jnWv6xfAmE3uD3BwyRr7xNR0Drf99JrqUPxwTqMNhFyk3KDSRYviZ/KERbvvWiz8HTm4
0lVVh/YqfuXkMb6bhEn46dPHt854Me3ZlXjdTH4+UN0e+3N9ruWdFDv9WQHES1fpB9LwLmLVV0e8
gfGbrS7pNx++UrwB8YpDUCa0RiteV0d4pC3Yi04Yl9Mbe1l0hXgNjbk5TI3NjxY61gXL51ltV4RU
PTPPFEHNbewiiP7ap4fgzjvqYNwxTnmGh75YwB5IWp+2yfpH8HMgrPkspYpd86KOL0YJ1XnZ/VRw
hoZ3qKap4kLZY6S/xvZ8WHHNmWFhFDORe/5s8ZW3IxLN7VrByYO2zFxrf8nnA+Z5JVFAhWSu//5j
RITugTLRWtaPYBYhQ+bo1lNHEt3fV3/f+/tPqPK3FoprbPEwOslmTXOJCEppg8TFDn0gGmaWPquz
rjqaldJ/X/3ZR/199T87qT9rqmxWU2PPvXn9Caz//vrFAOoJuv7//DZDm87VZvV2qy0NxNxVKrxX
ddgj4aVSxON31hbRZ3azpFs2aY9jhOGpFTcLIgfWz1kzriIeb2ZnFWJZOPb/vlRm95XxT29+hNCF
eq0t7sA5v7G8wZdH3NGiNWyPThzCWSH3lPgFp0DNbNhk4L74V3mSn3OXMvziIbCpl4q66o21WdrP
L8yYTejbdgJfeS/SSRBV+UHWXIC1+xY6c5MgsrBRKe96kTGqIyS+pS94UVXfdzuEuo580S/KbpT8
ItkIpq8ZxIrZsuHlv8/7eMQqgFrUQulHre+VdzOyMb5wwl33IX/QIE0bPv0+cQUwf6dd6rZ1GiO3
89WPblc96DqJbDXxGSHphmgd06MeK/GyuFeYmX+Ea/EoPfRL+yWMbvgLV5gLrX4UC2Pw5dTl3o8o
ljVPTm35t/9JjjSpZXbWvkxXOyGP7fFBiM7aPqN7+3r6zxWFB9yvctuSxUOV5DT/BGxY3km8+Y18
6ZFQ930YJ9XVuXQodPdk2MzNM+wpJ/hofotHFTpC4xAeg0W3tOHiVb8Ul0yMPnBQwIqA2k2+1Zc+
mJ1FIsw22F23ypfM+XdqFtyRlnp4l3sDHDI38rnduLmMxxFl8VI7tesQxYmt7EcsMxIP3SGDxSfM
yx9cLdAuWEigD1iekMxNRnrClufiqoVChV/ipWBPuc174JeB0xZuKxsYtxAi5+AyMfjhllVZ4h/2
lWDaPnj9Hasngor6u+B9M4RmH4u3yLtxlmGQtZowMt8FPgOrxo/XCqknDBxwYmi/CIlVf3jVihzh
0Xku243VOBauCbZwaSMv5/eXfOMsnKuU11BLyO2c72f6Z2UDjiJtJDaWS3IISVzFamFyi8GDlqt+
NJDczuKA4JnoPv6Rcpnd64AOf/Zw5SdS2c84yK/ItiUXQ4KN6oWQ4V0kcMTmndGIMkxmGZkQjBHE
IfJaKLXNZmvtxBXisteyuyYHknSMO26dG8iN2aF4RJeUALDCHX9QX52C3jMSJ7yiuyYkiftief0X
hBpUbESsDbSWeuzJPyrNNx2VQGSVw+eAu4fQMLjIq3r5unM3qoXll4cAQOhDVu30iqgv39G9MEZG
Who/1NK3aARS9mDcaJSVdKY4P5UEVYbuLDctXGZqhOoFEB/BtqBPLcky4Yu28V+EXqrnDviJgzN3
AMwE6YSrSXApIi/5JIyaiF7z30t1FGGn1Suom9Y3xR/tqb4oVzNYhnMXxreRp9GhVH+IARgBuSE3
8Z+ZL/otfSRj6uExbYP+E3g+gmzKOcHsUVrolVNQlnKUNn73qX3lSyNncGtPoJOJb8heEF6e2Zt2
98Xba0XYHTATMbE4cTCJFd2BRHSSCXnGwcHuzw8iBMJp0eFnILpT5b2+sGSQNnDEZ7wFisRjXkUP
8xcUAUHUhYWRQvsInVmPGNGKgwoI7zTf2heLJHqfWvslONVDmVztqxlPOakyiZ8BSLzjd41U94Nx
hJ7iDkyttumPzR5CmSG4/b1kSlKzSfK+ACdW+mnQXVCu5Dg8YFADZejYbFGCaXd8UQXDflae+Esi
efMYS58ghu2wS7gKHN8hBA7H/NeAf2U+RgP5A0UQqr58IQD7hPF62JEn7xpu8xUgiGap75TOzm9E
Oy4wsMJUBl3bPX9Y51Hb56k3wE+Y7WJOWfrGoOJ5x/skSp2+XoTDrnnNMAtbqI43VMDZCzgUbgPB
ly8MeqrEhi+KqRgu/zYbPftlXG2nO4EY634ZXEZIb7DT7OkErIV2G08lp/5JTzwkoXLBEFztdpOy
VEw/Hxd5tLZinx1acZur7NG9gKQtCXAbr/lJitjYyuEG6sVJFGhHgqF5sDly6i/DM/YgaPEGA0uw
NOjeu/KgH8cjFFg9sglseG4bigV05GvFx5iJdpSXO8XlmfuII994nXeKxIku3HkeOeHe7TLzFEN4
YYcli7L84tRoxkWC0IkB8khwY7opruSUH40HwizLIfBY/CWWtuORSzfCF9nzxHSQPD1Ga3KzTJBQ
EigNu6CMsI7oP3gM2bvAEQvh9+96c2MwoSIoxBHND1cUkVstchvPJfrsYFEemtLXyOx6OWw+FjZM
FCHFMsdQTPYI6cUWBTEsnqsLICzzl6MWRWM8LoQMZ5gNJxS7KAsrHnaGRKtpt2/DWf5tuc0XHjcC
CPLBAxIHu0sEGCz+HJs4MB0E/XMlw4ZRLfCgyLOlULQvVkjtIt1uutlB6PkZwcNmEvAOgyF/Hx/M
xFCIQGYC6+p4VXRguyy5oq4hdZT43pXiliSWGyynYkWHyrUSlCvVwmB405KnViCsZ6EKZ4QK1lmh
v+W9c73VS0PmAPbExZYg2nKjPEgKMJ4uAbwQvWGGpcQfvHwzP3Ssxp/Yoz32NeSP+Ptg5yW96aNn
1MsRf6/GQ24mDi47yGX+zOws+K9x73YIJl6wpbx8qX1l1Cnk45Ke3O+ichkaxzRGcslSoKvk2IZ3
StB54MSFow5OJsPqceaFogKn+G12IkmuwSmtG3YcGzXGvvTJAbNT39qz/dqDp99guOLKZ8qbzCIj
3hl+peZiYdnb013uxSuHIqBgR5f0U5yacFVgqBRrR26Kclev4Sm8qj/EJhr7ftO3QJsvu0HMbYdL
azbnspjHfifHEIGE0xckby54RlUO2NIuFuAiOCKJ14IHE3EsS+I+/FJ7VVBSGQ450K6ts4pH1kH6
GntCi+zp68WloJw7tW8awvfb6MUEsIZucGrYSGY4OqVbLFYI9/3h3Fz1df6ZnkVPf1SFq0c+zT0q
AAD9blhJd+RZ/6waKxdH8iOHsc5zJby+YcM3i3BpfrL9qizLK4fkpPrihQsbdPOz2/xSi2O7gIka
9pR5uRM+OdLTdeOoa3NXvkuSHf7TDbptnMavLTrEBBEuzLge/C40nGCdAoTxLXUGVplHWwTD/Mv3
9PwPw7B5VuRfuXNrfMs7d7gOXnjLeQIo8HA3Z6d6LiXNyaHI2/q/iB3YwrqOmb8NRkqlhivcE+Os
11b+x66Lwgd/chJFNqyy9vL8UaHcMxN2CTYhRmU7nlrDC34jXiBy9NIpwYGS9cTwY/hV3HGdHKtz
uGS1fvMmg8pv2i1gaVkeuMnVOliplG4LLd3JtO0P81btVe+1IeLNR5AFi1GRWZ6AOt0/jmXSWLM3
+UrphY+b6DFO2EoHbcJE1OFvRUdxKc7P7FG1spSxQmNAhieaNpcZgbQJzW1U0vf45BuKxZbWrv+y
vng4BShodxaL/CNjfGXYdrMbbsH6eeDpba6v+5i4PFAul+/nkb1N2/rSXNkUE/AT8Ju3mDLBg/Dz
MX1Zd5h74xW/yfzBuaSph6wjke+bg4byP9gqj6ByI31jflOdCKjqnhhhrKJzTvnwpp0wFzQvqcxb
tjOW21Z+w9Mnu/fL7jej71nDwNy9TuK7VttEOkHg3j43KnSUgNmJjUwMmWxbM2+x5VXpWbuQSBI7
Wr489VA8qcDx5b3JvuLx7GxjT1mSAX60Nq/l6zy8SwtzS8Qeea3CfmznyqE9AIkzqIh87kZtBzKF
lEd1EZm29IVSu7+wRzbzvmFnX1LtjP2S8j3EfGPGnM0K81CHhoRkcKP06mrBCleRe261hbWY1SZv
cHJopkXkAaarkE82YVzuyJ1TvDYE30AmshZIFwp0DJeus58bSLH6E1syOyVmB4s0y5UPk2MukRMR
LFiysaZgUaAN644SWcZ+zKNALL3hGy7jun0Mb33jk7csv78cHbrNXDF3sg8n83mg66MwPReKIz00
T18VVzq+DQOBFY2FcYUqZO2yfYlFKNag+uziRqvRfIggrWz64RIhCmtH+AyWw/vrn8jHw8xzV70L
rd99t7cAU3DiqE4VbEZyleCR3cyN+AVwpeH5fRfWtbSIzq/bUHta6wNdFD+E3Zq8K9B8nYZMXLbK
Gu1yQoBBzAAAcJMb7pWQzSJC8YgPtHnh8uXI21akwQdOecDyEbfgPuNlnLaKh/vGpXoPQZQYQVGM
G6OXA8YAk5zV9NHzieLV8B4PeCD41uiMLB2w+S1I+vcSk3kQoTO3rQpsbAYA3uwusE3JHYHI2UYw
g7GFH3Is/ik3hh6Yv+ThQmPEJi3jozLtpMxtWBYO6b2VeW26Rdn4EyufNjhD4bXE08kYOaBdTCSW
EHPEJx7i2J45IIrfpS054TvmNKLqkDqhEjxZ23HtpoX9OksjfsJUGsTC0nbS4o2HbN8Sa8cDczS/
B4KNeSR4oLBfJVp4x66NYSjTjPBn9FUeamaLx2oP6x8bDk/2y3XOw0OpzEES7jSv9IvP7qZ9tduk
h/nkhp8EUROXzPab/iugyvxrP0z8XufkOtqHZt1soh0z1vCf8pYsrLdmjS8DDf/4UP8Rf82wY4rn
2ShHCBmCJvoUG8uJcyAcJ9p+TDDIcQjWtXicpj2vGHXr13vw3LxQdWAKy20D+e9wP1ib6RrHME3d
Yn/LkE6J7ax3pMlnsBnPZ9ZV+sJh/WkuJWvB0FIJF8gtoYYK5mLCVTRdVRNDN4cxUW2/usUzXMhz
HcFM1HRenYOurjpjEjhrK5nRveM9zNQ0J6fn5TaCx7HQvFzzk+I42OvoWntbW5EBAAnLYYLF6JsH
4Pv5gbbmKbjslk/rpGmLmDjFZX0h43Y0KWDs5Dt62vOR5abL/JP497C28T5MmQZnBwYcA3xIhenn
ksal8pDhGfvEx0NI3IUPmX2M6t6TsVZdcveogFP8aNxJmt/BZNqkg3tcHEm2I3yBtrLX7aJDou2a
fmV4NQeiQcKQEy7Ysvd8XCrj5J1qOS+3zxczIowu0V5/Gldo3M9b+hPqxPCy56aO5ZkfIAGGPbIZ
PYCZ8hPZxHvGp+0bEmTTcC0U8W/08AwUrY8aEQ2ASXKvUHcBQhV8Ak/4Hb4JWu9sWXPnA6kn726d
PyZsHchWoW/Q0c1S2w579Tc/VZQ4K+O70O3KSyN/lFdBQGIXC057V6C70Ql6NU9Siree/RphxHpt
7c7UN+4LezU3n7L3za1qn2ky8zLDMSS7/eYAVZzkZ7wWpod4lTKN5MTUFW+D9zoIbEcykykMW3H9
ti2FeAAb5mNBH8aTxroW7Oga+80FXbgoeSkWis9l9MjIST+W16JYGiiDVZBtT0rA7HyrX0nJcRxu
VuLhVgpbKAgpNngrfveVgvMsdOAd6IsgV7QSzW7cYZlrC0ugI9YClV3p9ldw2RFzWAqmi3HU2EsP
8prjUb0pfu03dwVpLDniaF+vsuTUBDY+EUhHEGKcpPfm8N9LeJsukgKz/REjLuMNMoZglLU0wclJ
f4J3qjmxUMyTKkNfhZE/1d7wxOf+oe91ryEiGWamU7/HkA2SazW/1/jzlTmBE/B/ZTmqi348MjBn
YDRA2TVcIEvKDZWhr7pleDrdQC48xljvkPn1q3QUVvmhesvOHOoWKdYbwU0Wyg8Do4R+FLvkFQOH
2GEvvojqIVkPB71F1Ohkv8FdvI/0vhTeq+rjuSCw1508UB3lE7C7fYD/l2syqqGQypv68fQCT1i1
1/jCx1HdQPKYciiraBVDMGC7Rmy5Cw+vHWx0VI+ASvOELkZcMDtwU3zVbzyarzcWGRueXPnaRXlH
1S4cXp0trYg6UORtX3yIQBg3HTCGeF8U5E8f33OiX43WZdxd/j6VDR73iC5zZmUc0Vx7yp18idV8
RH/VMnPxIapqbC+Da6R+ka4Tc4VrjIRptIEP9IIgr46s1RezDB8WWR5gFM3qx5F8nj9gWGQS24vp
WXonqxZMcdMLe2nHwYJrG6Mvrh7WE/Plxa42tFMiyOiSPurf+JJ/vXCt+WUgfOLlWTHzTxFiY2Mf
UtAo3ZtN/VuLLBGOdNvYJtdStc2zKc6fTkGPymQJaKuyGQH2CZuSLbxxd/iMDf0HZdhd3nSusdMP
0IQccWOe58zP2jN+tMRzA3CI2jEYFJIrlmz0Tf85fqf4ONKI/mPOsWohbttthUH2YhhuJGpKigfX
O0q95yl8x0qnANk1dsZCZDYiUtuqDDoXU4eZqku5kTOzQ4Ar2eMX0c8KU8FFHbkwIRqGJx6G6Tyn
UHq+zE0ZOtGpvOJRGfs4gePy4ZMpWBdbq/CnYVlFtuTxGFRuhXb1TT2Gv9IZ8XXzTeZ660CLuGa/
uBBDgOY15Tv/Xu/z2cGsds1dXCpXRoqCW1yED/38+giTpbSStQV2FN8NJcpP53JSAMRdhXDVOtaC
2eLVGKHIOgiY1hFuM/fwwqagizMRTVO9Eg+sQ7g3d8OSOUOpO9as2XYqPz5Ki+E7PbYM34RjJ9qs
+PKqfKgMeeJLprrl1cTT0tYAfzbdG8OTqZqvZ02Onj2+8RrtqT6JX+omPVh81tppGHD+8VFet+lR
L5RwHrU2AA3goheGzBoRgh7sN/lddvNL9GDZhRdER9ieHBj5lKhctp+ftNUpCMPytSBFsP01Bru9
VoBCTsQ/xHuMLyob3iW5The4AU+qWnZw3H+7ldA7yFmrL4vfsbb/Mi6otcUB2QnZOOEuMBu95NhE
J28MbuFNednveNH96NRs5gr5xcELEcCGQnIFsNy0+/yg7wWXW5o8Sh6sTezX5/JkrbQj/kHH10L9
UhgYEqngJBt5qR1Ny2vf4zuPbrSGOn/K9oPLdHF8bUR8he4qsDxl58mVVs8FhhOyjznCaCzh4QGz
AMyfcalAB8yH6O7to9/rfFrGtz8zZBtyq5lSTm60ETR75DrTrkf286ous7MeelsNj/kNz5e+xAU8
rlbc5x+wmAhFDn60xBIx8oFwSAvm96AODBGN9XRC8KIfKDHT6s1aE5zC9snRU21Zl+QaXAuyeD/1
L77XSbbyyxbBQpE+Eug0VPb3eie7EhVbTEXkVvJxaL2ESc1I5hd8Ooctm0+ohguFzrZygJ2HaF4i
4lt9gvcpMHKjo85ByxGe2KXyRgBEP3mSvFDo3TVb/K62vBJkWRNv6M6pb0h2YL7wIDznSbC5UTdB
5Gqf3Vv+lmxYnwyvCwwHQLYhYl7anbBO37oVLCr9b8pP13iWt9HoDisq9ZKtj7fIiUmDGC3NOyPs
KnWeO+kDXPf3RVW1DW/P7UwRC13z9QjGlXWoPqMVj9YEnvoOJ4S5Ten0nZ1tBY576HNeaR0CGLHw
4W71O4lF+eBiOcy+/XqvmO6CTq3DG4wOYaufQAVwpgoenHRvxKCYJ4hlJ2iup/ajuosuLsV55pef
7NgCghenV1g+yoEThJNGX8MaUitoaADhDoUmYqiwciB457ZxJKDshX6Y8rg+jW/NRTsOmxrj7RXR
SAaV7a1esMEccEgRNtZbFq70vQiBhJMZ+GP6FuJF6EKK2RAaw84n+HAegVmoesfIUczFuLBcdoL3
2nBfN2bd9S25WVea0pZQUw6ba0gbRPnl4buyfs+CHZaZBnUtiDHftRAM2Yx6x3+4eljvyRsNQ8uN
DBcZTZNXHet9Qs1BW1M5QeMVMpWyl/+0n3Sqcb9I9tYjuGCUzpYo1qs2dyNxiUk79WQwbJ7lPhGX
+rf+nco2m07ERdwahqthhU/Q2zs9FUFTI+MQT2dwJR4Mit3cSY/Dj9gui0uyfO4VHszOMT6FIydd
rhzy8KOCw6KwuFT6qWEpjtt2ICDiHGcnTEUJ7awYtVKY/lbM/+7UEDHn6wN3+xy0CWzlGn6/Uk8O
gDkcHh92aoIo8mI5lF4lOa8U2daddGCOSY6mCjhNgi27ZJXVxNcYzF0Br5g1hTYgmLwjLHqB5z6v
NVJW8X22lt7T9bXxkZM9sBi+4ueKPFYI2Rvtz0+fhhofLTWfN+RJmCuaMPdwcLGi+QAOL+Oy/X0t
5A25AEU/zxa0t+aeQlENl1GxNQMik91IdQtlWWS7GGZGaLPz4SpQQOIzaNoc6XtcR9sSLGOaS1i6
G3DLEEWlF3FW4TZ5womEIvfVHowVSeewehQFGuqWc5qxtB+y4eCjM54J7VFe6woShL6WO5+KhDec
Z+9SAGUUn1SBQrRfdYUrcagwjKC2lufLX8leeijxNBQ2mF21xTlOyZ3e5bi3FxDZsf1xJ+EmDKuB
nMFxbTLtYgZJLgCm/P1Oyb5Gfa2akMVuowlcg3QFOQzBDmC7HZwrzKOgD3sSZbfsmTEaInzpcUeD
q7e1cAKHVIexD8qz3tWxewA8fFfP1hF6UtfCjcXqAhsEjMNsCqNn6UvFZ6iuMPfRXnA4bmzMsb7q
r/pXf/wb7HfztP+/Of/fH7HZg/wyR6389xeRGc7oSA0fjl94/aW04GAwoKqMVn/fG+cwF6M1jkjr
SNAm5yWfA1+QN1MEzyEwJB+16zgkGObvK2OOlxnm2Jiq3pp/OTJ/3/r7S9QtEDbnwJm/75E6Qytp
zb/x92eLjBqzqqxFO0fe5AkBNiJJNtJfDM7f9/7S16q/LJz5P38Bbn9//O8v/n7uf79i/qXoCHOg
Tj9H6/z9UP6Xt/P35d+PtnMcT5zIJCVpWX0I+9ULB9FGxZ527IIlwUukVcbmoh6awg/CdjHCAZKT
tnVegz66+tOLr2k37upwPL2CpnVDLF9s1HbaQX/GhyyLPi0lPysqAkmkh76aqapjMd6I03EVo8yr
eV674PB6YmIeIc4E7X0PSLy2jSR7+Rl8ujTsX4sJwa2fJ0gLCxAE68moMYMWO+LdiTWOREtjGrTJ
HTzRTEn2Qpy+530xrPqY+hTFCUefzrmpdzGDq6Z7LXOdyXY8fBZiIW9QwMO7DpejqXrcFdx3ORU0
sfcbbIhYg0CjwzFvZWljaUwfUEzgtcEs3lT8khgQNFeuWY8PVCGNnU0UHF2v54TeLPBBoTDKYkaW
MfxODbZFg5uaN3bQGpuBgzDFQ3kcxNcqK6L3PpHXBezU2UMdOx9maGW5FDVMEmPUpFyQp6NhlgPl
u4J4aVVoCWNIXpOaQKbr+12oy7+NCJ2ZwDD6d8mfJublZTSIjjwZP0mufT4t8Iws1gKMqVKXzGV4
Gibclxr4BlMPRzUY7fWKJLnYNbLhCWJpkgk5POlYD3kE2Q5C4Pj8MXFc8YaG2Vt8xh+6bWCL1T1t
QDKGLnqwwdWq+dcjK8PD+BbX/fMcFCmEp0g+SSIHx59Do0E8ArkyE0hck+XrRvt6jUvtKawngT1w
LNBRcsm9hsBKW4qzyYvz7j0Qo3JV5v9ExJxOUENYN17ZgIGLtraYBfSIHmIJzKFu42SftMS7t/Ne
kz0/4wq1hbRPygqSQmFCWphaOvLUeESG0S7kQP+yomk3yhmglCnBPBY1H/8kxnx8olAF25Qj/bXP
tQpWSxEstdlJNeNRWxlK5xX9C8ObcYLNHVngwcwUFb24VaxEj+htcMhqhSIKcmTKZpaY2b96iOoN
Lm6HaQITMWNso5Inz0cwRCI8DZx4xIza1XiwBZb/1Dz8SfQaaC3jbEvncDKZJduCocmV0G8nc1wb
k8JTklANqEnzIZicBSUIWtUyIKpVXfDkTmczkLNPrcqBuurk3YgJCG8DuM5GeRFTWoJeeIIr90xV
RXDDMOFoSxTr0qkhsF+Zam7NVpaUOdJ0un95OAYsJDeY02rl0HTxHoSdm8H+fv4bhLTb4t2M2Zus
kOteUZHHpKDi2aoh+QR7DMLXIpgK4kYg3SJVhmeIvxZqd3GBxRJ5dxyrZNCMmr7RuQB9BXqYdyyz
fgIFD7HJXmJEtGmnOtl2MYVK3lD1PcsUE5/PuHmtJcyqICKaACFquFQ1E8dDxhBxOvzkWc+INA7f
Ixye7MLIJBS86WJUms6J63RayJ369Btz5DGBqRr22It+15NKZlKX3utpuqnpEWmnO7TMEF8p4kyp
YwVHs9e4AIiFGN+OLcHN01E8GWreHgqZFiZ9fSO1/Xi9uNd4AI2eMKYetOyvpqC3x5NV5taOysFU
gRwF9YY7Hmf1HwVoZOCSiJBt8yccXK0+v3JB/UiBG2WFWSVO2HIY9X6mCuuBIkJ+6Rw4WIKs0z5+
ZJ2ZeIjoNgqRsrAi8ZHViBRrXiGyhACWSDxWJ0tqbfTr2aZQGBMnFZVDKymi21dF7SNpP8gtCmvd
CN3UxIYsqJULflKzSxKYIU5H+CJjPOt3U438xogOTymU96Lcvddydy1qnpNuKsgREmnjDfCJKGyi
fV7SgGoM7ScNSwsxBWynmzOGsuR12d9kITgLQcicohLSNVzECuP4SKO+SCyG5IQqsUUW5ruYAlMG
ecIAH4WClIztEssAT9Czq/Wa5Qp692jRv+JZRjk86F+Znv+OrW4tsHTsHV0Eg8+9SDdkNw2glshy
HrnI36RDV0A1tyTiFU2VfqkbgLTkUF9MYQdtook8K7JuaiFmIM3gFDxmMOUavPNVc3JDVjlMP6cJ
0fcwcR6eiY4Q1+9D+IaYPRPsFA83sTuPQ3NrCgyiseoPjIhFFenCQhkDW0oU4oXG7BZbSuRHT01a
Y+88p22PA2McOB6SBTJitjyKhA20vtVRTD8ZfPS60EGBFp1GGgVnikICj3vtkAZUo4amFp5VI3iW
otLTm+yU5/mIESTwqIkLIKJcV4wmiA3TkDGuGAOI9hkYozFqfp6SlcJYg/23hy3nYjN+eIYseSNp
euLkaCtm4xI15p5aYotXdw93RSglW68Bl8upNx1hBPuSA5EhRKvdMxHQIDe3UytMnlrBniiGpoW5
NC3Lsk/WxavEZSPMvOJJCWnlSPuSEJS/1ILO7gN8tQK6sFSIYyZotDAQTwYoCyEqeE8Z8X026pMi
4SQQaSJDwheNfaKCejQ6vV/PCUuCM+CXYY0oEDNmmAJcbJgj1dj3dqU35SIkkARnOG0/vsCMCQvG
xcx5dsz3Y0N1ZLZ+P6oRyqR4srmhoRGXxqBdemX4/0KQxxPqLpmgywLr22sB1IpkJIMuFq5W1phu
YOYMOTFHqFo1v8jP5CZU4VJ6sSGHXTOAw9OMiE/ZxWQkI1kqQbfEYZLXxr1JNfmWq/tRqTUO8nIp
dACYo5ii2GqLH644Lbtp3RFxD+9jZ34HWX55YXW4z7u+2QzhSnkxD/g/6s6kuXFmu7Z/xeHxSweQ
QKIZeMK+E0X1zQRRkkro+x6/3gusz7e+W+H3HI7w5A2KIYosiSKBRJ5z9l5bWqRnKgmtDugfYpiU
LlTlOic3S38oD7RWpzHFz6PLEDj2wZjap5kjysHKtobdXdFD3ccFWo9z2pan2cuUvRc6rgnvDfOn
1DJf05RBFuTlJWmoFL4hPSxDSxLUaPqXEavnvCKgayg0UKHjKYQCs+qoX1aqa0gg0vG1x0gXgvp+
su19aJG1ECJqkHq5dQiCXaYEtK8M33o36r6k+mrWSTjQxIL0V6iBQw+7u2B4UAB4cYUu4P1gD2qU
X53zsTp7IngjsTTYWRAVptUYpead2Wg7f6SblEpYuqXdrbsK/Y9WM9k2oXoMQx3tvXAiAKe/lEke
bjMj2AYh3Ss9QMWfRyU2pLDFrDiXQKJK1gF7gbrjMh26Z7/Xx73d0n2ponwVi87daAVD+iSIVpl5
Y4k0Wlo+41VlYWTU9G/VN5+O1vA0/4IMejyyv+MNK568dHJI5AKKaD5M0sJ3qy8KiK/Hic3JdnoO
otDc4AAnZ0M/FCHDHNPjqNUndeoDxTClBPZhoxWyZbUPFV36oZYldc6l8FMMtyNWUth8ttOMaGvT
gEQqG91VfzO4XCV6Zj91aelLd0QN2bfPUCWifZKkF4QIg6wwXCKoL3U+6rAZDGIaqnWG23fRAZvZ
j3Z5NAfTvy+ieOXLYFlXSBUdw7Q2Ztm8227Rn1IXTL9LueKqYtsN75m6kUV4qrEKr4XtMAIaYcSH
9kugq4cmGQD681p5myLUhKkHlAfq6eg7H6Hq1M4YDXdTZ8293nT+KTVZyrIxflOx+Bk3vKGKPqmr
wGSo4q2CXMmern5NQb0sIi0/h14Jx5WCu+fMBR1RLcam4V0IlaAoSbA0GQ9aSgJk2N36Bb09fVv6
jrZx8m7pNuycymw69Sr4sntgIML/8GI6O148QiLSudI2xXg2bP2cBsIEOY1KYWPqBZLjgqZaS9XL
4u+Wd5rLRKUJ83pbzMreqGz3rl0S12ag/8KwqaZuWMLsKfc1DpFSjc/mkGJWdMIG83Gtr11VHkst
Xee18wbWFHJlAl1bp3cE1wmlUE3zbSRmosJa8KgxNOvD+i0donoZGD26yT62twphfny0OqktU9kd
LYPrRxNITCZZylcj2jnNN6qVHaJPU0a1huw1rKrQZIH51KYpWoom4y+9a0o80D2WskAfQf4ozKF9
FyJTHMk49TxKvcmIH6DogABsmdXyaQCzUTF5V+TX6CCsllTR9PMdYhwoO/aGsC66XdLvqjexNh4E
uokhZTzkMKQwqFKRMKeEXyBQo5Dfcya793VxqhJwtu3ccUMryMmDxqkgKCDo90Yut4FXMVYeg+aO
nsKTgHMFy4ncQo8PUOgVPZChfY9bsFiW6azZzQuSHzUixJnWaipFBUm7cUQsraw7i2rooKu7XmMg
Fo3Pkd8SkhyhXwigv6Y+ASaKk5048qh/Ubowl4GnI6t1Z79s/Yy5ezgSGhMubs0sc8GTTqQ9mEQu
hirYGtZw13U6lXfFZsYzSE3tSudsWPRefeHfTN68WdY5ONmXIsipbzjO05Xju8x33Q+naiu6UdFR
F92FCOwb/vBp4RDKsBDEVxOISHCgFr3HRgyunuyXVZuy+BERvTLt+B46cLnujAZpycj7q82fO7EO
kEG8o/Tc5EWzwPMGojlGzexTTDsmkGMyk4vFFqoMsz6NucsAV6flozSh8ixVXCU3w9znqwtxroKP
dlCHigixI4Rejg7HZKxT+bh8kLQ6lBX+aDC0nnDb9oa9D6L7HI4tk43mM9DQVFQ0B8qGosdlrj4Q
VKjZePuznne3oDmzgeJLNG/IwFvkFBdWiWsLyhKcTDoOblwZ6HTRI1ql1d8Eub0pXNXPrQw83hJR
XCi9dm1BGsaGJLN9W6Gva80po9o2l72BmlzzCgcQESnhM9ozNy1MVdX3yNKr3GA8pW1CnACAUUSM
qI96V3kr0/P6cx0Hu66bbiZNxsfMQfc3TMXRbZt6VVQe2kEvXKvIu4M7SWt0kkdjHu8ogEILM62f
rcRmBKetrP5l8v05h089gw9EzNXV9oIXZS34PIOdKUjYgZ7NPBAkqJG1GKUatNMjCUB9KjaGwtcw
PhuJhRVVm0ghLVBWkViw8Dnq+ynXNkMGHJ8q+AVpRqFV8nMiqVKGZLyz6tt8oBhMl3V4lmGIN9gI
73KEHYVEYViM5a6O57xO4T1oFQ4RwieYya4TPXlJLGPTTXujxlshjPDItvCOjsmE2KLfZgTKs1B+
BaCMl3ZGdZe1vc4ZkK682hSLqjEYr8lkqaAmra3QpaB13MeMUBFyVDlQbYaFPTX8rWSxwZxlf05h
iCYE4Xtba1Q7Vv+Gg6rhQ6wI11H8sQGK6rLIho0oI+YcognuRuvD8e+xOBT0pCCbt+7a7uW71jBM
6efp0fhq91QuiVW/S42yrtjUnvnq5XhLsWAdtAadB3yzH41GUyiCGRDlEbEIAH3SiCFlXZavnHI0
mDwdv4hmvlVGS46ogfBUszKJzF37MKz+YaqYaTTWOa5ypAC1g5xPR0DWx1+BHWaXCam+JFB3zOc6
VlHC6ezhit4/gY/bOD0tkCHRT94UOg+qYiDSM7waaX75RqifYZ2vcoWNqu6QasbFkD1MhvbhFHrw
QW3zpTxOad16BJhEV9Oov7i+vaUWvRfV+OyybvOyrXbgVBRIvY1fhm8m6HMs4m3PBTU0MfMSy7Rt
WRpOKQqXMcO3D/UrNNKSeHc2MTashsroN1y6GE2YZNn0iQNkrvvwZARXG6V47rE7Gb3Kw3Xd7QIz
0TeDw/KWjfqPxHOfsinCvwLaj8WK4ZM3nAmHeHN0WHuTldancjAd5l1CX1mhliPIKX90vbmdy4xl
XhFIM1rmdHRdcL0R+5Z8qrJNp3s3LHTRkbgXc+EXGc0NR38s3JLaMB0EUk9Mcap95eIV3sVDMy6V
4z44tu+uvQleVV3WT05G+u1YmqshL7Gl5saD2bD+ZbpZrRK/2NpCE1s0qrLA/gSdO+U6R49nYO3L
Bq2COgLHOK3MQ5Vn1s5GeQAurt16gk2og5PT8DJWIchzGwh1dGdyfPKUel3AiuI0JmkMxGcJvyCp
KXJ3BnuLg5+bn2Eq3NswKi6Thqmzl8awcVOqPTiL+zTN2Mib1tqKFEE+2qYbG2aWbtacjY8e4UnK
wr+kIizR9sar1K6ZOhDqnGVrZzIQ6XfMM4LoR0Wy2cWhHU3VMC6szn52Ed+lWP3wvJgj0HTxnZlE
vsFrpXITt3Zbffk03tZ5hVaiL4xp66LEmAqa9aXHtnvu2udamm8grsWLHq7ZDvTd2RkGY+HZzEiV
N7KRK9kc2AJFsSfQIIySFUOnfwWpXSJlHcTSbts33xfPUW6rFURTxstF9irHKd1JFR89Dyjb2GM/
NNpZZNk0q3TExy96FtJcp9ls1JdKOKAY/JQ+hx+oTf3eipZUG0jIM3mOcrOCV1BDJ2UlrVedjpeH
0Nd6pUiZWTQT7YiBK9wy0t1kF0nSrUrJuyoG7dNq1b1Rp+rNFWisnKh4j6zhh9aIs6ysE9faS88n
+1x46gCIHDZ7VqNYqTkH08TcRNnrQFW88yo4MgI1Q3aKe4z8EdL3tGfxb7BlcSEZFtQjXJ+t8jPx
MzakuoO8mGCR7PBffxmM1R35IxiqlCLEzVWkx1+f7pe2MzKonouIrh9XFP7Z4deT5mf+vpuWFkyE
6/1fX17/+3/5+O//PnUVr+v3fdthwthvddF/8yvnHGhCUsP55vrV9UbMSalVhzP1993rV9fvXR/9
/eQ/vvfH3evzPGgzRfepV956jLEKQysleyku+GvG+U/89eX1u9f7kzHwkIDnv5Fu/kB9kh+uNxxd
OG5/3xcTYLhf983ZgYuPJny100ntgHqSlqfVUARpZR6SmOjZ0BHN3vQAzhajs/MGA1qOw/Q07Up1
CLRAHabAc1ZkfyFZme825fTXA/H8FNsymTwIY/f7P1yfdr0raAptrT44Xr8VKtM8DJKcD6QPsYl/
GW7P9XnXR643eVrxyyk676PQwLhtZRi6yGNTh+vDDTFD+1x+jqZUCIbdDncrkTGrEIrYkY0DlK2Z
VmSXDPNJ4yFypGD6a0bNQxMxoOmqsVpaAPQP1xs5NAgigrya0DdOKESgzoDS/xoEWovMUXQ/Iz08
xlzAzYqJWQAsGGWqID0jkDvyBLJDNIOigI9yuMx3rzdp2iPdbu2q2lU+mTd6h73h+kjnZ/q09ors
Z9LTlf/9/5I64II6thBVyfmBszn/hOvPLnwxk0dEd+TPISr8H7/v12+5/thfz7k+NDRMUvSe4Kzf
Pzz+xyu7Pvv6wN9+9v/14d8/oXCieuu29f73c//2O3OyhsO4OpIO2i1hZrH8zbBZSxHFEfjuQ28i
XJQ6Pjt7bE4xrWdwUtAzOqKQV6kIaV3+iE293NmlN0fABHs7HrM9MSjVSbQ9U6WYOX7j77qgW0fE
dAof3UqZg/ICsbLyXPGjq7RvywzSQ1cyiK8StvoVOxcqTkWVDalAWBY9MWaW0qPydDNjgAADg4i8
1K3H7IM0DfrtTUXjzX1kA5af454lzS0J3tA1be03sbcq/K7ErMSwvssqhJ/w9ZfmANSghuGRpT87
IMPrqkADxV6AuKTx0tKiW2GXR11k5Y+k4dErCiCD6CgpOrpkKzbdzLvB/6N/NP19OegP0s5u2d7W
yyHRECKE0S7hErzrLL1aNGT/LHXqMkLLkFM5+Lny9pLoc3h76LXnQWew1DLB1A3GdO2sBk9899Dl
A2kQMaatSKAlVlMxcWoBxbHRKsP9GBFKOoWoLjmzRS+6DTxQjunkIqHRmy/lx7Bvo9JeSZdMnqBv
kZ96iNHJZPIdDCCa7b6QcQhDwwxXBADhIGpR9BBQY03iR9sSFFFl9Ydmb+IkaRg0Kib6cXyp4Xmj
CSjQUAf4dT3UoJLh2tFU77Yyfsi4xTxb00wzR32nLLTjQY4wIL/tYuSGdlK+4DJIiSaHc1I1vr8o
HfqkegzRNdLJ6upIF0WemA/70qZ28JnBkrhUHe1enJkTVF3zWGrsi3Uq0yaDYTLW4ZJh8LmP9VNP
pC/6MdLpGye/EY1Rbnrl3QppfmTl3Lfl5RAugPcskWIhohZkYIYxJvaybzsJj4nXYxz3S3ETZPTQ
uJzBFAoF70kizz6UEdC71bIiTHRdIoEZCx8Gcqy/amDarVjsyPRcavzXG9oBnDDBdEmF9dBZ1XCh
9yh9NmuxQgFmKdvd2fBoSpohB2FqI66pON7rDlVQ5oqj7T3EZqfuCAP5VhIXf5g8+WxQcNRn6HbN
t64mTM9tppdgB56WMmGS0c6MZ12v1XwyDJwLv16snZJar8kx8Rltsi4iVjUj1SeGK+xZjYyRNhLY
OrO1FWMsuc5j+9PvquA5p73leW6xCvpwU/aA2zz6uhsvJXs4Dvc0M59kaXr7kndIuIag1ZmrJz1v
TknqooFzWETBRmOrM9WuMwJn1xTeDZko1cE0QbB3eXqgJXCjYcIa6u6tTKp3reAVpAUi2NS7I370
UgcDpR/vdyfWnWIraLTjlx5b4qaC7AzTmRaeIHSLEBgbaiEy8Eh5r0GIqHoCqo9zOmXTiQe4Cbyb
fCJyR+P8gB4hPinXUFRo+8zF4Ou3RxOFXY+xp65AKrGcw1OFxlcISOdDlJYfqUXbAEZ8sTIs4Hsm
+jad1h7il7je2CSSPaRNhcowQijDe4uAuQnEmT09AD8d0e2YHRs79C92yzXZZyxkmoRYDob+7kSu
hhomQ38p46fRDNttHVOG64GtCA71PhtaaK2uQGJI5F1Dy+sq2+gSNgX4wMnAPeu1nN1D1yGLGRdu
R2dKATVfd723UdMg14Xd9I9t3jO27B/LutbQlgY/pdEaS1i/BiB5NL+DLklPt/mhTInRuLSzE7F3
3WWFZzqpwS7D5JVr0d3yEuVK1mROVy2tD3Ooy20Go5IxPkrYYcyPmd83oPNQkyLk2E4CLHsfYaqA
BpTGKI0tgkn20gAsBPj3lpA8MhiHmYTA9G7jRU6zb3ztFvRzvGVY9dROBFOSKtzXhDJKh97HWOjY
CzXfPPRO+xlBSqXRln0NEUjCvgoydmnas9DKmne9woOkIGWWzXjUlIOxrSWnIGpp4ecGDR7DnjGg
GWaLcngYGoke3AzpFovVRJbpsUFcQ9hNejOLzDhy7bwjHbaY0nWVpif6pLdCuwrQoTPnkVVSdtjV
tiXKDIDhFB9mTO3GnUgW80PgNEXn0UYY3myinSAyDbcxfftDXzBYSQk1k0NkYBrO3b02xG89gld7
GN4Si2G6ZkU3xOmijx6xWlgSC5NWGUtfIYUfu/EE+Dw5lJuxT++SQmdNzdwfhA3RzG+w+FrVc+xo
IZqZ4sFiqJVNRMmUFlfmVNhf1nyqWpIRTpyeqp4TiJ4du71p+PDIS+u1sQCaw18f4XjXNSzZTooF
uQweSUJROlJdt9yjy0lLhAhQQPlx6aG3gNsxZsYGNX/v+sDkwMYrbfMxrxv/6AbqNUwgG0YQyA/t
TLDp5xudHAbMXdlTIILgEKSVexjN4TUQgCrqzBgPOrs95CXcVEL5a5UiJ4jQQR3jMtP3pTut5Nw9
9Gq5HeYaQLOpC0rqSKfO9a02Qz6vN/IfX13v/nqJ83+ogU0fsvX1G10j2c4N8yt3ev1RxAmQH7vX
QJ/3a3SRL+nQHIsM+Dnbx4mG0xg3B0c6fMkgnegIKzNWuisAkFTuNoOJmFZvho/2X3fReV639Ncb
0+FQkPPN9W4gHDroFGwrs6naQ+y9+2Y7TL9elFETzbRuxvoumI/w2OR60BAJtiC1ABjZXESUEnRJ
Pt9cv/rje2TAcd20MBhVMqI5OVdOQhRsaX2jRX0Zq7PfgmFnd8hn+fuGKIvs0IbKX2pMnJdmybBz
pydOdmjmPSvJutQsmQbvvIGVMN9EtkLKdL0f+iQUTyXdGDcxdpboYnT1dlegePHyQ1rdd+Tn7S0b
YhF5J91hShDyiqZMlr3Wz6QqYLGHtsB1VuXqJrBzFghLysPY5sbh+lWlCXkoeouIeEkr1lcxfz5Z
0ezFFCUH966v4fqVRalL9iMSriAkRbPUD03t6Ad07F1gEYteQjORMaJfvwgwwSe6Oe4D456xSH7I
dKfcBpEDlK1+m3r2edR66ZKxQclHmGsrzxdYduzaOBRSNw61EVWrlmsoSaOoD+ZQmMWMToZ16doZ
tACIN4kHTYHkJ6tgWjfWplwaHbUMc8xL4XnhVk9tDieXknfdhOIban2GUJGbdr7Rew8x/WTQGOLD
uN7YJCCQpUJDpKqc7Jh1OvYlwuBSqF6FixA3ClE4c0N/dZ83k74dmI8epvnm+v5f7xq0FJOUZg5v
tw9Ab/4M2Ln9deMOMFQctALLySU20U4oiGRgICrtt3mL4qVkw+vOIOHfB+D17hjhKc/HyVu1tUP2
YP9WFHjqumnmEkdTVG8CbfgwsMez7tv7fiiO/yc1uzowGzGcJTDCyd3T3AG+6XPlpWcNfDLe5vE6
XpPuutPep6+AAiKiTUiG6wqe49p9LD/EY35kNEXsAe50d94LwlyO2BAvcTTZp+BpegMv9jXcMrHw
noLHFK3H1h4hnC7TbyCK80lJJAEDSkC6+JIYBYwLwyROlI07w3J6rJvmNZuBYyBINizq0wM86aoH
9LpptS1Ux6DbaffTbfOZc3dENrgwEUOAOGIG+CY5fXVi6lfNK7/KYhaH/KtaaPeY0RgSprjBEd5Y
p/BDp4rBnkp4LUcg7addTl6KtgBHz865GrY4QqS5CdQnYhjwtgWg0Uf97Q6A1Tq8tIzjFtiMEVo8
CjqlYoPtPJpBU85p/PQv8oQ6DXDBGn8sRIKE0etXweUsWVoP1pc6ywfxbhy8B/rx7PVq7FgG7N2F
F5zYM7CsyLfoZbz1vga84S89DOxm65/0cG9i4G+XPYu2RSG5McuVYIqFnPwEfHYqKLoX+SvHAQ74
iekEU6NTcow+cFwWxIavdXNDdpkJRylBb4GxF8BDKxZlyAhriTwOUFR/YSfGuoEk3r07obbYDh8+
kYP3P91m04xI5U8jPm+n5GK4M8udaz+IZPs3XPvlV2zvv2RtesnDrKn//V+l82eOsqMRAK4cRcCT
Bo5dET/193inohz6KDF0jJrk2AkkK+v4WxxJN/loD/49lNME3QKhQJfQXo3plraifXJupk+OEPa1
aPSSme1CdpsOlJ9t014kMyc18reBs/eyC8zOvoChujLElvAaZuzsG7YSyd8rRBOUgc/TN3S/TbpJ
36Bw3OAB3ZFrckdK8GPx3NBxWJJE/TM6QKx9TX6YGFy23Tk5cO1Hh6lxwGKs3xnbkYnE1r5jMUNr
sEM2g50a+TS+fQNj07iV/dJccXYswbyhLJ1M3FHNs30Dhnmgm32yOqIaNj+r7st6TE/geINvjAkY
GuxvHFBqWlpHqrQVwLS36AMxpPZF3xr5a//AYOGx5EPHagOrmEc4q+E1CGT9SMn2GGa9k7rjkG0Y
P94jNitfkFg453xzxiiBV5fecML7d0AS9WaHbLJ3yQda/Y24M56hYG7ctf+TrGiM3cY2fExmTqN8
JS0lPLV7bRdszTO+UPOdwHXsU2us980dGEAEz+kLqT4TrheUTWvkzpgjOU9t3AAf0XoZ7onGpTvJ
GTbezgiAR0Nb/gRMFtprdgerZhmudsAsgX0ywQ4wEB7b2XhxDIYlOPW1fs+wUg/Y6ZxokUMXn+kN
HLbI+M7jil3GSpQ7iAx7/kR/Y1z0rzTdl7vhByU4L5UL+FYdyrfx6L5RV27ZuW3Ym+8EjqHVDFo4
v6l3lIQoRNeHaOus/5sj/8+I5uuBb0lNNy3bcl1p/vOBD8i+RtEl+7N0ujOepWA1rzEcXk+2+ypn
hekihNb1jm0GZRNGoyccSfVM/J61yv/Ni5mTZP8eqj2/GN00UTxrJM7af56FKmoGq3K7/hxKeoX8
a7R9kK1H3iIQbThsuH6s8NlF0DGYg90Wza3PABeb5RP+kfD2+nL+t5MsbsLPKq/z7+afsyuueRS/
gy22/z/lXTgaQXr/j7yLhPZeHtb/HHlx/U9/RV44Nul7lmEQX6FZkliL/8zy0/9NkfZq8W3Hcucg
pd+JF3J+iO+bukUKGC27f/2Xv7L8DOvfXMu2SblzLXn9if+TxAvl6H+s9uzMpW24rPiuSZuLLds/
H/ShFZpRotcB4K+nOnfd/ejN0LMaTczraFZI51ISpq2QIpLy0MQyYdU0ZzRnY8bhlzUU31PZiFlz
XCKmxGvggwjuQ/cy1l16YMDnUlIioRRUQqhUTo6sYf2SQg+g61joEZldzPn0T9/o7YehVKdJDAAb
lD3d9/WEhDllgacT4V1UOyLGAMKalkmzsUpYYFU1MkWeiOEwasTTyWufFyUbLvY3nTwNSaytsyrZ
6n304o5w/2PHh+GbFGxjlVmufY1eLGJ01qwQgUWh1KmOkmdn9KejZuztLJObgVFgI2EzIgF67a2D
aLk6j1lWXWRK8ipZd3jUpn3qcflh6gtawGD19gfYEUk700tq40LuuQdsBWCjh55TjV229bGBxqT6
vGgD9qR8YNyPZk/bGgWTxlYZ1PFwTSY7WjsIs8/Xm8aSe9RF4zrWkHEACXIT2ROUzuUhpncFviAy
1mnEZRUSK/bdUNybaHLPit9XV8W0VXp/LCpYIOFI/adPBLVZRKjaBXkATEcJs4PCui6gwIxks+5i
c/xZ9eNeIwt5ndRsBRzSca18uDXnUXEC3x6ZzXCpks5eRL1YDl3OEKQTVO4RbvYYHTJdAfcw0d8J
fdpEwH2Kon5M+xkQOQD7yRg0hpT/m8DCXGj0OckB7i2ljKwyAzASo900p4diKmsX5Ski2GZy+ATZ
HasofQkD/9ZJgm6V+wUQZ/tVg4sU97V5R7IUdECzmRt2nnGxJIt3ZjvvngpICDQEYJ6kAE9vh+sy
Z+uZ4nE5EEMISscqEuygor6Jc6Q3aJVWGWafZgjhBrYNjKLBSn7d8KepMUgeujChsUJBXFc5fXvi
ImX2xgyWMAsPXqMkNEI4zHV7r9ilpRPunJDBqBGw98lkm1/yjo2AXSMJVlB3alxCQxxjCtX0e9uq
MH1MDYnaQCMMGd7ECPFq39CxUjBXaASNMXv0z4zqCNqKAcMYufMRs71imnVKC6uGXE2/D8GWz3V8
ZZRyj4kh+mk5wU3m6R9mkKP489iSC1w8t2WFp7VEP0Rjb1xN5Ktx5aHkaq3QW2kDYlHLPWRpeMcU
OVoPLX2jrtE/ndQHxcLUWYsVLcshIfzORXAnWq7kLlkHE6AI/zjUy9zM9WXvJR0mGqjoYUdW4dTQ
0TMJJI9HSxHuFJOZnZDYXIJDGP2YCTH6Kbc79EQ3TJP8VFX8mLfkurkaOPGp0mheFc5L1LFLK8m4
XAams3eiAERTObHl0TNYTey+R8KQtR6oVmaAxc9DsMkxzYx8rpRH294iMmVmuC4R5OphCkw+REGX
8rnH4pbgc6RNY//U5RnN0QoLsKj5E60QVjrBC5YkS9TW+w9p5M+SRhYysmZHbY6o0sR/aolhNnSW
9Zn6+myAWCmTQ4DK2FRwpPoYvS9TpnQZOB9V8Gab1rD5aaUwynv5laEEYkK3MC9Nk90mQ9Ev47p8
HR3ixBKnw+I7xfkGpUqx8PJgWHR1RvnENEFltPK1LPkuSU2ksVeiililJcU4cV4rxxtAFrcDzSeK
ltYIPhIkaLx58UeVlHu/QIYgm/6b6QNRp3H+2SRAUJF3IX+rBtpebIcMRISLrkRJOYXZtnVtZB8p
hLucSjUKdGQn3kPqJ99dZ/C/zJFehg4CcsqrSzZNW/KRL4n7GJC+twjU9OKaAslw4iHfl7uS422s
27NV1E9hUhKYGF7qxEOLbgmfJgxjSwIJKd2c9j1F3XgooFg4So60H5DxdTQx1o4EcmEz8Royso+C
SVtl3aEBZJtSWbVV8ZX9DHr/kgTJcJCjdrYaxYk8GMcodW4k4T5BihbYRC0ZBUoCs++wIBa47GyN
ZrnlGC/SS96TxAvJ0xm/ilDbF/34Nhb0t8vOePXjAoB0Gb4Mmn4OglZt9ddC62MA/z4JOSa27DRE
h1+GNhg4q34JwS57rddTaeIFKDWUiUY9PUxZ943itkSOvjQ8707pGrJciexLfudTkM8tbwJWmii/
dWvfJpNiorESwLd0XmViRafcZmbFue5uhgCYFFrSW809Ow3Gb0uiERaEgnRF9YWEcVgSNVitG37X
omnXoUT42IXOjzAMbzqd5rjuoXFnbXkiC/RB9lxZvaj5aarq6FQR4y5bbAbXv/UVmZ30/YqMlTvC
9ncMxLTrM4LRpXQ8gHbaEZ0aj3F+FHEKOGrkRYbfYa1+mO3crwjNp1I2ZGLn9Tp1O7mvUwZZ7muk
mfejX5o3bQCmsxvzwyjCB5YecuVIorFKsCVcN9BgHzN3ehrtHBgAzvF6tG7d3vlBuvqzpeFVM8yf
DlegjUzgrtIbZPaDanLENm6IVRGP1UpIfZ8QN7eoGXqwjchJ53uxQ6pJMhr8dVbaMT5u+ZZ6XXHm
5UFzIvjVtblwIBI42Qb+SgQpaEvmNbxvxyeTE2OFOaDx0y9O1WkvAuL+XBO0Dh/xmEq2MqW9daue
NAroHOyWjsy3qfy77GdvJHu3pLhtww5Zp6W91p4i7AgFp1+YnyWZkSVh9ZOVUY2mFAQhuyi/VsGx
tWn2TZZ9KtrJXyjCe4LbcTIpLXwNTJPB0hXpP9uUS2mBbQuGKhl66yJkfGy29jIo0w/pJreNMm4Q
Q37IRr379fPQoaYN9W0GCRhlP9xq59GLdwzDnzpMeOt2pr1aNgU/QHOt2cTsP6Y4vbErBA199WMa
cb+WA9m65r1e+mSx51+ytPY18FTZ0NQkr6JVxYs+UuBaHGJaiWCiFDuOxk2hTcEWR0i3ZdKSYYJ3
PrL2uwkgsuU1dRF5yKDLkvxz8A5j/IkaahvE6PR1336tM+Z6vvrCbAWi0LN/hhDx+k6QW9OBH4zo
/yTKfaO/7DE+5R1jnFRUhdr1SvhMsbPLmDQkG3r2e5gVx8xg1sgG4cYvFBOa2HWWvEs5XVJ5GxjT
smbrxwG7lN3HBCaYod6dXfkfftc8WZE4OPO+UiuNA0RKA1uFzmFNCPCmDKisIbfwN6Glw7QyRdJc
6rXY56zguQAnJYJNmL6KIoax1qJQxBTp7PJuXOlAXz1MTANRk4y2HxjAgwb2tadGn2cbKUvLkGqP
7VjtS8fax/0MjRhephSSGZtTb+fgzgVnJhlI0o+bLAXutnG3dP/hsrl9BnbD5VOlEgCMY7G/dTQE
A1A5vUB/SSqBjLuDWuiaMBS6bWPKdzdubiJffNiBc69IYkNHCGq9n5uzE1KOGWRfYBSqc2c3xQ8y
JhjEsNSjXmXFsif5xevqG1lH+pY44nDDgHqXmWDeYxY6M4QPFqIotLBYQT2LemBQNDqi2t9yyITk
QMwXGS0ijE9YiPTLHhTF9UvltASo4EtA/cPDji/Kvx653g/LMlg5Lbap67OvN9cHJO89LM/5p/2+
uT7y+64tiVbRx3D3x/f/9uuvT76+sD+eQ6j30ZBttmXM1+jr6/O4wuKauH7Juo+39PevKpX+H1yd
53Lq2tpmr0hVyuEvSkQDNhibPyoHlhLKWVffQz799enuqr29HEGamuGN41mbyhBhrKMMVHRvhQFh
+O+F/z5IlghraLnD/34gpfZ/f9nR9LJFmJlWq4nwl/mFOinv8fdb6v/7q//5nroVsVPpsiF036hk
Kbrlw5x1dNnFC+QlEAns/H3z73f+Pmg12RXiG5nd6JcimmE8/79//98v+5SAaNdSaFQ9sSMASP7P
G6FPmvoVI/RXhPdXXxdVZCOkJXfw9z2jH1N7QHHaTsc48BpyTv9RjPgTi4iykezO36edEJ5ycCRZ
51dDtBcOjfrCaTVrB/yJJLnS/KCDglgFLif1FgDF+DmclTcCUcfCrgDH7bBcSLNfMz8P7PI237BI
AdAXP9ST0WNkY0lv44sEnZu2OnNPT2VCxgEvyAYI9EiO1gsswBnI9Vga5+fFPCnjvPohTomQQD3t
aYnNbDLr4qqHBTV43YP1i68C306GVHKn9gzFOB02wDr+Gth4MlfMfB0Zii1gGD5tf3JkegCqTDQc
OkV/hy5JIDTiaHGU7+YQwKGyG1+5sZXQfeChhEVJ0Cp4Ly/pjt5DJLZALdI/R4wfvT+6JTnSDk+f
5ibpQqFdRAKGjhrV1QmdoVZxeh7NE+DCuFqlftt5Ip0zIc5sdMy2xWvYesXrwqMDvkPJ6z6n/4EO
9I0sf0ATHqkzMSeo7gc+SsbKBDX2oH961slJ8DL9uMHv0bexn/kE9xthTdgel5VeSmhcdbplH0WE
j6oWBemCArOuQ9uAU91WLwGMgcv4mohX4etEgVYbOPNag/a/e75ldzbo5yleSevCfqL8V50ROlxR
QUz/tumQRVrJGLkrMhlflvdhWEdQPeA/AqiJ8CtplukcmIetiG4HeD6ZSjMQeTYupkNnSvIFPWRd
u9OHeizdHxxTNNYP7eBMHzltqHdS+Xtgptr5BvT0CKR4T/B0JAJM0Y+qOLiHq2dgn+AW1mvTOdG4
xLdXKu2t3CNyG7Z6Cn7NDVqADmW/4BzNDTRfXz/FB32j/+bf/IuC06O+0fn7HV9pVwx+hc5rbyqN
0MkqOIUuCZ8V5hcDoKyhk2f3iNbYLZpUuvMQT/kNhMWJU7FAfGIjuPSO44w68T34/LGu5sk8UUG2
FFm6o7oJwq1FL6EMDvJEEAlVMsOjPvy58kmjECwP3eKKlMa9FWxPTB3FuRcvx/D1Q6OomMSfvTNg
fxxR03uiBKWtdSDrhKyDFRFZE3aVPdrkX33pdaKT/ko0/eWhvL7G/UawHy240+8SIl7hJMcYipYN
YL27XhIHrLm0mxGRXC22yHmM/CcNC07GWsptojnNAAozhfRZCQ+EJo4TQo0l3QErZEWuA4V4O7QN
Kh9Zu5GRKg6oOqME5kHXbQkm3alO+p/vEtDwwi3AjR6ORP6K5oNI0YKSONCRVuF2BnJ/5XWTY+VX
D3p9mMuIpVBKlg/OaJfvzR4PRaah2yfOQqwHoUYm288h2Y9e7fQeDSUxci31kVpThS1kOpqHEeI5
Ml9rCtDsyHuoSFPAsgMrHEOBdv8zUx6p7Vv2Ex91ZUxOfftJ/XpNXuJCzIfzGzEBZHIyO4Oq50yQ
Ig7CC/0+wop0HlG7ZTnzMJllO5rJQyQ1kA98bCR+PFzJXpLzyo9lfgjCjUGMYxtmO3Gr/ZCyGtEY
mc809wXrDtywvh6rTfwSnUL4r4ZdHMZVeCdIQm7iRuJgRYbsHrvplhrCeIufU5wxmBi5wqfQsM/O
HrVIxjdFsqkrHuZNFO28AjUu8HQv96I8yefuXw5CYTrWgodyZLWGA65T92IxaoVlV1/NS/xK+pU2
Rrhy9V3+TckcSe9YuoSyqt6NfeKTsyOVMFhh6CKQM+/hiVrqV/+rLYJHh4qmNqSTVnca1KE2/4vF
Y6Ksvskp6uQuoU5rlZdekYW5wSyHfOwIS39VvqFhlUhUu4qOgKeRGSid7FH4NaLbaE58D49c28yQ
XUmUm6vYBVp7YLIUPqPihlsKJqdr9NGdB783jozOvANYa6eL5oLpGPMK30jO4Xx5VD7y+sx0erjU
/rM4SDwiiKEfae/kABRp1lllW1Yh/QggreY9ayR2xfxVWUOdu0oOtRKquW+pm3pNiNcAhKfen3Zx
avB9+Akjj3540Au0An+PTIfyzWHJEVjZ445OLDYHGrqLOyAKeB2hyxhUfnhG0Ojpjd8Tlip1e6jl
cPzR3r48e0I1xVe2nRFtAVUj/iLQDltGP0Rev1aXuVeSwOreESsJlsceY+Il8iuBy+fljlwmUKbz
n7Lt8ZVLFB8weVfDctMHtp4x2MTRmvW2SciebdC2DB1oxGv4tn//hwPasSR1dqHrNddRXJSWaL12
0xfqPu3gnJ/gZ19RNo3UNWV/jAQqA0NhQ80Ydf/5I8LzNh+zetQwdtED4AqovaVgDwMc6C1tn/QY
p3Yi+LB9h2v24GRgG7mBaFgIOfQNkYQ8Ms853oJttRJdaoDXTKvk1/ynA/mmALnmjPKYQg1rpfI5
oDxOUm5wXCHFgdYRHaQwrr7lB/VKbOdP68fIEG1Ftx2wALnPN9q1Z+0YbzcqB5FHcSwKVls+bvXK
Rzt1Bc6DGhx4xMjTisiWnedN/NA6qGdNSYr/paTajNq06GJRQcAceEkvON7f7U28slAfkYMeQbhV
dtUdkSSbzZM9gyp+ujq/jd0A3TZceeGu+1pkWFkGH+FXcBd2dAnvQg9wJiNo9x5H7LZoThD1ico/
T/JXuCOhOhIBQdba/duYHDYnZzQ8Osqe7ydYITTkrGiwJVn2wsNprpBzGELwn8tDhOnP/SYO0qCs
Jb8naoROhbkU27vsjksvyKqlkOGL8uiZvQ6lPg/dpoRGf5vilR2VijZOg7DQ9zGH5uJOxQUGz1J3
ka2n7KT2zx3aD46A1MLT0YM9rGYZITpUcro3w/TL4Y2+E5izFEKIm5BHqycbTd0lpHVfoUPZD9/U
bWG9c0SfbDA0QssCYY3epgsPGYgSj1yhcmDV3etj5CXWqVwbrh94RLOcwKMk0WaWvypOTE2KO5xH
1AGOYfWNCFz2UwmX+hna46+CNykr1kGg3EvcUmYooMNnhCepK6lqylw6ieYCvQXmcobSA43ZFINQ
h7Fuja8ndY/Yeyj6STQkzRe1fLrihkpsjivCVKPxRohTC/bkjlW4E76Q/8iXerKBllNqJ1NeaS71
v8EhWFs92ixEEihv2rLtSGtkEY4Jqfe18s3exnmCIS0B5WdrY/l3PLnsTNtlbXmYK9WVNt9qJDC2
wVBl4R3ZeSK6qLbdA9D4lWZzOqFLNg643giWkARi83htVEd7rejLY9/WQOtjQbo/864PSMcs0lFN
6kia3y+KJu6MrDFLm+MKTRMs7haVSFB4dv02l+vSUx/qQyjXAHcfg6+YmBGf5ZF1btxSt92ICPFt
iJjIIH64nnlFdGWVvUrAcSgTbV2CxDW8NslPayLQq5EQdEhrHXuFjQ5xzC7GiofNR50KlUnYOzIk
DHIRRIJI1ucbmdUqj9tRPRJSmZ/UEnvCa5C8hEgNHtK78REgtqm+jL3H8PW/tAr+ZzzY+ygC61JX
5Zp9zoSy2DDaz6OA44GmGYormC6EH8VhU6m0GzBwNnVBqeCy/Lv0HVxx4rGeJwgR3Eu1uqjDWgv3
GtUMtn6YtqLbdyi+7Iv0NO5oCUMUFbmVaps9acZ5COo+id0sd+6xaAuSK2IWoRoFoGKFXgvn8wd1
Xd1LfZquoKoG2ROL1x7dL9iKqUNQRbw28RoCQccV6BhpG0U/KM3bJLwH46cZ2wXEY2wGCLD3Vlxh
Ed5aIsyY4LRBNrZMvRKtCZZnIJ1ZuRgYkx92RwzUeUf1CnNeOxJoNFBZWETQ0HNx0PCpDsEyekyl
4vp8E9ILSZ3tVAHP2SAzxUkwnJ4ewj4Fsgk4YdRkl4607st1nZ31aDvCLgwuzwSMAi6cnTsjSTcY
/uxm6IsvejXF91JzLD7pD/CeyqmTjpgzi+AfUvbglR7mAylhuuNRBE4mzzL8SvVSKDHP4hIBR4kE
r0TtKbDF0lUZmiNJ2hCkkMHeZiPWoEBwSEEJr41sV4XgcZ2x+4efADHBfCMWQpM5oUbKCsjRAcMd
NILfTp44Yglr1AssF6FgeEojPb6GA0v/uEw/NGxAv+SWTzomzRztp4xek01urCVPp1gl2U+A8zHC
OEc0h0zPdA4R1Y32hKNR5oafkdJWTmsi7ILXLIUigUMigPcQexsbkf+SJ42Y2No8gPkbaxCpLx1t
GM7lKj0hloPMEzT5nsbudIf8j6F+mcappkpd3HJkSzIchO/hrhLb+i7pPsOXeXAqyZr9kMEJopzX
rcUTehgkv/bAuNi9Qh7Vlsg3+uiwEWjTSLxB8TimSR1DVlHj9YS9LFw1r808NN51qHm3WnKz6Deg
eOvBkUT9XrGJxwsXzZ5DjbdSbkNiIRxFGEzsdfPzPAKmvXA8cD6t2iPrxkT3Sq+8I7JX2K8V8XAP
u6N9AxrOjo4E/Uv4lX61+3u5KVb38ldBZu6HijGdnkq7/S1VdnBE8ZCW+4rZmKYDD+FmYNMwRd8J
CzSr+oQvu44P2TmBvUmMncgs7t2X8IZU+/imM0hfitMfR91NfjC7EMPjGDP2lxLevEOjSnU1N/V3
f2MvzR20uZh7EpN4rP0GBXGXbBJZZKxUPubH7JBuuaFV+6atl+ABzEZvOXiJun8ngsd2g6eXokGT
l+vhdfztahuTJpZ79IXX9N1rBCOY1ZWbNfeRWVnCWvQsmbiH6Y50fTAzm2VAiUrwFdVy6iY29yn5
3BME4+GwHCTjG2uLd8Jz96sr21hx7nwWHOyAI9gHkz1rn7+xeFmRT49cOfEC9vSRPWglYz4Na5Sq
SYJvpD2ANmbZ9KB6/5dOCmp/kDQLHHpBkXbyiEX9E6/SmeXOu2Q4DaeWDqxfKpOyR3zOzsau8A0X
804//F1P2B+TH9Gd90ikLW4zRn6J2OEx6I558jkb2wZ9rwHfm/5DNDnM5KUghIBZvCRMu6uCQWXd
kg98csNDiE9byw8CTMJ36gbZj1E63Vl2sXTYIHNkjB2eQz6emFrtEU9VumFe6nb7CUSNjjfFO4ob
nrjh10diJX9qanPsLep2WLQMDu3RsS39EDiKmwZblGA1Gf1ngONC77bpLZ1ulCTd9c8GHTwSfOx/
FHgeMJo06/IwIMK68nUcPJz2XgGV5QB28SWHWtRig5shpsjGH2v9GGf/ANzcePN28CxmNMdxtZSF
JK271JqGrngRvIL6NI5qDVmTEAHU1wF1Tw+9iDpaYc2qygkQovipE/vQT6DNmgcTaBP43IMM1cFm
y0KFZ970TvpV72t5VV4Akwg/ixy6YmcULvQubQ4ntJIn1Q6IvFROuEcR7Fb9QADZD5doF9zq68CB
idMJO42GaHMVnW1YT2+1caNiGlrw17gFukA4cZV5TjE5QG9gkyNd53DYV3QnfAX/EHaz9vSHSSWE
2lUavw30EusOK7HQL7HlGFCM+33ZfwxfnGe8zT3zNWyh9vNW/suQ6tOIN+GzqcK/siGpaqf359ul
QApl35yxRro7qnFdYcvyboEyI9FarKm4IMzYYscSHWgeU7OKqFdb0bk2g0J8KDvfesU232UuHiZ5
UacjhikvUq4eD1JMX8KXadggKzTJO8oik3lPqYjs4UxwPOdv2ALZXZ78i0E2jJmKFMTi0GGELfs0
Ks3EQZZgxyOBYe0hmnOYUp/vivJOYA6NG4GERnMQZ2LNbrJv0obJnRnXMnAH9QQ+qLwR8y0Bp7Dx
YIeazS57N9vjWL/y1A8iCeBul/bc6tGqsQSe3wUHQUUMLglL6oZ3mbEXpw8idLlOL8U+yGks+uY/
IjIWJTjLPy9KsAMZuxrKq2Wcx2anL3aoHp8A9KwRP7vQ6GtGv8/M6YUd79ER8feDf/mRWf9DbMRS
/XGNBouJCEvgsKHt8fGX+AjEgHUADJmNlXZOVNRejWBHn5+Cd0W7/ydxOkx4KMk3LF68JQKW5Rbx
OmrqSfesqmvQEj6321t7458l4rbWbtZrlb/Cq97Ra69/dsIax+uFeY/mSur39J647a1n+5lLFzOM
XeOIp2HmX+IAPgwNwpwbcMbngR2VtyF8jdfGYo7Y1TF/IeWvE2+hydG3ih6D237jXFLiSAlPd0QO
bwnoyjuUGZEDw/m8CS8cQ4XDpqpTcULiByMK2aFwnRG18WUEYiCh9t64XgbkzhU1AxspiTA6Pxcv
mhOR6jAgSnR9/u2A2YHt9g1fvXyD3PsncvnNaPU3bC22NaqFAeQts49ND7s0+Oyu0Q+uC3YxsVw2
SBptSs9Yy8kOx2L3AL8XfMbqGyZmQtCPnFBD/vGb3W38yCS/53d0KFI7SvqR66Yv742gBktrUdB5
bprwAGmmG9YSp/RNoqfuWyKJDYaU0Ewgeam/wbVfjTG1Ir6ooioqUlWMF7ZLDWuVXOjli1Mku48N
ihMvDHJcoT3jhirNEG53GK6qO22hcWBXeywy5bt9o5ZsT8CjIlqDAWp+Yt2DU+VTov+4QpgUEjEr
bASk+NL3EF+Rqg4XY0RS1lJy7BY5OWjh/5AvxKJKdZuQO91mgwu5p/IxS6iMALzWE1V6DNqNplgq
rcJtsvkQ3oiJsmX4abQlpMRl8YCQfhkeIeGcfwu1tKJsuvDQacKsQueOEaUwJcVFSrc4ScHnNByU
W35MXc62T4ZNTG4Bdhb+t0mEJoVSgXj194hKbgyweMPWsOCWruM3r8S2AkGMuBQn/NAdn1RPXXSc
WtsECVLslW9V3slscAj4UhU7LjMwfUeWEscmOCTp0dB8XuzZAJF9kRkZfIs3Zd2/Ze9kkrVpj9bz
O8T4O79fhnuILe03NA7rDX4Vi5gsu0ud3YEJTqTJ5PApSiKKLgPC3oVgKMEeHPXFHaF2Y3AtcwX6
EwVSMX3X6htqqaTaSIbiv6YXfpfAToVxATpeg8jo8zR6jeSSOxISwq1GetI4QdTgE/5ugCPqjGs6
QPAkBoap9nkpK98gjlhoN7Iz6Hxbn4Xwr6U6BhonEaZ4S6x91O+55enhulQ3WM6Nssu0m8DWzzUL
qHnW/hSun7U/itMyeeLF82DLxrVeNCydgVmZk/t1eQ4IZbXHucdtcyMBYpPD0f58wzABu6H81aBz
9Vwrr8wnisR8Jp7O060IkFbL2HC/rXLlDdnJGI+SLWW88NMMiRHNyWWXaCKf43IVV3G0VemSINil
QsNJkaS1i+i3HH8Z1G745M95n8VdAQaxAsWFnaXsGFbuiPuiiRtp1AmwlLLmkiTy9aTA+PFMec2S
zzH6E2chI854qbQ3W15C1xsl+/hXEAQdAwpVR7AHv7jkKRKivDM7eU2AZZx7tDMV4gd3/STYWKXv
hP35gssnso4oXAD52nvKxK3ZKTn5cKkl+JBkMzUE5IhqLl3H5OXouM7OtPpjOfJQOecZVRgCAgEN
qspZ8WS8KW2BMUsHAoAO2WVu0cdrBZDooRwuj4hdgakUaOxwZ6F5o+XHr+4WGh0eWmMe9Ql9sRaF
fyph+4MJqpMYWu8RJyFU2ZnuMmlNV5c+mCt8ScgVea7FSvh7Z96BrnsuAVlPYhrqijtjTuKelMqi
jspezYVyrxMVQbDwU3TiNww/b8/Bn6PDt2VY+Xsy48sDRZoULVjmcrxgcbkdJr3iclUsIn7Cr/A4
Bn+MSA0vt83dohTNpQEwZOgYAq4RTgL3P4NwCxe9bf6I62USLA8JlFKHxF1ECokHiA+K6OSSvhGn
Zh9scTZAs7IZcZtMB7NzpsNw5437N7IEAh6Tx/tyO/w3N2+8oE6YR3vh8RAXTvGaVRUJ5COrQlM3
LPlM2bXapiMroEEFJgksOtS/8RB5sWVhxDYLtdKQuSNZdzF2Kv6P6fFgWSC8B7/IY+cOuc0FAuT0
ul+dQxktAaJD7owMGmWSS/6AMlCsXwfwJprTkrXOSnsOvJGsruVIF/25I3gipAQT3pjzvHlA1bNA
Kac7GaektVGYA1TE/QxMJezBtTHveQz8Lv2ky1ykMIXwM6gSnFNKX4m4Y+4wVynrvA4PrQYCtSgO
cxX8Ho9BMiGg0AAOQXZVL/rinqVc+YNI3A/Wnnwd84NHOdKdkfmV5PNO5NyjJwb3FrViXidzrd2w
rD4Dt4+r4rLnPYkNlkVa2m23Y5K1p+6VBGlYI/DogEZvLzROEvUoW/CkmC1U6fik2GBZo8SbO0r0
RTMxV8c61iIXy3HsPJpTRMsuM4kmls3rbDlsJ1Z37tvPhDKxhh5W+oTVAyVtouxBaWrkA0TWaPZo
ei3EDalxZOCoGEslN9Q8UbvxjLnMPriw9ozmjS+53aWCC32feI1dHkhro1/VgiP1zFvSXMvA0hFM
iY7s4jxR4TijJr4M/wp599yFa82cNKurOm7+M8IUbAvtmppKxgcoPb5wWtsD8Kn3cUOtG3c2IRdK
NBjqtQoV0WfB5UvWya5PyMKZUIAdiBNFupZkh1lITQHAaFlwGTA021EH5NExUAtjmPaf2XtS8MnA
sgPxda25iyOVuyXXnVAmDllry5hCBGQp/2dBNtAHVx4xuV/uj+fKtAzI26lLfHJ47qzv6hxwTzhO
TMZ4y8Di5nFJ3P9SEGRQXGRHuhsQzF+FxeKbUh8ZwwDLrvO84+2XSdATyrQBE5mwqWmoCnyVKCde
2YrMhYyuk0VbMiG1VddPq8GqbJ/d04bgnEGPHF5j/YPFaO2iH6pUs9dlvkIdxUk1N6Dfk/y+wEc5
8lLcjJWK11YMl9Si6X8vjsBPhZtIjeffsjNVT++XkYbxwk5GlI9G9NrHtFAaSuGckjmWg6P1wQWg
0rIMuA4jwi4RoX+P8B3YyynvIsNI9ZQzsSimXa+cKemvLsTZqOSwTBCWKCfkRIjOxjPwWQbL+lFR
D6W+0CkpvzvRKV10e77Bo66qXQ17sHcsEufUsLwE74yoKB+o7EqI3MsOK6BgD0GItVnrGv0P69r8
Xua1cuZZEmgVSYiS9qxo/iJQD6RJQJGodbvGo+CSSC47UE6YlHKuzFrGbZrMLfuwLFvs/rj4oDWp
74fVYSEB6GT9WlP9rHXS0GV7LtQt05C7AEyJAy1gqLNAaxd5GqSlsUiTjRW9tCEF4F4osnjcNvFp
pWClUZFpJpti+BJ+qFhhG1MfFVhUiLCvWeE2jCnmjfUBKbtsHGoQl5kEgA815KW9yRYP8Owbhmfe
KeELmb2w2vXRbsrhM3/AWFmyXoQSIjdCEpgVWm/Zq2RCTu1y0LAWU/RkvwgjWKRp/LJaMzF5FExZ
Kv4JSeUx6pmsQI1YH0aWAaQWfsSVwwjWGbOdJN5g7vgRW/tic6DVcha++dqMQDDDSrvo3EIJVcjm
JM9FTvutkL4+yZlNy13wmwXKg3ypOyVSCBRGQqyi2NpAhh7Sir2se4Haz08iIry90TisPF6ZjBPn
9pPj1C5kZiNJ/2nZQJYz+0kkbcNOQoHyjIAZcuYEg7Qzy5Li9KB5r9jokfLqtzIvRfN9DH3ohwlP
DiRQzizdFr0w2hVmF0DpyA1R7MCqAPs2V44OP7zd0luymnseGDUw3U7R1uGwFiZPJHQeOiWNiSRi
4LT0O+DOBHIYbiE/B1hcbCx/mxGLtTw9P5kzLCmujJ1ohqfKFfxt52xG7Bw8opDO4ueGh8bOk1G0
ooOIIb1EoZbTfFEQwgbFeSdoG34d9B5+M/YyACFq1jK7kI5sY118qE3qjLHNgYLamA28Ge/K2Uew
jC8ZQ4wzVos44qOeyOBoFmH7JcnAY+WvspDGHGrGD5bEYUdLTjICilTfIfOQz1zsPV4KEyT12UKe
M1T5BZqQpESHe2Z/OECT27BmiKc9la9XagJIyWCJcffGD5v8idgozjr+6nJ8U3lC+JPKInigS5lB
21D1t6HSgmAyh3NNhAn484wCvCCZnjkCOrQbaDRQ7dk8NAvJt7CiT12p2pHBXL4W6pxsUa/pCS/P
BltVc7Pt6kqmSjjBQtKHl9l80kSZt8ZWg/0SKgmqLimVnAjCxH6pq8gKjMoWwJOytRbVCzGhiCpX
sw0Na/ekpY0iayd5mwIYB7WRbsQhItEt0NQS6zXC1XUKlh2dg23YBSFYZxkhtHxQRLsHb8JkJ3BW
69IAZwT1p1gXPGnmiUC3ug768LTDoDForBgXvJyqADa4VKqJI7WAGMwFumDM2m+dhV9DwCFTKpzO
0Zz5neEm2DVhaMImoGh6NbQW8CJDehtNpFTRQvrffx7o+uQFqXn8+1adKhlGjvj299IZghnrkchN
vrQF5fLYbrMGkNtQxQxZ1+9jmSLK9P98kMOZIsm/r9vIoBhULsHsVCzcWi0r0BLR/3xQGl/TCo6S
YaowN8TX//5Coic/5qR36H3lJIGWD3W/YOz/+/XfZz0ITegf2WZaGBXxH6Pi79OnWFDQCCc4gWoz
74SKyk4hrScUccaa7ieDNRJT7++0AdpPf1drClSE1lWKkN7fp3/f/M8fLn9NZSc/+e83yzTY9DU+
WAv11q5R64H2wEX8fQDQDK7w73L+Pv37plZWN0skkzgqdCuFmQiqTOWkA/7+vz8My5f/3/f+fvr3
PRlVaSXRY18xwK+jkOLlfVhR6lIhhA78zYhCgR2geq9FuQHlFxnARGgvCJvBEXtNs2WdKnNr3yWm
jjy0UfgNSEmkJMWZYjHNXMLbCZGBfPwHJKnG8wu+QW88sQiqbRFYrTtUGomRmZq2hBBaYgAzKPs8
POaLPKOizrh+SyNd1BDzBF2HSd7Q2bQIM4H7grDbLdyb4VS2HMi9qCGY/iypaZ5wiZ6Iny7dhKaa
wq5FZMIaze+seas1AoJaLeUXkVQIzHiwqBkK32aVoA5WkgghSKLW+nmSpRM8r8JXVApfqyFYtSPm
yUTNoa/V0DNgXOi4BMTnislTIrC+scqRVvTda0NdZUnUykxR+SuzbgNpXowlhSRcXTnB2JE1NPG1
INCvm+dAHKpUXYvmPjcbGelwos0brmgNgMipjX0aAo2f0up37AQOaFD9IMAHtNxJpidCSraeQ4je
Q8MmqxAhAYdXiLYEeWyk04HyMKi96Qw98VFLRNlqoCIkk/AwIHq/F2K7oZ4+1sG/Fwn+c2EY8Uaa
qUEqiDKbBAj1AWYeKiz3vmDQ6mpQiby+Kxa+Qz5ibYrAvWhWdPqMjrbxTn8gcA+jp+JfWUVK9FFN
gCSiLgphqxaq/ywgNxAB0qRUW48K0nXlE+MxyknAdASr9IB81ExsR4xRj+30JKSlqcsPWSW/IdLg
6LRCbExCiJR60UFrUHlkweUA81f3guGL0fBZdFyxIKQUBQrmvmtH7UXk7DI6xMVHtPTUmGLPMko/
jRZrVNS+rcTS9mHHAZdpNJqWcXiTdDxD6pgRUZVRe436EQ3CPN9ZSk+jBGJevaEVzlNazHupCNxw
yJ8H2sGGYuihNPTKIZfL8zx0VEiR6KUFZd5JhvZRyQqlBL3gl10MB2dAVclE4zEMz0N+bBTdusVL
CFFzLch1u2wEKB4XLUrGGki6sthpQn0wDG1Yp0gn6KEmecNQUavC4rUrwTh3Usy5F6N7/QzNeJlE
+Dmx0RPNMX7zch7g+tPblqjqbwVyXghBg7U69ojQ5zlKVQbFDAgtQW4Sd5GB4h3kJyeZ0TQpDBS3
paT7RNOELNDcpl4icf5O6q8RGsN6qGnso+3jRelTeatAJg2LJ9b/FHxpCoKIQjogqB7Cor5kleH1
qmTt67La00/T7uhbAbUn/VOmhgaaksAZRwC5BgqS0APSNCnxhaQH9k/nUSZVW3F+bXWaZxvobNuc
4gja/DZmb1DFJk84SWWyyPXozZYOKfRFA+0XNnDmZ4XuB9KTk6BurkOd3wf9SUtbJ/mz8nxZZjqd
upboasJT3hvR9G2mJcJLceSaES1vAy0qldT4I/a3aq0FRVoPMUAwUafVJreo9ajnAX4O54jV9rEz
BzR7IwEL902rKAMxKjpgK83YCB32libDUJdDY5uhgEOXTzA5aRehFB42G0kU5s2g5NNZjaJ1Umo7
pkj2/Qzkg4k+lNwW4xVRBN/oaHPTBzJrQ0PYMKo/1WZcq2Yr7OaYMg2wiTSAjTNQCLO5TuJz3Cii
sq94NIQcqf4OI/ScO+WhDfg3dFyB+rCwiiRpehnJ7w4A3mB1afNRU5VbbUkNkY853tQgugktEogC
0Y9PSBOWXkLtEup+3BQSajNFRBYZggx0bqdQaNMRK/1tov91O4Xq4McBgN5JzvPtjCGjP4tF40s5
d1VyCSSr8tiM042cXPWwEF/aoNxb4azsZPJZehrLl3bqSepQitXUAEAQUhsn6xc0ETSzIf43RSi0
yUp0LZyQltNNYd6FeO73Vlkcgmp6+jAgYroHxC8wanjzAfkss6z3YonmSCpF6HL1+HlkMqandJCE
mW3T7AdPSI3IlbLynVlql5VQwiVscc97yF+CpT3duBHIAobam4oCynPWdJeW0kcyBvukkRXKabOn
PZeYncUQw0XE232mpF0qlTSQmUr6rgv6S4tG5CakQ4fEwxIioXc4rJP4EKeVpxrZv8aQ6A+QkPkB
bhMGw7AIgKTAc+Rbm4WDG6na6A99CRzc6DeVNnHUqrLuaQPukYEcZSY+36VeoUajmc6CEZIUU1AZ
ztC8s4oip/ERvT15BAVYsbV0ai97gyh3ezRETvDnPseiPdZZQ4wgHRWQc/0eQnHot3HUE4MekKOe
mmNi2Axe4QtyhjhQGxqOoWvIPqYTJS4CkleBHGzksX/iWgj1ttVoSGp0ggpVKz8vtP8ch2ncgwN7
ERIduv6c0QWBQV+VgKk0miURziKCkgj5b46A5DPRXOx39SsQ6X1msr/mqkSo3DA3MRb6Gr2NRT+x
28P9fpVoQw7zGi0/0cwp4HbQdErWZd9crQXP2kMHRR8TZ2sOzZ94xtoszI5SGZ04VS2HG10kpJnm
hrZBv2+yvHTEOZR6Sk3aiErToiU2Z1asGVHqfNUoqDJP+gNdj2Oa/6NxH6qwrn2V80dV96YdxmD0
85771+l4mWcrPkzR0dQyahu6Tyh3FLNOeAPybpqTXVvV474GBk7d8G+o6RjmYd2+R8LrgGqkk1pN
BS+x/42Bu75ZZJbEIu7ACZjmIQz7n7AxAl/YKFq5RtIALlc7EgaYi02VYdKnUraLaoSRtLT5kdre
r2XMjcokCF6b8weKiYuoBn7fNLGM70bTuGo4t64m9aSbpYAjaE5fpPEwKXG070pSqGaieINkkSA0
cHJww6En4vAuoFlIeDCHIuOzjq3NIHefHDivOjBgREsgSiDayzp14Zxp+xK9yVGaW7rNlxiTWLyN
VlxsEurgpufITco0+GoE6BVLJT3YKPQ/69Bdq72GCuIRsGp1AExAWB8cuUWEwIx6ZGXG8qhIgLNS
i9TrSCNOGoF9GZI5YG9Kv80iSPZ10FEdlKS+rmuEXEcNwsMgolNsOJHs4CNpO2kECGtM0g0S6HHu
Bv0gPet32tY5J02qNxMa0mWZLWecCO5NuXVKdR4loAiqmmQFlE9EnlMcSkeXzkTM2mcGaaZFn2cW
80OuNgkR8P/F3pk0x42s3fmvOLzHjURiXnhT88AqFmeKGwRJUZiRSMzAr/8eyB1xrx0OR3jvjULd
bEktFpDDec95TotW51bONo+aU9r3+rXBtrirmK9Dd3h03Rr5wq74yHIOdL1gSq9NiojmmqbDJAc1
nnZchwE00n/kHAF2yqMdBNB7QUB2AHqWwzfKmdf0z1xNq31DDBs7MP9Y+DldW5nzMUHyofO4Pg+E
jBEtzY/a1vfFwszs5rldLy+Pm01gMCO+uY5rL55cjqRGsSvdcdoBLXTIY3OMMFiZckoaBoUOEqb2
h+Lsu7UK8VPUMCVHMYDVBNt5TuBJB7yklYxYxiwe8KUkJx868xj2BbWVCuC8yzJZDiQtLJ+sbNg8
0zrmX2gMpXZZqoNKlhgChs/SdMzzGM5XIXrzIIFDHLhPW8O8nAqwrmcRpSb2jJ0RQxgX6pOZ1dlD
lwTpPu4YrlO4UB+U8oCMuZN1J8IMAF/vopolIfXs49EdiB/5XselDxrCKc/7mP0qQ5MComibs8Xx
ZO9b+UT0e4pefQi26zkD850q8z16zz0i+CmH+o3rzdldAzOXEFzJnidFeJ28bMkLMD4JnfxFCHQR
1zbNW+UThrU52lAsT+PR2Pgk5S1YELYX7bABpvsqnKmZbNWZHOOPnrzkFMwqQTmhmsCtjrMB47lo
82E3K/MU1ji3A68Bk4+MVkb8ZYUf3bcWH+5SEKTFzMXQAfs1+AIb2YQ3w0gpVFVl824YIPAs2Qec
WdL6WE/Y0blFIDkluP7buT3N5F+a9mrIPrr4Ir2X9mA8c9212Du/57rRa7s5926CYuMza+yMR1V6
0M24KHgdU00Rsn3nLVP00rtyGdqUmfU9ZLGLr5new9QuSsYO4NmL9r0Px1dkB4frk88q5zQH5dWa
AEVQ3YWdNTCQyI8Zl/uTV9WsLTo+NUz6jVqE+0xnPZlIPk4izXtjLsoV9X3LLVT0XMstjJMRM8OO
o3OZ4ww1LdIn5lAcvaK1bvbQH3vkkZ4WtEs8GVjb6Qa58nyynKbWDJaYWivOaRy3XeO3JFlw9s3k
fUzYVkXM28jTwgvNEXapIit3tal2DbbXxmQZnVwKM6vI9vkP6l/KGiywn/WHGBywYEnCK1pVTHLm
dzMRL3HKqHDuGcv7AfhfmTPqDyeaDI1Sf8QJ0G1rjBhS4jVvKuz/sWb6Ecc9164iu46J9WR4Q78X
weQx96Al6muIsF9PcYVVwwDG3Vr0b9TxQz5Pr/M8ESELEIA7VVzLpnmZ4/Jg5FH0lDtvTd9/j2mA
iTbmKlkhc4AlpVFMot3KRpyasSAdgoME/D9+Bf/U+9klru8sU3zUM0iGwgrOHrQB2ttcH+9t/9gE
Rf+QieHHGoiR+JTmAVQInFXjZdkTPXfv7vBaKeX8nu2nMskeirEGS1vOjIHScRk6MwlqAuTWzL6M
bEgwbds/vQ76Qxswy4Nb07PTz8EeghJoMhNHI/yWT2NmsmCC5u7pqt4YePi2ZvbGgtXvupTyVGSi
9Fz1yXei8t+VF2lUXX2rzbC7K/FS9uyq3uz/Dhph0iJlM49s59fPzjfHq+gMWiT4JsGtUHtthfgA
trDw5c2s+4OXFdxphnZXsoKvO3O863sa4WRkceCPL3MBXS7oPUYX1XwYoWusx2kidtABjkjcYyEX
zWUJJg41IsbUVgjinQY5N3OYktU9GV9GF/Qc4Z2138sg+LEKQ+3SrvkqXT5xmYTVfprdeys3UaRT
b9cYnIo87naVT5TGNkgDdqUmoo9hfLQhgQTktvjUeX3seNOMHl6PzEEq6GPJgk1UwMim8NoH1e+E
MWXbFn+cEBhk55JBpVrQYKUJA/FpFNiJzAgC5JQzR04Yxhk2cMqm/ipNUlAUE0yNVsfaViyvNle5
sI/fuqZ5H/t5vs+dW1CQNIZGn+9hfpR4F4EqGQYn5gYtPeD3MPLmoc1qmj6Hplv9f9Bb2Sbt9DxV
P//jv3/+LpJyw+pUJ9/tfzLbwDj930Fvbz9N+99ekzpKyuTz//Ar/6G9ed6/PB5O8z+pbv8A33z5
L9ex0AvswHb/stv+DXwT/3ItQfG474GK8yFO/Bv45v3LDHxXCJCEwpaBG/y/AN+kYy5At/8AC9o+
Kobp247nmaYdWOb/hveMJpsu8jSKj4PhpDtfqh9aUYhJDJjUvJZDk2Xl27xSYqW77rPtfIRmgwYe
s7tiuYlt9zhAWGfH3ScdukFZomI51A/i7ItISnqfFJvcd6Mot8odQzivUbDONGfMPMVIMUThJXHP
Fe/mZhInaaHV1xFztU7W+LiG+W34dG2n2s4dFRDdfPC7CsZmhGtc9AwvFLdLwUWrby1mU/pY+6Mi
0WZgzpyY3shy+KTNCAedTyuxS/IeVM25jwg4DvMEsTkLNhHmgqLndMAFfo00BtdjmV1BeUHEjQnw
lxdDmXpjp727NeVTFxfJxso67LB2f8mFNd9GVxnbgsatrQbrsWpavL/mxHS5aqsAqTuo8e7Fxd72
8SyqyBB0wGYoHHJ8yjrHx4CCKRIbzFQynpXdZz3lOLN5iu9h6qOJSSC6AHunju5od6ou9UDvnJd4
xgawDUEHSMhQTVr0FE2jue6S3ZB0KVetiiWzinbxPI3PVs9E1SfWr3J1HB3wBtJpLv5yJcVgIp8r
uo7uRGw8w8/fTm3z6sbDg2PX635wd9Sortwa0xhasEreZknImKJwLYzzUAX3rpovfRe8CK/6tMsQ
LAFAmozQSfuXmNMSEearFr1MOFkRnMvmY2BHpe6O7a8F5EPaFkhpUhO7dWlkqnJ1pg6ZDKpJuRTV
CIeMhP8QMX2YYGZHysnPvugvshfvdI1mxKOlj7WG4wbE5lWpBTIwJd1UT1ftKqDghbE0jhtqNbC/
mG67p99gp/oYT0Yj+63iAcdWxv1FaM85d9Cl3mfQve3SduDBLYsiheQpWnKA87DWEhlpkgtNOkrw
KxDfj56F5IxrMr3YDFF2kTWX2FBYj5Up77LQeZB5cK8y9GRNIiWi7rA203ddxfV9zY5BRTnzUyvE
d9TRkZKM/rYr6oa0erBLapSp0cjiu8bB2pAn8W4oSY0JSX6j1Kemr0jLDsHemqCr6cyNt5FlDNyw
w23RdW+S8+AxClW6RWnbsBLwmo0o4AYMAeBdd2FtPPTSYYqiiRRaw4XyiL2JPMRYn3uaYgyfF56/
NZP4KWtsopRz0DOUNKkXJGJiF/riJUTrKIqGMm3L6jGpH/1CGntlc40U1fw7bTmIcqv57fj6CkqE
vJvgXbQbdICceD/kdHr05nrYKr+N3wfnFuZuy/yDopl+5tjaggRHp+G1eU/TR+0ssGounr0nGeub
eLbqVO/gLKzr6a00x5/J6L193DtX7Y7HzqzlzjOJRjv+tJspk93EY3+bYPVtOoW80/skS+qOKkLq
Zcw80Hs3jB7qNgYoFz4QbwklZpYa7Y8H7+qVymEBcMFEV5JuYtvTwL6dcRMp5MXAoac1TsRBNJ/B
NDuweT7HsSs2nvA2E+KdmJcPKJoREYDoeGG39zhTgImmhs3wS2bgUf3dSZFvisJm8kAbupaBvMsH
fC/CCh9HHYDzLuhIyJ+KWMPQTsrPqYsBeVgxSaPS5S+j4p8KmJyJIH+fDMjTueXdW1GIySYeXr3A
Kk6x/Rq6KaGUkcnwgOKUxf5Dz1guq9BFOH6QrA1waASRqrZ5HNN9UbV3he/8uOkfztCvkDYRyaYA
W3omfwYCZEPBsWdyyX0ZjsB7UaA+N99RYg1Xy6EBkLJTmCX03VnSNWFiffklh+hi8uNNYLFgMU63
Ur/e+BUrk1bzUnoQrbrcjh7cvUmd3qU1UOKqpOLTRbnfh860cduapKURGFyFxB2HuhWXK4w6nXOO
AzBYsf1SLBBLK670hnjjBBvqFGJ09hV+T2Y5jMtNCJKJiTolwTNbXnfRRfSixaHx9f3Q41GsmOAa
aRltenZJahvlQxEIkvZQ3XVVDKcGghi50a3jEHUDY73q5ch4hRmWk40V1y6gkq6JgjOVT3VOHDYP
IhpFsuDDZex0KP4EefueMvlbe7l+aKaKXMhhnNHY/Gy6z8XVzl2XFY7lpQVQHdu0GdetBQhZQC0S
Ub233KpYhwFKSUJmRgPaueUUfKaOxbOTvLIXUEuWiWzvUbRDIYvF6JZtbSj0zaIX66aWQZKBBd/2
aNyTdnx2YwPWBZO1rqVClwowdZe41aU5wLYy7m3oSWns9lfP7tghYbfZInjiPmydVG9kN4OetZuR
c7dECj3EVXNwUu4bbfc0e/rFsYPnjAsdcaG3WC1Gdn94C0weS3PUu6HqpqPyCPdq19qjgmKdtIKj
Zmxx6Jsj6yr9IEZzSmZ97w8xdyn/XAG6sWDSXoOBuYaaEfd9j/+uRhmZ+uBhtozpIex0fbKn+Xc3
gXFJRu3jsxcfVT08du1kYPDn+Q80Y8aKB5Mzx3BIQtmu58k6cfCXUCa3PL/3Du5HpTKiVmUQo4tj
j7OrH+XAbNOj+tEdyVRXT/7CjeQ6YNe7xAGaoAb/1NAvRp9E/KsYree68zOGSvZjxAEkydMezBrR
l3jpv+nUQu4Rx5DisoaOlrXFdpTUlCj1AjeR6fYXr39PZHII55F7paaTsogOzlgU96L2cTzJ6EN7
Hlli08gOotcEYOcYYCVZEahyHzFVDMMcsMGn6yBoxje3zrgr6eLZzLw3pxt3/MZr96QGQVyS+tSt
bkt5cAMIPnPEB6pM/MVjAj1vHt5rEX2r2CzRXLFHS+uMLtzwAvEdE8yc0FcCQnhYTxPfvZMu9v6A
pnk0o4BtzJGvRc65y3Xzz7RFoMmRpDwddStHYxA3jP6xmNrXvFtyChqLkQLVw9T/OEWo/tGILYKJ
zIsOCNPMKStXMxjZRaUWv4s3VxBI7WZF1lVWXwIe3tWC2el4ZFTGZEzpiWiPRRI/JCYjq6xC5O4h
F5v1/JAY1WqpCHHn6H2q8J75+sOtjecsbUn5xyE4AWwOqxAp9TB5MaAoIktxPj/kiYNV3Eqdh9A3
/xRFHK1sl+oCcyZFyfGJGgWPpHUDnMtPxw11o9nyoFJhsvP4nI+cVnLIp9ihS9a6ZAjrXdFATm+b
AQZQ5BC9yfppp6eR56u+RKEHEgUGSlZReTPkqNAAEzL5ZRjMzHsJIdSQgqSy/LClgqZHBiVnFz0z
jqNDca6ID96XYilpHQjsAH98DLW+Nz0ss06XPqbzVav4IbQzOAQuRUBxDkGmDDBlmTNMvUoVNNeB
yWvsh6kk9CtwseJ4sHZ1Ix7V2JfXdpml42yrA599bMA05aCmrbrUhn2x3Bq6R+Q5dBhVP3gW2Nei
vYTZTG6oHzv8zS7bS7gQs4ymYZedrc04Mk5jReq2czNT4WvrN468nO2avltbPVpiWTW3rpyQRU2D
cT3tfpVt6ecM1wuzi7RD8YZm1ViY8mLJ99ujLK/i10TBOO7tvnsZPfKV/IWIa/tjuJvbAi+ngRfZ
trAOjlZ0bOdxQAuW3Sk3/rDGpJzJu+ID94RHD0todVhRmp2RehxSbXntI39B22INp4xaYhapj1Nv
9Zsx8MZV49CQsKBPPTPgbGbM/q4Bc0hW1svu0xDjG+ck/aErtM7SqrrDMqrFwh2h1xZ68e8Nr3bi
7WevpOWJhK9qi+E9rNLv3uc0mmbjfRP3P51FmVJqu9GGwsKb4LJx53SsKAmhkyLCEx665jFavsTz
p0K7QSFOvhqrP6OkMTfiBcBiJ79ieF2Fwx9lqATxQb9NzvQjdfbYpILcrEGZZjfKu+ZiGw51QcwE
TJv/p2YhMKQ1oWScG2BTv6KMJDInkY+iqY++i9VqvjE6PDVd9cktitnC9DoY9U4YJZZfeS5gvwI6
poejNGElzcEjpS57J7SJipGwFiDN5ijv1/OjWwWPtDh/+j4Z56DG60woU9KXXIMbMbpjABfbsc1d
xPXGs4cLswmJo5uUSU/jUO6fRO4dkwIvnsSs76AEuY17cMP4KzBfxhnDLbe3fqx+VWBYTTd4sb0x
WTVbGuGeaaz/5vT5y6O0lnw9qIPqlzQvAeae2sUcyNbiC0DRVGDMLcufF97mSJ7LuHpNjKWiG9OD
39zsIIJLk3uPTkoqJ8ZbKEy8n0x8NDRtwEzcNyNabvit0rx4qOiM7118eljWNkUoC8K4473jxnfV
UN/SWb6XNREmjCdO357AQR4aI9zmjjqLMroqZzGTjWh9rAtYOVseR2LpYyQflDBfLU0nr43kGmXO
F+SgUCmCFD7JTZ09B7ZF/qW+nzzjBgMXeepXVykqjtVd5Idrj/rSCmD8vEyr3+ukTHcMip/jUjDH
YVVmMqKwo86pTZrT/tCqeha48yMdXkloSUxEfuVtozH7cOjtXlH/+tUVwR3nXyIzMakA0+6+R+3u
Jo44WYgfxsw3tE6yFXAQwOquOdq5aXn1JBDxJv5m8vGQhyOKQMq1T3o3x3c3VtU/J9Sb6QLRYPlo
yoT2joDukfoQxFzeC66jUj+lKgITQmDXGwn2SX9YU7F3GpU8tYF1iC08pY5885mqMSQJ3wZ2pOV7
bgz+c42dKMAXHFaXfqg+PbFPSjkh+7kMbB1vM0/BrZOELfsKyBG6aEhgn45xZJAXjhWvqBc5xyhu
z0YcMpIjX51SOWr3tvP0WLlxfS4Ns9uOLe7Trshu2WgkRwtuu0JxuRiZEHcJGQKh5ubYLqbfij47
hNQtQyloanxMuXCPUc9A0m0qLsogGSy/37P3U/hitZeESjva+zg/U7mE+l5AkiMrqOTOoBYRt68N
PLEBCCx58FXOMBSllCq98W7OMMmWAeQtpX8UAG3ONqBFeIfm0cvvG+29IYz3hK2GVewCCRq7puWR
CEhkGvM1p5MoM8KD7BgUCBF/1hzrkh6hNQePI0z/jjIyelwSjnGRdXViquy9q+tfas2xII3JQbNF
c3b88nrry8CBUHOMw8bXrd0WhgpPz3WaLMrKuaIBvEkOc6W+qoQIQcGMck1tw7A2cd7FQXOrIo1p
wlBvrpueRw8QGSSLr9oYpmeR3Gs/jMgtMeIKW+fZjvwLW9+tt1KGUMKjhcl4dnvjnmnOq2yQYFSD
WgVXfWckkuQilSKdmj/MTOuVZcX2rvXpUFXdgedyJ+GbE3EBZzGU2SURvn9NIjj3IWRRvyLQgaSO
0TPf9dQ4k5IdkJt47hyz6fZxJT8sRYlYU33bPbVgY+1uUpU7GGxwykrsuCpTnyqsKHhpN/mMky+Q
6iqipH1mEnGkPn4bx3V7xnDD3UbEp2jeY/UlWdHTS0lNGPM9WB65BQLXDJlARDb3dnP4TZ3K4uQg
hBrP9QHdXaxMpM5tkQ131tCb29Ej0Olw5VDjUwrEn+NWCIav/TB9CFYtB5shZ/ZqG9PRMSuSyk57
Zp4TbNsufI8Q1XVtJPjwxa4MGqzqNUYnsx6uKjEBhziIk8mM1167f4qeF7TzNDdJUgJuC5dQDU/U
CAB3qoHdwtxmFQ+4lQy5Z52ph8M1iam9yyXe+AyHEUMHgqqOtx+tNjtIGXK7m50De6q3DMcRBPqG
WwKHs4Cx/nrAs4f92KHd0j3VMURbXcDgs0PgHQ3yRmFO/ePY/WYoNm6Ghg4lhYHN8q2L7mz/CKN3
wIzXbJXsOBcUI6XpCJVYJa9DWt8o59ubSLErxj4jUZZdZgIrCJEC8RD/nkdsbBkXujUn0W8vdH4K
zyx3AyVtq46+s3Nfiaea2IgwSFjYXXSD9/VgJaD+fDCbYUCEwiYEU3HL4Sw4dsTBBHPLKL1Vuf2d
NDQt+ykeaBVdMFPsMlkvr6hVYAPVKekGRQ4nM8g6PTPQZabn8RvngDum/JoL5MsybR9yZT13hkIc
mIyP0sBuWHji1PYeZHJNbCUSxgVXpxUa1S4RLpAYDIeNsDKICJiegFeE7asinp2LyCXDmRZbOwPu
KYHnlAXKaBnJU0dn01AHvw0hX9xlNIpNk8Sy08/kBroDk/lD6HHvMJJ8Wnn1SAlgi/U9SoEemwXw
ZI/D79j567gP1rM86vCOqpRVW+vv2rAZ4fMoL1emhyDHCO8tP0RNJU9xmjsQcRoorq15oNYbV2HK
2UK5HjWRzT8/q6N63g5DuawbhnHiReFGyF2H/CXa598fijh3KZDEwywnfDDkmfhKGyQT2RVe9YY1
89RF1PFaCFbH1JLYzDvziiDDnFsXi69QYG5xaLB2E7r//la0W1GETbxdKt2nckHgWhHhNVQYLhup
ebAnAEnIyfpUzf1hoMZ0/z8N6L39jyt9aDnU+EDTKjaw3I2PnXrA7QhRraGYOxwCriJ///TYDIjf
0N7slirIN2jyPqkv/ty//zN/f4YkrvjY/5d/xyl0M6aVPDQOH2JPXQHxryVDW88+ZRjoPsjQ+Cld
+c8Pccm1lcnKm7W0YuIbQesqFB6avz/1FrvoSi/tj/5S55m07D+ldO50IvhCYzvnXuHr582rTrjD
IEPTdboykw7Odsk38e8PHW8NbCrx+e9/JR3/xCm32mvZIan9+wvVZP3zq/7+u3QqTObFLO3//sKg
GGCQ1yCgWLG8RXWz/0tP/vcPQW2Bvvj7z0nSbnVNsjMNeAv8hrxKITsDW6VBHTwldi0+PEo99RPZ
suKiIs7DPXjfcUDA1gV4C68UR9/Gjixw0JmdaeLXKywCTPU67wqimxl2SABBRUdOruSykgYG9vAC
nBs7wUNRsvEPUyce87C+JhVnpJS9dDVKgoacc5I7L41gnc2IvK7Mwm3cuz9MwttDVfZH7gTOXTcl
+7r1i22FKmWA6olwaBWcblEh3RUmgeeB1xDLzULAT4qXKaVr054o1eGhPKe29Z1INpYRDxctIemz
GebVHcxzBHrcjqzROL3GZRPACeLIgUbosLvZedCcQcRvTQVSryIYNfuaeNlopYcWaWjNzPs0W4x+
WeZgTvUdNtKO5E+RiUMpJhJ5IRXPdEaLsZHbFD2ImE03FA/cEy2sGpBJiIhzXarJqggXu0WDA7jj
B8UhTkZf3H3zW2WYRI/DPGBog//fhgNXVr+1VPeNuEa2hNPKVcWa9rmH7lk4rxmmtlVWWz9LC3fN
pTrX1TnPp/xoTUCnDTtc23l6sSz5kumAeLJDph8Ajt3VDE/IhgFJfm4m75Rmz70s0VusAdiQ/RjU
1XEI0qtIpk2l1StiPPf9knx3H5Z0OLPiztAd+q7/iIvgtvyxlU/2py2aledWgubJ9Dd9WKseBZ9B
3PQearEtQtJfhiieHNt7sw0mOP3i0I3Fe9mxsqq5/j3U1nvL39BJEUZanEdWJ5tfMYxZ7LlPdXun
OihQCJVw3KfmbfnbrW3khkvmuqA05/bT66NbQIjSWYx5SLsnsgB8m+BV+tzc7FUhnOcq5PyzNGXn
VV7uw0q8kIjCzIQjL066383QcrzinosCzl4pj5WwjXPTPku8r1tHFPBNc/8odbJPZL1lbWSX1/RW
Dknxk9l2zsSkV5uSOFiiyI9BZQy5VaymsAaoak7PlQy+cbvP56ZCgzI7sMIZNiK6NeCcBIPm3EfT
T2vENYrD3umQ6X3DgwiT+f0B0r97WyzKysHXRXjlmquy3BZ1262pSsGtwWRv+dYxKLI+NQa23jI+
roXilipDhhAYj94NF89o6z4RUtgzpbQvkhFc2gPfCiWad0gMdRXqS+1CDV4+j5qaSFCaNWXoqrnQ
sfDW1+KTtdLClGYBF4Dgaof8nXWNz6ifvskTgRPLt5Gs8dIOoEXtsH527QwBgbaHwrTuo7ICaTHo
eodeQ/w2de5MxLqD6ylxytv0a4J4bcrmIXGbP16GEDpj2JrwhKALGkCMgzlfZwwiBJ/iBtsP2Bfr
Y67g/yhMg9oO7uZAP2KN+j3QBkItOpqrAutStXRe2Pxk+VKSeLBqsua3JC2jfPvVTXhJw6TndVSv
tWfeBxNmaSfroRzYxj7Xr1yy6Lxgdg9HACSCPdCKE2CFBEtEoUDhPDNRp3QlQvwNBo+bm2WgNuqt
lWZgqJueozO2Jv1LUJe7cYqQXTXhI/Hrs+OpN2E4VzspcpLwoHlmbEb6iK3svjXxv7WkRi3pwzRI
yHIMDixBN36mckaTWq+XYyrDO9+w91EE4LAlosX3dTm7c9sK5H6i8YQBaMf1/YCa/W7EVrQLfTZz
QDTmXV2TyuUI1jgEYIcg24SV/6gD98v3mNzw2JRW9yPV/FDpmyfh5NnIgGPIs7h8IXUgx5eagnoe
+Dqet1gNt4YNhdM2TvSTIE509kOWUe84pZ+EJw6BCyQGH92mc9HigkHcphAlhsMCccVpfIlVVYPj
MaAA5gCvvowopBy2b4+zI46TTu01PtGlZpjhoeNvLXpXZwdrM7E6gstesAkt45C5E1mI5IEyx5uV
tw9lB+WpdDcqt+7//rlTCxNSZBnRgzbf1Z56jBvc8hJXgkn/0MoWSzjcXXAeAtwso+tdZ+cvXjwG
TF0jeJzl9GME7V75VACNaCqr0UFkc6TepgSoPN6lXnjAWeryEpTho0tY1JoGcDH2Z4COi/8QRiLr
FmG/U1PrlxSXY4Nd1CkpyaHPKolZFcfg5i+lPi1CUdTGrGC29dnk08mYvI/W9//4+Zeg1GrF7Oy5
xPvQpNDwSg92gGLqXgsyLRZY+BqFdRSHGZ41Mi6XRT/lGtnuSxZaTHSfaVQ8Yqa4rwN64Stium0f
5uShPEgC1XQXi+hESeCzI+y3CsczyaJqxdnySPVfvsFW9zFFuBmWQGKFlaJiDLMykE85kwOL7E8p
MQLGgZ+iQzLu8uol7cdTnzwKp/0WEWccCVpiaPY57wkb7T5v+3vBZmDGjGzs6VgpZGJzRpf0K7NY
6wX+UIMZSidmYlUq97UgATspoiVJsp2E/a6xHTO9Cs8KUFaJO6HzKPmNHGYp5OxIsfxKu/6tyaCB
ySS5t+KaDp40eRja8rdPtQnd4927DxO0aZsvPdkfhS5fy5xjQZe8aLf/ZePOA4dKo05elTvuj6QD
NOShfMg+49baBUwnKPdi0FDWXw6fZ+iPkpeBKLcyt35uZgd/eopSo31Ilbirxo0UmoJscrX3xIjy
NTtNueHeRmiXV0kB8fX4RKtuHLclkR2mz/hAi6R6R9CHyJ0Qgtctc0kTNCTYjSxko2AsBkqy1RdR
MC+2+cZgJwC01Q/Mb2X0qzHcnZj0uWw5+dg+OyUWkjPK680xRLzy4iP+t8+hz6A1Ts/+ZH4imuVr
EzOlsRjzraL8Xt7vUEV63bRLkhk8SSHbmaC9+2wL79jHPavPki4arOnO8Zi0+TWWS1d6E0tpd4i8
1rlvuowLqCT2r/ldHOO1ZNUUjaYareDc4tT2G9aAg126NYZsk8ZyJOO/x32v/S1d9Kk2osw3MMxl
a74ve4LjPab/9VIhnrXfhs3/RWOYXw0e89nANkvlHUTFrYuRZy1rB8JeZB4zft3BOGkzeclk2e0i
lTlcrG4io068Y1JiFcvYDGLgrBiQqvA5ADUhYuYCUUhkIAtfW9Gf3cYH8qQburpi4pBl9TPpkiVD
zg9lOu+9BDhNU2RnxXUIVYFRSEvmwrNSXE3ep9UkUPc88qtjaiIkpfivx0O50CWY8K9NRWItRgah
Ttka9rT8vOk5gc7bFKh0JvNJL3nTJAY6DpH70JdiFUhco8LBozB57xhvDvVcAyJIYwAAYuJvZDHj
7qatKSA95t11QlztO1Lpo3A/RuSK7axYV/hw7V1pxI9aR3prhlQuEPR2VXSv4uZdzqm5HUaMwTS5
uw0AW+l70d60SiJcfXcKorY9Mb1Ze0xcGQadK4zKbM3O1Qx7D/rw+MKjQBZZ36RDIgjbD8me9GUQ
kLuw7wBcKNnIdNhuCdyrDfYw+ANjTn9Dyd+cJQoMFhxuur7WTQNntOJdIWibccjzcC9PLo3NQ1rS
MrzAxQa6FrgQCm0xnh8Yl5qtPaATuLdgwhiinOSSo1vtmTmLfW9mj05lfVVRlt6JBS9wrblkE1WE
whljXmVk1gqAG1FLHfrIhoWxN1s5kT8f7YrEYiVAkFQpXinUvKorOEfGWEOD8YXwCvH38rFVw53u
MTYzw39tG1VsLOc9qL7dFviC0SQhAZHksUjmx9JCpquZWRLhGh7D7MFX0XlGE/EMZDGFeu92GOHz
2fhTzzMjpWTAaj2PAWyI/ug43R+5xEfycNrblJ3Y9Itk7o+wZ5LOsjxbJc4Zq0/uZpyq2yCStEgJ
6qOH8irn/NV2eKzLgEpmxLaU2kOiFeXOcGN311XRYcAY35sjNNGJYtS4bXfUPSVb9Gh40Bnc69ki
HNuB5Igt9hA+Nc426bHppmUeSJ6OIpNZBXscxfRUld7eH1+RZ9AIXcPb+W3/VWL/XhVV+DSM3rsp
x1fkiJeuBC2AFwYCWOFex7JDi55+mzWKbA6sByAoH3cO4an4L/bOYzl29crS71LjhgLeDGqSABLp
Lf0EQQvvPZ6+PvBKOlJFRUf1vCOkc8kkmQbmN3uv9a3OrxgmABGKnZeY3bDCNaE5zKFcpmlziXU1
JAmvzqEiwTsDxlotxtzAjN9xIwNzzl4GtLuooN8aUIN5W9OXL30MS+ZwpCF+nEY6B2IV6Fd6s4aS
f+NrNe3Ep+vRdSPUMrafwQzKdzbOZmSiOZuBPUxM2Rt9ls9aoLLQotSpKeuwiQDs4SUqR+ljmBbK
ViqBn4g3zH2BV0iPnQVqhjYx4pM0y9eKAAIxzS6xBlk4V/qrlcv33vhqYmxxlklUoU8Ju+1eID/4
ZZ0dUy1mbcP/ZyRLOCbS1PP9+aCIHdtcGcJrLqs72t2bJNJBzs/U0htxw65PoO7nDmzE6hEYevYY
Rd0qzBSYnGqtOJY4jw5h7H6X/1R5UrhWF8B4jfQPdRrLVZLFuttH0i1UxXY7DjlD86S/dJiV5BBX
MN0kSoydgUtGm4A8xS1brhxcqM+WNhkeTa06hjK+fxNUSDtD59eqx8iHwAP84q7LAuha7l8WfHja
W7lUnW4Mm3VN5q6LSoY4+ZbOWr6RlBZEPQ2cOfChKAZnraayLvnRu27K0baX+3MjaHTnx64HTZPF
dhiNRAGommflvXETtMnWdfEQC9h4Q8oryClzIKs18SIjgBYp3dDM8d1iGiDkCBu57LtrEvDO5LhH
odfTww2IaRfHr/8v1P7fCLUl1TRRR/9fErnzr+g9/zeJ9t//5h+B3OrfDHqTmiFzP4iqbhLw/Q+J
tvk30RINVaV3pGl//Sgv0P3953+o0t8MzTLQYRuapOqqSTp8g/qHHylovvmBhXTbMi1ZM8z/F4k2
Vr8laP7fJNrSIiBH6o1Ui8tQ5g2Wn++3KA+a//wP6f9QGQmjORwFsrjdWWWprCvgieIoO/sTClaE
4nbKKvPUxJj19Bi4hzpBipkkuFVqLLNlVj1MqAO8tihYCS0Gym5IvaxjTGjq97ah0jyjFdENgoHV
XLrWOmNAn0TvlREiNh1CMLe4fvZFAQUizZhj46wAeaSH4gElCUsFCjEsd2goji9tR8qlSOBJ2aEY
mIZgF5ly7SQZ600Kjx0ryOJgpTl+hak/9JOVAPgHt5qa4lEj5RwAFoTZqqIuILeEiKswrxv2aPSq
KdC13U1AJFHTDUEBjYvNz2ChdhOrQUUxqWp0E4x18mI1460QxnC9FFuDsk73gAPopZmEpQSDxw6T
8mYvEZnSuHVd7MpYzb80XXuliW4bGRj9ZC5/emAl0hoeTrrvCmz9GDQsR0YJSYPB8DBIxbYuVJR9
ApSa6kijopdw2wOETxFeur6GGrwos63Yv4ed9Z1AzK5k44DUCYKldBaDVGa1MZOGPFRPWpU7ZZls
urQNCZob25Mad4e6oz0ZReElq1VohoX6Eahhe0Z4T0Z0olebIhDvAkLQpWzQEB2sZOUK4XK3M0PJ
xatunSx/FK9V9xO3Z0uWg+eBGEcnGwgzUAz5s1MN2hA6ipkKyjAG1fmkEnyXzcZtisAwTZmqn6v0
mhCma/QS+pYkxXwyExfSEHi5zVrhJii5ZFdF8qUjzQUEgfjH0pDTx8KAL8DIbkVPKkMoSTOYO5zE
Mbm1jmQo18aE9UscLX6mMv30aQvsYqP0CCulmse86bCrbjaRKTxG5Fhaea1cw5CFXtdnhDtOQY7p
jjedQy9rnooRZZNMmECr9JKjFAP9ZQPvv6yXB2msXatBXy0o7DBG4IiyNg37SRyCEwwEy+38qSPp
Rr8PSVE+42OaCAIx06BzWJWq+FwpXfUBK6a8TVtnZl8+45h0THVCodQNm1aInpKyuDdzyR5uJEOI
yXQtpAZeClFDNGJNsi0lOTJlNsmaCqNaEToaEyrs+XA+6dqbMajjQ4cmyvIpwyIGmbaxwN6pE0Rn
Qk7N2g8gflGdDXMpfef0nLsMRplsGAepSNZkemooBtPBGcQsPEQokKNZx0w0IT5B42dY3RvT0Dme
APCZEaWLpC1vghloBzSnxhCbpyQGphnHKQvZXozRV38nQRRvqas5/owLVFINsm3a4EOAup40U0gt
NvskaPwUIq/08rHeyJxvuLVs5QWCWRUN86wIqyUHDIywGGMiKwlFYjkwTipglGECD9Lpl4nW1IYw
cI2E9lbHwGAPrWGu5gpZLNvVuDOJLaEM1ZnzZ56aKlGF+jGIS6i241JfDNprp3XfybK6FOQWdB81
bUMTRpKCsEK3cG5S3VBv1VHhcKktOxnUiATgKgEFtIMsN6dAIg06mE5t1QcYNIG5ZCS9GT79kIJU
cqNcbJ4s8F34KZu+jY+CQiEI3S0iPnY7ksheu5RodwqZaNjdcMB3M23HfNxAH6cFHVCMZTNyhRoz
oTnHpcmadezIz1VThvbIon7Y4jzuJeUmlsarRu4zO5ZsPwjPqYyrI+uSZxqNy44eMfzE+hAfrnoV
rIoiujIFL7gkYPxABBLbnDFCJxxEtF7CYdTcXCKSZJZ708NL+B5USNGiECdgUjyZbP42Ta+h6krI
JByib6kohqtl5SwfZ/Mh6wV/rQqteS8i2A2whzylCC7+3N3GiHSPQCc5WarbYWcxjkv46GCJx5jo
KFJb5k8gRYAf5e6xbDM8+tG32Y6tp6OkKQeN0pkwaqhMupc5Y4s86+yA4mMhpjdoAbdWrL5Us+N2
7LN2bQzmwU+Z8qKpa3fTeJaQ1pmSiIC7HDFjCmUP33YkRq3zglkE9UIjuRRPQxOV504yHvNQmrG8
NFh/Sqh6SvWaiyroE0k4KIlF47yY38cqLr1ZCr9pfYyH2PjB0kpGorXNBXafpq5sp1Jy81jqkCmm
RMPMZ8WP55vqM4YuzS56Rwj7unhiz51bS6eRvLZBw8szUVkwJvi0KXXyuSadvsEHH6idPRKbFKDR
kQVRPOvIrpRRw9efdlAeOmQ0oThXh8ac3301j3dJmTzphjicrFIjlh1UhVaO5S0b8TQmJjElKqMB
SCLbjAIN9Ut+HeQQPniDrqazsLrkNSX7Riy/SysXD3UiM/pHKMplvXvXa73eTSDdsXDER6BlKAdN
uaM9Qa8hxUIVEwS+xto2IZ2y8OmIw8esACuKK+FJoVjTqdZHD5/DbStT84xYBpuUIfzLi/wiaPpO
CphvKep/JX33EU+dSqszbiA05NOeQWkXBwrzeBbuc1O7T7E1OoIvwv8FPWR3szQsvdMHMWGJw8aP
iEmFRHGJJtcIas2hu/VQlUtUUUujLWMuFCiGw7wSCfOSHpCLABacGM7acmQrQ18t1gV9O9YZ2EAc
aXaJxQXwBfaoUfpBb196ZqkfjVbcBPAvnAkiVjhDjU4yJuhqY83StEmUAEpEqbP6QkbjxSwTVwE2
MjttTcBgObSl6YUyFJGpekITAH8QQjsnY/20x5l9CQBPkPbUY4EiI3tr9PK7X1Gy1Y3OOAY9ZTmV
QpanYVezRbX9kgJtPFTZEDlaSnVK45PED0XFDl0q6q8RYtW6kIpHXUUnWSpQlBqmkUBVlg3dbira
9B617NkYDU0JlhPStWcs1ZhRoKsiB2Xb1ecqlaCRMbscBdR380fUECovoZ+rCw0As0bAgBSpT3Ir
yWhjSBtDb2TVT+VF9DH+mBmsSTKqHamUVPbwpJbGfepiSZpXKM8+wwFCj8xKjwCjDu4qiqHSyBjh
y3w3lEnllcj42CdLr0KHH2zKaga2JABDmVIKwHplL6oHbhS6x7C2Z4n4mUKgQtr14jnFQYCgBElS
p3fbXosGW89lRlqRlFWBNUgxx0+mUhHRmB1DAdNC0gIXidoeksXkqhWChbnZZ7E579opIhNghoU4
4v618Ioz0I/kZgMsHNZmivxTkkjEEWJ5XcMiA03PKtAgzxJZiLxt/WNYZOUpUUVc60guKEkxCGSD
tQhwo2nv09LxRkGElJffZQMk4ZibxCIpuC12xgSd0JJFpAZlucQvETOUCRKCCfq04I79h0gNHyIf
t/fU12xYgwSyoqnWeIIK6gGmH3U7fflHK8AVrqH7/f373wdZY1P/rG/KYBF1XatmSZ4Ngyl/G7sB
5D6agBEMJE0d4YwONN5+f5xHrbjWOvFcLQoJZpFq9/vV//Tt//TY2MsGEB5gpr9/S5G3Rs6mo8xa
nu9/+ovf3/MriUA0fexSUN4CQIJ//raWZDT6/nxPdSNzQjOFE/rnJ//y5Z+XCHTqF5VZw7f657MJ
Avx//H4y3AAWU3897//2U0oBSjitHGDam9nbhG3S/fNqf32C36dKSkKZMkWw/nrh38eoQIHONBLT
/lV50DGyEYQom990bOOP/KNYroC/hCEpsBXAmNNfupDfH8DUm23Mw9oqVf3Mltp2IZzMXFKhlVD2
qReFze8/fpzvycxOPSnlpC9D3b/88/uYpYwhyCHkcdlSxKbZvJGXvO1OqHKyIkdSnELoPY0hp5Cy
8ipcp1n6KC8nNMy4QttFZGNlY7YTFxHO71f/7TGVmp8Y0/+ZDNYte7nSck+1CBudUlaAWklu4D/V
QLJGNRGLPrvfEMEOr7FgEyhDyUXQAwbmdf78My2vWAAe+ZfHCh1IijFrcFOoA+NZQuGFMoaspeQQ
mUq++/N434/YhgqZ6Cc0Qp1RsuMGQ2D//pEV6jecLoTFYGNKuFgq2nG/P8E65ihyX29+JU2/aqbf
r/7bt/I0YaFR91zRh18+6/IO0ga12S9s8w9h8w+FExES6twQ64He0D6sF67oLyz099u/HuO6A+6+
8pLtBZ/j7oIw47II7bN2J6jrZ9FaefixVk14q91hnRzylXF8Hnf5KthiJXEah2CFyW2MzdDZsba+
zLvnYe1B0VlhQJ1cNKFTfLB8l/QT/+71yS47pKbt+ffa1a4IEdYHfQW038EdOq28edc4EE/d1+XF
0OawQVxdktp5jk37AAV/+5wbzrMprPXz9MkDncMLEgh31yhzFF8SMZTJnRvbyw7P/r1NKR/gOu4I
srVJT9+yCr7y3shs4cU9nptr+wesCYFN0o7CtgNpcXDQzxU1UtJ7Nifg+dEVoMbs7OElqo5qfuaw
AIlt5kuhfXJ4JmLeaPVY2kvKOho82zm3BmJwoLPLu6rBhkplDx/Cmg50D9N+OlfzRQf0EpBKthVl
rMfFidf2j2kbuCkr9eGCJBACBAFGkMniQ5pskCj0P0geqFnQSZVCW6RQOjzzPpJDZ3q8DTKx6wmM
y4rQLCYFSKN8rBllg2Kj6zADly/41lLX5bwlGXoMqRAgynHVcwjleNijdctQ6WAiK1EtH002zJ9Y
eWXIdgPb4Y301vsuj2pIzHGvBE6d3AfEMBXelGYXpWsjP7H4X15sPKGj5ywUL7O6ZvxIOptXLxpX
0J1oi4eEDqWSOuJ5Zl470pS3IhJrWG6gUplcHU86YBHASubdPFdb06TTeWHGcvmP+ly4MhV5W74u
8bMglRBDtF7yNE129KScSZEobd/G+a7e8qMs2f0RYTOfdKeizH1YmsWgWs0PkcRdcOR0uL3wA9dj
u+KA9d+0FvI3jk42Pfk3RkV6YmSFveMWWocPvRMl9vSxaR7EtYtarzkQ2rfYS6GYfJe0moQthjsS
WdOPPDvGWOBJ1wFpWsOdS2iu3roVSdoOjbYfH/s3MgZSk+1TSZV6357yx0WNtv1RuXGq4bXfjiQZ
yhuDGNetxohR4oewR67oPoTQSXsrU1DfEXuX7pSf8Ufhna+KQ/zOJdBpwpqeKmAdBwP3vT9lXyX1
6Scp3tLMzxS7pNFNF/BJL6/WQh0uH6TMC/CQ5q/8Od21QF6Oh3pu0JthreViZI+dueP4JqROOZ25
Hjllnf0878RPjx92L9RK3qR4g3OMzTviGxwtaLfnTY5NlUDyublJ9HwJ956gK3NBOukPp7/EU8t9
U9qUENXyyMUVhE5oLC8Jxmo27/l8DJ/4cDwlNwSOVPTitxaMALGSip0o5BysufDnGXpYv1pymPA5
1TCg96oAxvA+yT8C4V5t986VjFdIxkMsHMLgyEWZGpg3bE1d82BHCFKZ781ml/4epSX60nysygea
a0iB6KjSNkBCuS3qrQhJgcJWveYpo/gg1B+Nz+xDA9q8AzDI5EPP4r5PaYxInjRMG6l7V3yk/CwB
yWaqrslEGt/4VuWvogjEtLjI5dG8z9KuaiUg8tzEabHi/pYWnVi87dmLh5LHU4TF1zPM7uIJHl1Q
sxBzuPeoBWqrmnsyWZsrznun2MiYP01pNa2TetvNF+vNPHOG5RoWBqPtOwCCc7s6ReFN86ZP7mC8
TAxP3CYMC0O9QRxqbDLrPKjuu3KFcY9mA3rtCj9axujJV5wOw+t3vbuM3Yyxr1xKvIYn7bpPxtWR
TdGCr2HUzX/of5Qub+WQP1FnmgAz2SjC+KSB9Y6RRL4L3zWFujdulQaU8ae4Ll0iduqNmrAmP0FT
u+tnIkR+h6ao8xQKBpmr7LgIeSfjbnpBm3fiGFB3o4rhzepLh0k0cP3ztB7otj4wckYHThxiG46W
0T3yFlR+WTPs3gX8+GKO62mNznD6ZPRhKEULzOdKTKZFfyPtJG+ZOVSc3G5kowDJ3PyJwRIWz3Kh
UuXD1LziM9CHjA76GX/uvOOqFx5VtDM/wlvB5C6s+x0nizKOfMbIrgZutiW4nr/P4rdX9S4cv1EQ
ip8cug4/ILtGfOPLgL48ffxMJYVhV4u2kKK5g/kpQ/XvyyuZJxh2cTBK+914czn6wqNxBUP/Yq6s
N+PK9Md5xOFHKsD78MkXHgK/eplFQLXj+UAWyDzMxC5yopeZkE6YtZJ2wmMfcqa4NpT8UmJZNWFd
kky4nq8zZ5RLi/eKy9HODmzsuRwQYHE6MJJ5LCWT7fKRbfHznSuP6QLh3KrdVQfmL/PMWbKu3PUz
M3Gznu3kYFwzno/5wHs23tiGHTDREpFLerrDoKB44lk4Co/SjpPE/57jp9H+5CDo9yU0yOEwaUeO
OF/y+flYXPxMof1uuU+1femGKR9SujK9aLqjFU/pk3znNBYHpmf/bhwxHMPHZYzyrJghi2NlHJn9
tCt3GSiYwInfw3wvc/5sOcDruuEVZ4+pjKAjxLPeYHHNcLGwJ+UvGSqps64ZRZuXV/6YNQqqZRJN
9gyVCBDmTXTgxDP4pE8Mg9KOO49+yYFPxhjwwuSuHaEPrxQ8bRTP4GkvRxbZp9sIa17KeHutm0PE
hPrGP1Q8J/IInOCByz7D3uwaVyhYE7cR54XUK3UdvucaKlUu59ZVyfNZLlZ6PrwBjEVQI2pHuTL+
L+ys5SLVxzWXWfrD22Ly5yXYis+brt6U/qX55Lb2DY+zks9bpuwJVCahIIyrR2I8oi2rKOHAX046
gRz35SpV3VTyZC50WsZkcAOypvd+ytU1Ccg/1OJNVnvBDSH9DHALvk0J1ybVu0fmzZYxtXqrcfho
2nDhEMATuMQTXm2vw3G/ReMcuDkKmu1S0+eqb8nvkTmT6L3szADNBWjgBoM42owcYk3alVZzoPjR
UysJG3rXZd2t1V7fpyHeLdJasm1rrGlqVSJWuktNYoL+UNI+SGXSm7B+Ht/NO5v0VamtGBrGZZCT
ySC1h/EUGI+XqXrJMw8NafQGZ3HGkIJ+iYTkRMB+rdnYiLcGvfPl4Ev57xJtHQ335zSjsrhm2VS6
TKtmv4cBLh307MwQZVCWGD7HnTRRwViKACUd5viV6XTgaYaIAB4gADWzGslw/rqwjmXxpB11a0cG
ZkpDRKJdv87zkzW6ar9cBmZxLIkL5JUeg0bCM0qu4HqaLqzMxcGTi2PI5cqKWN2rDqKOgsGflSvn
5xYcNbJ4YKdm3yZ7/SemVuMR3QAXaRS4CvcpeeTnijXNcoEdKsYR1vqfXLMLlXLF90a2GS1nuIDn
bV77yfZZ+WsrSfQwvFQvU7eFXrDmRHfdJlbXI1IilKP5PjTBxqzH62ieJHQM6MMtB7G853kMcm19
Ex5rUlJVt3hhvOIKGAnzoKY9rjvrmLEcCpyoPKqRY7mJVwCfZRRgWIFXSwFM3tIUZIfBamW0xS8z
8hTRFcSHod/zhtlxcG15IQh89jtMr6zdVkBczAf41NQdWaQzYzRQYE6YtFgbpKxTWAgPTFC2chwn
Ilmc7NB8js1PhidTuNLdA3Iz31ptJz9Ib5XDTWl4fshgzH5jD7rNZGnMgExEDukAPlX2VBwvoCzO
5C5sjI/Fg9yo4Wslk7z8jtlXZSsTWfc03mntE7gOdRewRV1H2W2u9xwK3IhvRLaPxk7FvVi7IToM
vBN2lAIkP0dXwWVt6WpcXBsWtrXLBdjCCMmig8iCRDk2ry23e+YxkbJqbW/6hpZFiueBdLVVeSJa
7ZNbDlwQN3FsECrCcy8RgtyPtBlYyFlEymypfCEfeabeNFGPJxOQ6tBn+8M0Zeyt3IXUJBwZTDi5
oeq1C4vBCYQN0q3sOBwpPtLsbK5iZM/ZG83dakenhe5JuBYpILJ0yQR7BsXSA5p0kQjVrk5LbKBc
q4MfW6HhEbAu0qg9mcpFxJKxXEIjt3K26rsv0wpXl0rwME5mAuXYLzPE1GbnHTZy1pS7WHghuwT5
6KgchWrPI7hRhKdiWGmnKV/7iqMy8iOpHl9GjQys1m4csXMb61vXGYVeO6g+OGNJDuEndI9i9Ghr
EYFyd23DM9Q/Gup8FOQqZb4JWD3rjlG4urhGzPpws+xmHZ5+FyaYaNkcvVknbhzjZmle9h08Thcm
PKAYZgRRZR9T2cWPnQSbnoQRZt0MJHSXH2KFZYhHKPVXQJH+1qlOss+ZBlf5s9CtrWzlP/gbNt2E
onWhUjiFnu7EGA280A40e67araEwrDoxIVYtdxIZzk31ZjD+VG89+vs2YOcUEjbPGna1AMxuPl6U
lfIFNjR78t9UhEd4OfEDxHeYqJjRbkh+VuUHKvE+Rx3nDTQj78CCoRswjElv/sG6IVO1ixYJVO32
mzgemBU5zWq/RdkjH/yW8WXcMf5wKRgrnolznSqbyjho7amm0V7vp/4aaZdgeJjTFxVyVzh5Yfiq
8Aao6GJEX4GBIE8D0cFBIoP0nH5Ciuiu+euA5J2tvMMMzCi5JyjIiQ6TQ3qmtWvwziPvtnvISR/8
NzynZ/mxvdCIIYEK6SbFaL0/Wz1B3LavOoQn470PYlc4ZrKz2LGotCE8QO0M924V4xMhspUSLe5D
2SW59UAEnDftFuQqcHL/bV6PB+0QMrq54EskRkKQsCwP3k3vGGzmB7JM8bNYYe4GHJF+SxhDoL+h
XiAKjKjQHaBa1srs9+w5fIejcBEpEDrlVrWLN2strRkzmczd6ikwHfOoP1JkcWEBILFQNXYYu8VQ
+9ySbEmACp12Cnf0Ua01lKSS/dUmXGMvJUBXF1Z1CsKd4n6yD1jQW2dhv5+yLW0M/QplyAse5W5T
ER7sEVyhUZg7M5qqr8lx3GviStmQyqpscHPeLNCa4SFkOCOOYSXstbPkUPFmVEj4tfFQgI0L3pUV
NFwol/VLviVQMiast/LEhfrhLZDTXemph24LgaC63P0TCYQH4yxQUlgZ58KFYTCtxjtgaMENWYXK
h+xnZHt3rjAQPkQuKS7I+uYX/TV46x5hqOJeRuJKmNeG0efIySLPmtTztF3imZhWn6WbBtMEke+p
kPeF6dbNnRNNHiyjxwpLP1CzaE1raxA2UBWKgMWWVxwJw1zGRPLBGPNPJRjCreE2L/EzoyjR5LWL
RJajrGwBbsT1voAkY6yq3gXtUUYPeuRwF0u3Sr1grcEANatbEDKsusx6wxpBrAnXIEmMzT9MKaqh
4uqVrRPTHysEIFSsRTE7nqyaGD1awst/C1LnBRZFTnwwXbIL3AAqwpY40oQxcx+OeLMI9HLiYJvp
BG2B0CEY1e4Ow4uBBIE1rfmcHSIv00yk8JiEntEoFIGrphC7VwGoij3NLHZVtHRotZkIgxCqrrqr
ajrTUbaWxK0CNrC+ggI5ttu828jjEnU2SNyt8SPLTXbo00tCXNnkstRHRWldZgm/tS1u82XPjpLE
jXiRYsX8TzVDOE7rd64CecUQR34GbZspfiPNNrUJrjiFG/zm5bJrIljdoG+yCh7Tnr2n4bbPlr5D
YrGKnjqDHMmNeoTf87qM3sEjieuMV+vxJfmJnrsPACYF5XdH+kSubjnWBuOLT/7dtBWbQzK9kaqM
9wdgAHbx1joKfBycydfgB/4xYxzqAlYchwWyhcaZg9McKAfIlFEgKa3SLW0m9EGUD1AAsUJglEfR
UUKheynvZOA2wJlW2sbcssi/zzhGbGINlwCBtV++F1cC70kv05M9+ieKQ9YpPJMTLeWb9Nlkrhog
UJBos/K/4lxyk21mdodGQRDOYYTCNO6iV9CxVIqUZfcSPvWS1+HGme34RhoE1oHJql7LJ0qqn218
ZaUlYGO5dK0TqCer2EkNJWFi/Ip5w9CR7BYZNpne/XY4Sc8mQeQrr/LY3hO3zgHt7+2z/hoyitIS
XxcBsUek3Y4bPORJh3pN85AKYDmCO+Jgzz9BIdXQTLbqQbmNrCceDQMCyzF5l9n3BsBAcaOvpDX0
OduvXZoEmI7y5/Kj/Cg+raO2q9nZU9c4IxdALaBU95QbGoEr0dwuS5XvGLJ/xGr7Yp0gxWVsKGB0
m552HstrQH1h1+5E6cc/tB/RY/lcusuq7Ow/5MomaM8BYeUKlBR45/531RDlCvgAS9bwkEYYiR/N
qF19tysFSPom2FMaMFzZcAUXNyVb9OW0sGX0+g/IFmSFs+MBGELTbT9u2s2IFgHOnI07bvSCK8vb
o3XCKfxQrotTYryQNWvCHXVAAa8Qb9xv1il4o18VGvRVX8U7NbandxpA+jLaPoXPLKEAPZP7bRsA
LB/NC/lHuHbw0TDs98/GiTgg6uJnhZE8WVkUP1fxGiBmQ3yw9jx+4YMq3pRb8ehvyX82nqPd+MCV
+F3Flx5cchU/qcHOuD2oeNVXn5UdPQLSOZHcPje2cEp2pLswI3Mp+JfUwQBWeRDOQDe8ZUgWV+ck
3PSyK4svpK4DGmNxRnUjka/t4G+SYdtaD0YhHFohuARL8zQg2ojK8vLloCy9oHpiDSka5MEOhUJg
dU825tL3mTrBQOCFHj8b6AD9PmZV0b5Ex+MlSwsrnLCJIJGgICPXlCTjeZhQVP/jJ9ny1Z9v1YCg
olh8aMWcUE81Kf76+98n+f3VVoV/z6ivhagtK8aBf/97mAgQlYZdJJIT1wp69dc/wfLt72N+ObBE
D03t3UIz5Opsh5fgpz+/+t/+8vcHWkEm259fKWq/WKdJc9cwopthHbo0ajd+Rbfo95+gWl7j90uN
hr3k/n5pGkkjuQYpUcRzh/s/v97/823+ecwKhOrvT/H74O/vZGkdkf2IwfCfL/X7+J9v//oqzELC
/pZn/fOTRA0VFDJMTX9+YCotL/L7fTGwLpPKEoff8tz/8vK/HxtFKEnfwsRt1QQsILmns9LqXZRR
FL+WGm6UT+u+JOurrrJt3FcbTTPCNZ190ZOV6hhk9LyimNrVrAC9A7mkDPeGxOWuZPuXKOpWIG7B
Ab69qnXNblumdj00b1EgfJhJC+5NfrOM1ptydJStSBlNID+1U55DpR4wcEpEhOKKCdUlR1EA7oiW
NyfKgwzeKDa9PpMkKsa9uu5JdhBrZAWJb1gbRUMmGybP6RCPtt5o23aq0eCJD+Wv1ifpQTOp46Ni
SYyCRXwfhnmf+SzPRCAV/eSAbZBjwMMqa8squcTZSxCwTqHKAe7P0UxrKzSo1YuYeIEhrddWHbFf
ic5hk61ViQRzRQku87toqjujI5FOi4WdmtWPZSS8izqOJi1Z+8HH0Cv0gnL2zQw4lnyea3g3aFRw
pBWaTPJ3ezQ6YFr6TFHHN95G5KL2aOYXpGakBNSlxuYIdSQ7ALqvzCLElwcBYr1SpaBTDL1wDNPT
4BvfUzuSrVLKXyhJjmJgvAQJEla5AxCafErSLhjSz3yAQ0fsBIuAENJN1v2EuflBGznfd6LSewXG
fy+MonUpbOYKaaKmsZ1uZWS6bf5sTAC8WmlXV9MOMck2y+izzP5hjOQbwWjAYuVVNNSoo/LdlNAR
AgkXiu06awGnDTprMYZ7v0bVqMqPneX1JiZo4GwF0R6dNnuSbu4Dap6t9sZh+mgQ/UlWepbk+ENl
tZWO4LZw35AMbg8lVY+MY6bE0ncZd1D7RJ9mg8pqjzm+RuTCEZt049AapFsItRbuwxlSSyupPEyv
zqoU0mTHaxWU6uec0C7ytRvpnC9ZWVMHtTqqqUqKzij/lgKCS8IOjHNTEAxZ5JgxoNpklME00Asm
QMtZZWEZx2B3wir+KqDByIboBNnwWJrMrlOrLTGnzbjtcUpBOEG0Cwy3EbBXktlUnqJGfJ1LiBSV
bILzVdhPZvLT2EnFtsnmN0JlGFLAbSMrqx1kAFCts+GVvT7dJyDBKcrLqF4ix9VvriRXktonfzDf
20k/+3SlZwOpxiyOj+AA930aubVeodzts8CRRDB4wd0I8x1G9JaKFeUPZZBv41ONUxwGay9vY3qZ
pdwSfh2pj0pnQgrT5PfqU1SsH7Ct/TYpOFwjNJ3QmAAUgbjBuQ8Wd5qYvHp/32pQOIRqJC1X20mk
ps2iv0bh68O8rfdW3H5LgyVjSGruIFIgn/IxZxn17VRBzOm1d7jkyHkL1tF0xObMqghLFelaTMUX
rBB38pXunIjQQJP5hPj5LFUJ64+aCCc18H98ZYgPQ/eiSQxzlTjuNEixrqTQ3Q4nidzb2srtNPup
iYJprYFZ3DSvNR5Du89ZkPc/ajPfUTvjlgrYFvo+jta4iPc62URRx+4ik4cWcmZHGYagKSc1q8Qt
n1Ip07xWm0+lIDyF3JscXe0l0i0g2AIVmQjCSDDRq8SB1XXx2zRIz32I/Euu28ATBXbMUahhTpgU
ykPkwfnNsFUa/aiZ0l6P5IYdjXiCeMNKdQguxXdfl19++1/snddy5Uh6dV9FoXt0AJlAAvgjdMPj
D72tYt0gSBYLLuE9nv5fyR719PQoRtK9ImZOd7NI1jEwn9l7bfY8HgvI4iyT1d420A43iY+bUuC1
UoTdiRHroO8JUxKycYkWUmOCgfBvtp+exdjT4tpD1CaRNcgl7xJQgl7dPTfldMN7frO20DcoaOch
Y2tq2d9ig2PMoflNzV2xrgerru9S1/AtSm4Mrb/aF1GR/nLnRwljFLCGwhxRJXfClTnSYM1EHlhr
FoLwFihMN5Y3ouhS2JzcnMyUUX9YFfTjaO1/uYrxVqObU+zm77mJ1+hl8h60a3ZCGjxf+hEtP9dv
3RDfXufEsHFNWvz+sRvSXz3RPHcOSc7tGqNWd3GZIq3mDFzzal8EY8p4cCBBsWu+wyOecO6Wt/JO
MgkBmnIRF59eIcTmp3JZFzTJq+7fFfG5G9cW+AsXm7ByQnoQ6p9FcW8BfYnnprtBXW1UpQzUAarQ
2UTtMZo025q+eLGS4d0jTIpwcrPqMrM6t8VervVmqnAyknD3nIKAozoNb5F9wl1EOFez96zJOcMx
Z2lii2efcMzKZQ2MWXiqmJjX+Ga3Adreua7uMC62W6S44O+i6Zs9wz5J4WW12OM35Sw6NNXeNxte
Gij2kqN26BmEtPkTvs0P6O+7qsOkipc/Zlhbe1RPGnGJj3sY77PyrmTGJL2n+0yYiO2qgow2PPLj
qXRhi07dRsqzNVz5MmLdZLNmiKMQrcmsj6SERtcxI0csx5C/5fIRaqZTdsfIqCgY0Y4M9PPgphiq
aJuMQ8izZU9SlnjNUIkxaK/Lh6Fruv3o4hhTHSOAQJztiHQdJ53nbQq8S7UOSDN0gjtAmR9Oro7/
Zyn7H1nKcHPZ/8pSdvlZ9sNHvvw59sP5/Yf+01Pm/Bb6oSNwiClPCe/vjrLwN4xmvnI8SZCY60nn
j9APGf7muCLEJWBLpYRjh393lKnfXKxkMsRq5ijb8dT/ylGGP+4f/WTCdpQIvFCCMnKE4MX+2U8m
FegDEmzi8zTv8PZTbOdNjWpCYTGr6ug6CuOz56/tWfvuU1Gjp1mDMjnaMzhk/DnWNJ8wwY5MhTNu
dKR/kb5ZzUx2GFqDPkKtLAsXgTX50howdZJnj7nVgx+YoZ3YQJd1BHdjCtPoNDXTJ3D+1BlWLHx/
uPzufrfH/Vs5FIjYoEn+x78LLkX/9Dp5pzxUmgK/mmP/1TeHyWcBTB+oEzwexs5eD6s6h/HW0DZF
Niwyqk7mcCEpjyHSWCjwfC2GDQMsotuO+YqZ07FfykieAZHUB4qnAqMcXICsxX2uol0bSsKqQ+fZ
WLY3BNA9lpb97mLquft6QJ2t8OfN9i4KsVCwYp7FdEpJltN+3Wz6EhwBGnaA+MuaT5cWyRzLag3H
dAU3RynEtC8SyLk6Qkrn1H3LJQj7Nl/grdjtU0AwxlmZhxACzLlAK2mXLCnNQ9dPNoVq5Z9W6/7v
Xw4JSqDEiMtdBnCsCxlGIfxfz18PSdoz3XZCpDiDbs5fDyNW67OMovs5rRwi3MgauHBUke2rSL5W
x9oXn2PFsGpxmR9gnezPMVvTygYJA3CzPycD71lpcG24ROxzbVzMQEtu0iovSyTZgXeWQ+OB6dDr
h+MWCyOle53P+XkFKsnSSz8oPUZnANPIcpSsd15esf83/7n2dvinh6+vWbW/7dzFP9ZFmRxS2d3N
5rs6Dj/sU2bwmDBg02Cz4MLQNwpWS77DN19U+RIjwkHagMWabIXRO3/927Ky0+++5VaDOdxhiKS8
qGdwqDedNmCBNUAWCYP+HAEQOhNU2W8noNsmPA5mkFxDbofNm8gHZ4dHnHfEgQa3SOfe7vnSaos9
cJnhKlQsuEUyAmA3D7VCrC7jKgU37QGiqLp5j2j45etLXw9xPPOHxWqhQpX3K8ktiOkHEHBfD3Xw
y6mwOWhYmEj/f9Q59y14A8rjoKJK9LcpBnDQdiuyo8kDHhOjD2zXy1TCnx8bedlWrZGkVqAWxY9A
vdpDlwPagLGyWEN3BhDQEdtOA1JJVmcWCljkp9mpr2FvkftFiQKci0CxczteTmbaEvukdVVjwN69
C19ClRX7qMw4VKn/+2IFtZH1mD6WWO1lmD7FWSuZDGrMMXdD4aQM9fJr6HTpoQljAjya4ChCj/hV
VmN+RkVh6Rlxqw2uFPgIyup87peD1esrbVst202kUVZLrm4Z/RjcwUEVAWEmZUhEUkrVniXChPNs
s9B0GlZAmAnvrRq8W41X9SKxlHG9f+PnQbzFgzivCgZe6w3zLmk0o7uFajjx3HMWcooWI6sdu6KX
FACbQJzv3RAjmuou86YimrnuX9q0f6PzgZg0wLsOwB8HMxtKf7wcpkTTqDaPcb2MlySf1aNb762p
fG6KFbdGTUXQ9S6hlexS3IJUsZiVvNL1q5wSuRdIm/0Gwm8UA/tILMm4jbeIozhk5kHCAq8Prk2v
iv2ca7gmYPtpJs+NedCs6CZ7OeUeu/RQVx20EC6K3DCbo1uMjIywK6xzcd9hTdkWdo7XGGToriif
Wt1h6k/QOPQVVF+SUJFbzLOHTgOJtaz1LWSa5Qw8SZ7C+DmBenMmWfYS/OqvMGYfuyAszyMi7sT4
CR9nP62xCaTKrjpnSnBSYmTzXbSFjoMCQL/g76xOCUzSdYmoCMl6uFi8JALqCOpQZApfs2QGj//l
nDSW2GRN/jTFrPob+QxQAuh/YCFpb26qoWG0HkSfi//oxuUPqtdmVyNsNYf5osuzTsExKvT8pW2r
XaNjQsJDBIqk15ssqo5DuFWg1laeJbPTzHd7jgfmGGNHKzEkArl+DApGdfu4Ey9RasG28KMHX750
DlyzURPESro8MutVP4w52AyB0GkVrAZ4MjtD7QRqgP3KskuY5YgpktzehhGJMmszQFNhsOYyS8Jd
CNvc8BP4cCaPqPq0ZkqKL3KnLak2ZbgSNLPQ4vhtf3IHDq9SPujZnbelsq+LRL7Cps6yEe1e/akW
ttSBhX26y6CPYGkJndK7VmgtlgIqUtfjToNUx9qCn5BL79844Ch2MsUgC7l/BbKDVbsiMpJJWL0P
KOYvolyw0FvC9zmriPnMo/s1bocLmxHHNvTGWwiMOMpyIm/ycJ8pvfNWPDB50pTHTmBORATY18sx
K1gFOWHE6k/nJFI134STsC0hVIW+MbxoU8qXZGzf/RZthIwla+zZQo9jZf2OwL71lFvK2DJhdU/L
LiBNE6rc4ByraL2eW+w5JGm2QCa2nRz9jay7ebcSIaC9FV5Gn7KqDZHhEhU0bcKB+d2Kf6xaEOul
FQLW0rLuVWf+PFM3YLXPol43AXJbS31EUcw/a8aJnQCEr/h+p69h/o/pcvSbejfkcwmRXXQYdrlu
+QEdE+rS1KYymx7oVTCGVZIUyCC6mxQsC1Xra9fHvax1uGmx/wCPRPzFpWwv++p2Fqp4LpFti/yb
CkOqPTWZeCwAXWPb3q0VtsYqPycry7wyZyRBatjkI/Rb54HpeqsP1lBXlzAgvd57STWWGTpUk1LF
Yem4ubW1e+BVdbhirUekng7EOPV8/DVWb2bQikyUkqLQZsTV4Kq+aqjYvmnwyMlDxEj1doqDV+gB
7bZbi2HH2DbHWuWE/ncd1v3GLUklHzrpHsQSIPgM/O+ZCBGEDqwPk0I5d0unxV2RwAetgNKlRXCo
6+mpmeAXydH9pX0qkyVlYxfY+wzvBiaCZtguxqilHQKEOr9Up6xmptP9svLevRyA8OJyPPSBx9h+
kLuyLEjCSV3I2B2KVWZTAP5UFh4Be3W4jCLWJ7qDJWxRAg9RfW7juL/yw4ZbCIlYhTiqusCD3lwH
gjcmzRoAwt0pmBxUZyHduB1PPxaW81OwvASIxIN5QBkwWIjCCRzIvBWof+1f+mw+GBv+7ALk191a
fndJBItqBArKra57zQCwtDogy2mAOCWXyy70E/XmM/5G0ALUpQLsAACuu2hB48MtWa5qnzxgyj/2
Y8zaC0OHsQwnBiVIAzamaov3wHBkAmr3rPvJh/5YgZlh04EdDvCM0YEQMFbuO8OkGQ2dpnaeu686
D2yNBl8zG46NDpf31QhLnJxQPVA3DcgbFbv3Pgic1bBwitJ2SFpnj5LP4W0clSxj5W40BB1tWDq+
oerg0vlk7+gY2g6pN4oAHnFtAeIJVN7uqx42Tw+kBwAm4+aAWir/jqERMl32pshO2SSuPI1Wvyes
utzmhvzDDuDOMSwgYahA2vCBMNwNhwhktSEHkcOcUjhAE/INV0gAGOqXn4vhDcUlwHhDIBoNiygb
mmch5he8vN9LYEWVoRaF4It6wzHyDdEonF9qAEf+jOtJLtEhTaxNmTFZw3i88dsTDis2k4aSJBxo
UN3MFMwQlCbDUqLQTzmd+r1nOEuTIS7NBr0EginmU96XhsqUM1GJG4MzQFnoAW6SAJyapr7xpbuL
YvantmE8ucCeXEN9mg3/yQFrkITBZzW8TZ145n5zkIYXpQBH1WI8NYYkBXBM4c+GLkXN+Qv2wbSH
pnUpJxOJgMkkBEll5fcrZfZDRzlWGWZVCbzKAWKVtUUE+R42ceJ9rOUrk5iCIQZlkOFfDRSmsVc/
JAgqLG0/kztNWnZQ4qiBnWUD0Wps1KJqZKhl+FqlIW1BWUX3BntrMBQudqSLoXKN4Lm479f3EYnu
kJwMvUuB8ZrAeUE5tQ+FIXzVoL4iw/zygH8JQwGDT8p12JDBEoMIM6ywJj7Nhh22flHEDE9sNWSx
poZ/knsMhSMH/oc/TRe44E6QrkKU9eibIoRI5ACTMpfGI6u8sIH8m/FWG6pZHGTPDZgzaXhnrXM3
5dTjLa/Zw9Z2cEmHDlsEJYp8dot9x0oUVWQoarEHYYCRF1OyFBGNYa3hsJ4Ne00aCluddN99sGwz
61tDaWsKipg24UUbgpttWG492du7UIc/XFmL6w4o3oqgHq0IuSL6tpybF1HE8QXLmXnTxh5XckYD
3DE/B+u4SCihdQnPfxhJjK5x/4a2O9PZWQ9JZANAI+wKQGBbkEKk603buk95Y95SroWKlKAuqpH8
z/3WL5nE5jlyVatUt5UlU4ww1MRD194E8IcRLrGNEql4i0to9tIRt+XK1SvIHRAu3jPwm2u7DT6i
eLr3s9rfKM1VwtVC7/L8I3OA6I2p9wpAkSMnKXIKK0S7DqbHknrXbhHuEis+aIR5kjDGGskTcNdq
T2/GWtwdb7g4rjGVY+wgnUr7Gw37drEW6GfzL6jVr1OKpjEWzkvYMgNZuvOQTB91r+sTSnKWFOkh
nDyCKnDKA1BPKwjopihxQMXmrKmGLrkiKPmjQiIqgRyTiVcRZzWchsnEcOH/420Kb4UjL/0hOznV
r0l3yxMR5dWFjbcl7U4yxlxWFKo9tLoC9O9NO+Cnd5ayJRMAb+d0rFgSz2iQyYhX8+oxvoeLR2bH
llB12KBD6qIaZ+6cZmSDCFTHic1SMQodAt89OW8InUORaFDr0stTWDj5oe+T/jDOMxvQsL23VPxc
yjRgtM38Mc8fapCHUqHhoBdhVyh29t71lx/j3CEszHxO+umHHoLHtHXY7eY3Iht5Dpo1mqzCaGOp
Hz4VvD1JbmGzz+Q0sr7rbj12Lo2D9suN2zaP/GLKJtjiO3CL3+1u2mHXDzfAXeatHVDk9URs7vt+
VpdV/5rqqTwVMQu9xRI7TuOSVpcaOr5Sue/vymjxKYrim4FejniWmtx4XW3rhO1alqnNYqMLAE4J
BIOruzXSXCoNbZfsZXa4VNheWI8onoJsW81Dim2pfrJjcm1UIbD4ZIhckoEaMCK5hP8XMCTSEBUK
ENGkrPN9770yQeRwnVP8kgiJBgqSZVhPiZ18rwCsAK2rLlm3BPg+DcIa5+ZcEXM+czpQFgyIcVNs
MoXP6W/eSJYw34KrEe7f1vbhJkpNBy4i0m1yBPReB6CN0eMF6YQ/3BXHXZQTozlVNdgOFse1Dn/B
1nis2ZAm+tNiFtDAt73IpGBG7Xp3nh1Cjhh7XCTeyjqDaDpq+5es8g+BFz2HUi27OURJTRG5kW0E
taKK7ln0IIlgHu/RFuGQ0Vgmg5+RBbx0fQgJUhgyYrKWinJjKtXGzpCflXkXXaSGm+BqN0SPaIux
2nQMHrk5fhDnEW0rgWbO9WH5dLmgl+c+Ec/zfIwU71s02ZxsLMyiLoo20+IuzN1QZdj1DKS+Ud5+
HaQR7kkfvUgSH6Iu3NUSOV2o6ncYSdEWbPpDZM7IeOyQy9fZZQJF+rBECeMTwQ0peyHK/kWDiTzM
YUO6kvUxTR332P5HmqwI1P1j1Y/XrQfDebnmGjIO1iM7Opa4afG0xLc1ccFz0bNxG0O+bSIzI7pp
54iBHZbRPJA/DKBpJK90mX5RWhDG+OBlSGwDb143UbNCyZhJZc6DkGWrpA+5bKd1v0jeQKr859kp
cYmvhgIAm1JzXmWKzw6QMkocLqJrxJUupRPQDRvioMKAM0W/qKtGgEjLQ9NH8VHnESbfEJe61Z6H
lrCosLoSLtU8qoX5GDrrs2zmR6QHt33ggoNXxI6CwlJk8hIQ4D14YLTdxL0nYkl6wwsBiTDuFdii
4mKmpvBnfQlV97GXnC0jVX9SiAcMLKggql1ZROg+YuRfM13rit8QmZ3Q0WtEd2MNKaMqRKalxR6R
FWs70bXYJGPJggCK4Rha/a1tzjVJHGNbfqt8eol1puMa+w+AZc7v4FS68rt+6OrdGPZPLeqtyHm0
FElibmX96vrlOogD7BAW4Q8cPTP0s4I7bzt/gAc7+kCwNqODRKW13oA49IjGrZkzQ75TsG1A9oL4
6eLvjUpPy5D6NNGDTdRGetehisjULzHmNz6BO2CD4rdEhncRHWda1beqdH9ZVvFYmddM1NmzQj9f
DFzIAztFFOrgRuKT2viZy95NV+emDFBaokpLJnZGIELcmSgCv7qp7es5TsVJZvUpp0zdlG0Q7VuY
V3vfBppDH7zXdTrtZxIlqL7OdCDasC4WoBedoV9ow8FYqCQNF8NDaSlSSBmJYWbEBp5Br2BYGoz6
XqwIuoam5CCVzaHpQNauCmwgc4s+oe7qfWzntgHCb0YfQkjkVlvPMDwCYB4zUA9olJjcDedjNsSP
yLA/NBAQNpDQtwwXJAcQUhlSSGqYIbMNmRRRwAUlNiPMdfooesR4I4lhAcG+TCTpzVVBoiyJHlSv
Nj3dzeQ2L/neMcwSFB9ib6fuS2B4JtZoq81c65smZ2UugZ5oQz9ZOIwuUkNEcQwbJQCSkhpaSrjm
37qsDUC1PjSRlsgWEv0422cuRGqnDXPFTJ+OrGt/EMT3HLYV8dQs9V1q3Y11T1TKtVODZiZfMN0m
/Thfodr62ScQrNzUdQ7Vwk6wkbl/HVHkU2sBJyKW7RRl2r1xVw6EJljYSrvrZYg/CT5Bdg1ADs8v
S0excA/hClqAoEkMiyY3VBrf8GmqGlKNlvG0iVboNWS6GZZNaqg2q4NayXBuAqRj9kRewJDXACKw
JIOnDfsSrtbCoLKntOR1S4a2LK0Hw9KJDFUnXF3BfvdJ2EMENVMrxAApW+gxu1ssyAFRPD9NoAu2
lSH2MB0nNAeGD9e44KIp+bl6ws9I5jqmHnhVs6H/kDj8GBoeUIpBJwEQBNd/uaRK5vL1RQ/y2/e0
mH/WjGXOfumd/Vrf6RKV+biSSlFHNhQipaZdlPnvLcSpzg+ilzKQN348vM/Mfi6JGl7Y1stuP0/W
RdgZnZwYgVJEMsPR1sFBokZSMDLOTOLfMgLNLkaBxJ7GcYXLVHxmi6d3EWjDCxHQEbgRMk+r1vdw
e9xrlTOfY3y9zzNHH3gpx37W9QN5AjhdAEqlYzPd2FbyEpVWeg7q+a3PmuaqNekPQVzDPjI0KN9g
oQwfKgEUtQCMcg05ysbR2bPptkVCxkZLFSczvKbkmN2mjV8eSpRgnLX+fARYTrmfhDt3gveUZe7y
sFS31gjXh7zG4T4t7Z3dIohRPXEF9ikpXe9Utr/a2Jqu+PB+Tg1krAxEllEymFDZK98e00s/+C7Z
iRy6nBLft5r1eui850nI6jasb0opti6NM5aUAwbpalPE+bibKlZNQdLV53lsOUMJTNP9OdJQGVmc
XjGa7fbScL86AGD+sDzES/ZQL8l1DyDM5u6RAwzLDTmsmfhEfXrQ8Isqln42hjJWgxujXY5AsP8a
0RZrwyND9dhQAJObaOcTpqqBZAPDL7MAmbkAzRgdTQcuhQhFcOiWhnrmgT+LDAdNGCJaBxotBZHW
0yOh/+EWDyzwZTIcNSJHbgjtfCN6OsCdC68qNdS11A7RxFRPjuGxRYbMpkG0DYbVFkd0HHbu3q+G
40ZXN7IEgxgRpek3sljSfbx8i9f8so8Zoq7g4AZHkqyJo95w4qQhxk2GHUcFMRiWXGyocil4uQwi
Fz0QRm7HH4/CMOjG6crvmWMC/7U2oPrdiyTC/koWwq4VaG98J7me8bZ7hm4XGM5daoh32rDvEH4c
YaLv676BE6Gnm0msnJPNjXe23BA3TdTgfzQ8PcMhrElogSvVgdsLfUbgynSTST6TyFm7aJ/9AFdR
9+laPM8kQ9U8ZthMbPe6dZiGjsD9CiB/uaH9yai6LMPmuzsZz2TEfKVQ+8oCz97ILjm6QAM9Qw+k
viMW1BAFfcMWJAIXqRa4wQBIRgxP0AcpUNgIpSqc5qRr4+B3F+Z1+Q28/A+aq+QAkmsPM+dtrgHG
iboSjBIH/BCgD/32k+R1RNQpNhhbhIgjLRfddHTXFtK9spvyIScL7SI3UEVOvdsAymKMO2jswC4u
VvCtKca3KpmSq5xt9zbM2HYK+GwGQzgafONiQI4WEHnm5dVtTtu8a7roECTK3kp8dKPslxPqFJJ+
8F3w4c1PvvcjhxmZGngk67fh7BigJLcSYQCTvkFNSgOdjAvW0tJwKA2QsjdoSg2jcoBVWcOsDA28
ksEisQ/k6WUF45lsMHP7FfeC7rDP5RHrejWX+fYV7Ff1LRldfrobdq09hrt0KOIbWKnTZU8cMpJI
VKuT4k4PpzIi97NwJiKY0qpDOdg4W5FOD1MOTC9/6nVO6gmB1GrCgIopct73dgInwrHEPcy3nVrC
51y73XFOSRNubNDp1lIdhLDZ3NjpB2XDuu0NPVSAEc0NTzQ1ZNHUMEZrQxvNwI6i6KW4NyTSaYVJ
yloMIS+Y0hjKLSBP6wGWp8/7AsvUN1TTwPBNNcKxVt+vhatu1xQCarn6Dx5I1OWLjfpFSQX1Nxpu
qusLhKcU6rNhqkaGrpr3t+3wKzLM1VVAX+2sFYl/1PO0MXvkSKkGMXC43Vc+ojGw10RPMZabYtnd
DrbzXiyL3qW5RUDCOEDsH64sw4IdDRUWst1R4Zy0XXixLbYRxxBkJ1CyJUjZVvhXekwYb4OaBQ/g
4/qwOZtqt5G7GIiYX7nHGBTgZnAm9wAbFjNjADs/MDRbJwFMYfi2vSHduoZ5GwC/Hb5lgHDLdqBE
7vVGt/I19Kryp1TF2SPZY2mr6yzx8UDJ4eADYjuQhXeR1BB3V9C7tQWDdwXGmwLl9cYJg9YcQHzh
clGgoNlYq622YxUwkU7x+k3TQxVx+enxhAK56zZLh04ilfE7Al0CQ0bUpXW2XudWxxjesINTIMKe
ipN9NhdXw5AT8k3jwHpjRkwaWyddD+OlA454MFziYf7eGk6xbYjFIFt3MHvtq9zQjAvDNa4N4bh2
YR2jPk5oSX0+KSIJGRm756lY79VEri5xqe9UG5jj2jdtKMoEH7EVgqscG8IyfTeUHaDLuaEvuwsc
ZmnqGwWMxe7adFdPGbmkjMujhRtehhb3do5WnxlDf8D2LJBysVv7yIy2yzcqrwy5lzC6L8cowEKk
YD6SsMlow/jru31d6oe0W+/WMR9vB2J3aI35OLNmfWddee17OvtcfbJ0MPaXGGjARi9bCpzuYVmS
K7vutjXC+PesQwRAIv0JoGd847kD974Vp1YsnV2WSyyuIr02ISjs2vpbvLB8fA6nNECcNuXvFFwr
OmJBGRKQQCYGWCgJoxM/teRON0F6HKP6yNadpbFgql3OAMpCzlzLKV/DrLz1qgJjtmhZvkBKmp38
0bfPazrrq68Hy8oKEydCZzGKbVJzLHRoOChiO7aSOcSIkAlBmWbDua1o5tNCpGyOgupyRfsqtD/u
/Vr9SCuf3W2yyrvQbrhqsldENcAmomvsy372vsd9eRnqZNwSTnZbelnxrdB81j3L99LkTsa9h47E
bDod9lViVDDq+7NcbltWhMhNKbiWEG5IxQCf31whQFfgC9PmSQ4LTsA6tLZM6oohPFsdQ6/AgwLt
KbyhoG836WRtUJ/4F9LP57sc5h2xkQs5Z/OtCnR1AOa4X0Pw8w1lIEXc51yu7C2ZY07DMO5kyPZA
1cQVBQp7P4HzONgXChTAcBeuM12iSyFBDf93LMbsJraCh9wumFqvIwmCyPh3du8y/FI96p6ZRCyQ
I52AJNbVOaQhJU5glJubrwfbz3Zp6u1GT8Ljql2y3WRiH+qZyywzORddWNaClmRsv4yAqSKmOA2G
j6EMSHW2O3k3A+gHdTCdc8nIVY547cuoB/PoA7byZHhF3AyBLiUBaSNGBNJTK0XtNPdsQJb4GJSl
2DvoCZZ4vQT79xI3nnclkjQ+sGnHUGPrt8BzoSZrogE1guQtsdxiK6bsW8Vic9EAv5pRXM0zF6aq
bk7WS+ai3QCJOe6ZO0/HFM3mhZAgT+t1TA6aSPSiA50Rz1Te8TQSPB2O6wOJU4SYrfIqHnL/kVCC
D5zwg3BfaklZW2OtL0nqWNRQXGV9cB6MQxDk7CFVRUEOp38X0yO0Imh2ocREiM3GOnpz/Uvm6U+/
sYN9Yyt06j4J2h4JTExQXE4B8mwPK0dTJbx3XYQIbYqMKSbyM9vyr7oWKUoZ+6cgV69lmjJdwqU4
FGv8iEMElmeBi9nlyqifG6ebbhB/iQwkF7EIbELo6MoAvAf1gMOFnzWs0Rbj9qjNsBByDNaGedMV
2bEWfOgd3QKJcCzU0pYfGeJgL2a179f4bmBBxvhu6UBYN8gDy4IFRwNJdFJ4pofuMl4FmSHcEgZ7
TLZtwgyl7luXoo4c4UAcSL7SezHMPFPiikSxnFgDsqymPLDY7ALefIjTaN0Tt+Ye7RI/qbWUryp4
kg6rIXvMr0g4Zl9TMt1grh5mJ0+WxY9CC7rtfkNRtzzQ8ken3sDzHVg2SxsJxMht++AHNr1Sd2La
gqEgm3jPhHeeqpBRPOsIemSIdLm93K4JgY6Zvid5jk5pTs4Jcr4DyQNMuKduZAtK06vQ++EwWJUD
oSKziZ7Q/avKA+to48SLhtS6bTzk9pHHdXctGJvZgdpVbp08jWqCMFSv9wDxCeuWESrMaoSF4OFb
LtbwshjS6GhG3nOdkVjYuz/Dhd5eh+VxnCrnULrtGbHacsYQSqRkpvc08Ms5NA9f/+baw3LuVYKP
ZrXHDgM4C1OHFM08RsLy9fClxkCaMK4bKBYsoRM0Rq3M4GQKVEpnOg4WPmlFwZrQT6EOI2cKvBQh
8kT+/e3Pv76pmxviC63gmaduqEgGvxjOJaNPp7tLzH99fQlw9r4Zw+mYGWlbikc30X61d/XKkopr
BoP4vN9TdYIMhABhJSC0zAOaQgQgmWfTh6G8npdhPDPhHn5/eNE9Lzow6jPIrU9+O/R7UqHW378U
mpzv/9NS/4+01KEI5J+Eu9u3/u3fkE+n/XLzVnz+x7+bIM/unwI6fv+p/xRTB78F6JVDTpXA9Y2e
+g85dej+ZruB4H/opp3fldZ/C+iQ8jcUv8IOVUCuWChC/w85teAXhkjWQl+IELV16Pxv5NQIif9R
Z4zgTBIk7Tqejz4bb4nJ7/h4+yOfI13aaSBkHCSZN9KGJF2IVX95alYGPgu7TyWUtSsTrvYLZnxv
JkFeaBQczbi1E8YlSS72i89dJ1T5VYAi5VA21zM5Gth0imdOVIq2ydkSwQGdUPfdtu+DgDjTRlJC
JafCYZcDnKxh7H1Won3VblOAxxPjJq2tZju0LFvbb8FtlzTgZNqO5GyiTevqO+lI677M5Ijw0MEe
icBp9tA/WJFPpOY07DGdccnBJJk3A9vQwT4ERDcj/OZJNMVbo93hqNz2qW06yBlMyjeV3Ye0Rgyu
XEccYiZRjAcYIpTW8Nn7o30a0FyBZ4JrNUiWWtayp/mA+Vbqt7rgF7T1cp6bpdgjrKg2y9zMl06A
1tEIMQPSCpfuyGrd3sxMQXbpyIVBzehhXhOnrbehj7HQhejNPkNIcO5sKwsmv5vJkTC16I1CVwH1
c5iFlEyQwUGD8h9QcgcxvJcscH/g4ZW/Gyk+5v8Xf1b/hRTd+ecDxHWRoHscJRxzDLD+8QDJlqAd
q7GuT7UMn+zegaRmHnSAGdRThInGCxaQFWuXPfCkXMIv1tT/25v5p7Prv3gumAj+rP3nWHXdUNrS
dW0VEKf0lywZYTkM/QliOE1WS7dcl6/SYTYJAmi4i0XxbIXlZ+rq/+4d+EuEjflrfUR+fuBgO3CE
/Ms7sA4giLtE6RNxMcxM4ChwYJteJgFg1PeiNWEqKdnR7F7rFt6H1U0k9k748Dm/T8xnX/71+yAw
Wvz1jfBdAnwcxQkb2DYejT+ftJktuqkoO31yE94I9MPuhiBtDFVTf5irSpKDilReMcLeqSy/nEq9
okFFJpetKJKlwi84hZ/jXIcEQq2g5iq4++ZXqQiZtMRM1UXZ479+0tI8qT8lAX29jR4WkMAlOkJh
1PvHJx1zBqRUTzzpsMVC3C3HPguQzI8WEq8Mc57te+lWTs2rcpgnNTHnYRqxcHNDIhpa8bNRS4m2
p6dssCp4PtEFQuNnHZFUPQvKd5xoDHc3mvSdvsKNqEWXn0ccE9xal/dw6G4YofBGiPTnbM0kvXkG
mpSIBypXuHE6fPpvXrE5MP7yikOfqSDyXdJGHfcvr3jOY42Iw05xnGAPtKj/2iald5mek2AVVyQw
7cISwYwt3OyMjomkE8uJYLEqLM2me68lDew4Fsz3GDfZrUdDQ7AmPowLMYdPI7s52uubIWIqrWou
AmGNrLXU0dv/J+y8lutWkiz6RYhAFUwBr8dbeie9IEhRgvcF+/WzwDsRfZs90/flhCg6EAdAZWXu
vbZfCRpSXZ2enFSYu8Lp3utynA+NwXigBGVSB2odhzZiquCf7hcWp29/tmOanlI28AJe1bf7JROt
QmNLSp5u/KfS7wZO+XzbBNmH0QXdvv5TTIQwS2FsR+rqDW1ORJ9bYl4pggka2CCA0AwI1zmNwZt/
eEv+r2MTwpE4iDzPtuU3+1BT42XTDVL/esKznqrTnJVvJVOSTd2C1zPY0c6Gs/1aDmSPcMvFElCE
7HisDM7fAFiQXcGq6uTPVkXYn6d0q5HzcVm2m66vPQhRxE+Iufnj2KYHOeVp9qeTA9DVc+7qUDQH
Qw7mtkRURkJPftciJdkYIcwPjBwnJC0/Y8I4rv/9zxb/+QhzUE0IgVXT9RUt6X+/9+jxDnHoVslx
dgnApqNyh3GWPAamJWucDfdFDTas0PtBs8MI+GCeEDKJOnpIcjs/FDGCwX84pG/riu07HAbVKGFj
lB6m/e2Q7NgYRB8BXI4Cn3vVnEnQde19kwNPwrt1jCBtHcLePEvfczZaNTexorvQ5uKfjmS5Df92
m34diSOYJdieMm1HfLteE8auRmNwm+o4AML72S5xZYuvBc7BMKwlzyE8vuFppvnIBpKU96g66HyB
WA2g5yytnjNP0qlAi7NzpLMtXfkPx2gt1+V/HKPler7LysfTZDmbfyvTOjdDpl+OPEpa58bXwj81
RkrPqHwxpNf+RLQ3h2Z+VnEdHKroQ/UzZuNBmjdODGbOtz/TBJO0V33CKUgeR4FYpQFdmHj5nTSy
cBPETLBL3y623pz3hFoYz10Ha7icZHslkwI0U8McQVX/ePa/LQvL2Re+x5ouXIV3+Psd2U8ijWus
WUfTnnDWalSWdU+YigdIVLcAASyNVE8yS9CipqxYnMCBNdHAbUsai2o4DcVBpYnxD/eM863aWA5M
ssq6ruWxT4cX8e+nvGfTXM6BgiOa+Hul6Uu2WMtZ6ydypRHXjAm+jzidH7zAEssJJIiT152NoFDS
Kpnx5q0aZrobEuAM0NnxpqwsaNhyEoc5gzZLH99VQ3ZrMkrZqR6HXR97gmh09xCjjnqyljZNNyfG
OzEcbPv7lgG2/hxTu9ras+igucG5siU6KCe/7+qSxLgl5QghGW04GYHpJJzuEnn6M8BsdU677qaQ
KQ33nvdRp4faqfS7NyfXUZ441Sjfo+zgQ5Tt/NDfG+mM8LJEkxDE5AgEHMj9f38IqP/jIYDyiu2R
Yofkm+63xzHlajDMyjAONuXHYcDpTSpEhBqNPzzrHPfOyvv7wHeDtRf0BbJrL9thL6x2rkCkK0K5
Z9xtka4yOkdlWxsnyhnWe0SO9WWFlbr4XVp2vUMT8xpkfnvgfvbWod+QoEaZiY1ziCGR2zSP0sCn
TVXdVn1j/6iCJ0x/yPblpXQy8tZn/y0JI9icjQSGWwTBcQKifZoBKJURicWZQaBLgFCBLKfzQDeM
CdWfoVV64wzwy0Ibt5NLXONqQHshuZffo5auSwa3hwxPrA6AYcPWDw86ZcMfGzR2iJFnjFjrg/Dg
elUudLQB/asTMmQqyumWIwYK0ZS72SiTkz2PzN4d/6+t//9f/X9bL7kJPJPr32TnRq3qfn+DTL/Q
ZZtxloxYd3g+29s0KIhUHQEzT2LaJ47elgM9kNpjlmuOxZOb0WNXXnkfOYLOuZLMO+C2Wimhh0wv
9Pa/X0JfT+d/fzISfMntqZT0eP2+KYgNyUVE4PBftXA99I95EIbb0mRtR3AENaYQaF7w3gTlvMsa
6p+wLn9OMWWymixgoWjQ7Vkx/p/ZgP3D0dEv+Pbc9kylPMnWwcEFvXiz//7cnrzWae0RoarXSHsf
M1Jfhx1i0kRBoZFVuEbVN50NW0/nIo8tRmaHfE7ArX0tehFT6/9+QNZfO/pvJ8xCKWPirDQtDu1b
VZo1FUavWgaH0cqAplltSvgWZZfwjkVfGG98aocovLiEJDfu8+q3n8nq3Sp/0EA0aZJbza+OvqJh
RPlhmL3obJe/KWe6c6CGAl28m+2i2LoL8nncDlHt7TC2cV/33BUI3EHC0+nu8EX1kd726RjeNSpm
S8VdfeStvCZj+1lWZXJ1k7I6tHq+CyQz7TbESKs4k7soDAnR8Htr7zbxR5NE0WV0UIekZdNv/YQq
mCTOk5Wou44K4xT5HGfPPK21vV/mRKuPUQJxMbY1+oe6CM9dxo9CCdySlalq+Jfhg+/O3pGx94Dg
Y9GoQck4VUkAFamcx33Ut394u1sIYj2Wxcn7tJoK1xO5RqcelI5eZG4FlqSDaZlriQToXIax2KjI
Tp6k94OTHV2tgixs0w7IhUNxGeo0hXvWwUgVHrjlCstvkIXDS0DzuGuZlxEfuYnhfMuNJ6vmzIL6
01DDfG9BKLYVLQlnBgCdD5FzypbOBZqTeC/K7IcSxniGnxGBjMupZ/MAiGJv/8jpeVPrxZvUVxtC
x9wrlpTxDGoPNCGr78HvoDmWXTaC8gyiPYQu920m8sKW+ybqJ3C18g/Ob/nQZcm7mqeBPtBk7D0c
zMw6ljXE9faMyO3NGw/Bm1wYgFQT59gOOrjJlim9LmjFEo7OO+n1O+knEt1EXtFEJ1WiUqSXjHok
tpCm6F0lc4wJdnEIJOoydjdyryV39Vx0pGPbSbWxSFoj7FC9EIUIXqQqbtphROrjArOrTcaxiAp+
eHrO1klYEGYV++gYB+9XZCOMww2ZXugBLQZT6Fk5vfQnts35zmUkwndOOMeBneyCnms5Kkp9dJvh
c1DorELDFYhDKrzI+H83LQpImhewSltQzwrp4Yhv34cYYs8YPSiqAFPP5MzUQq9ads1bIqXw7lTu
2fZb2kJDi2GxVXtpN1czySJEKaBfZJLuOrcwNkJAbQodhnJ2lY9k9dj30urJFyRKEu0Js6C5xHtF
nO6CkMnD05jXd3O3/AqoSyorzXuzFueoZ9uoGZh9Fd1NEeAu62DciRwRo4vZMSUygi2OPJZZlQMA
EtvQQIxUNQ41oiKaulHWuMeAhdHdzl4DUTAdbNFKp70f32UZU9S5ZfmyvJeS8dd9IwxmJCSC74LS
7K++mMSLFXBDRvJZGuH4Ipehlw1VCdYk+FYjiog960O5K912nwZhcEH6wX7MQ/Np1exrx8e+mNwr
NVCV5AGiWVBV7mjf+uj7r2b+qzcx/cx24GzG1GeQvBx03Pq3IkPIE5VIX1tEN2uXXfIutWbAkVFY
b/wI81GFVcaKwhtJDgNCgAkFyDXtZ2NlJzCkGptxnpEUzsXEt89mUBAUO/dPNl65CLfKpR8xLJkG
S7lPMKhumZfgUb30YrwG7qC3sojMe2PsNmL5w7GpDXvRA5+3k2588SqdIvebn1MhL9SPxgFXT3Pr
SQ6OQNPgNdLzC9IDH72aL66zVzPEMfsjDgkYzMNsvVQKx45RRiClLHa5rIZxBCSG22pXtU5xca0G
uWqc2q+FDN2NZRGmRSwdyTgGuKs6sEHI4C1qEUTu2bpznjz6E4KJVZwyyBNCLqMV71c5gEcuQviJ
OFNRCbrqoYFD8ega+EWaKZGkDCQ/YXAw0eR2pZS8mVS8pdBg61/Pb3bDo6fuUOlmCF+a4Hfe0zVg
1/gpS/AxtWN1UJWM/hZDLKcw9+/7tHW5+pCWss1mh1OEh84fQbBONp7S4gAg7ykHRn9rlqXe2LjR
2I/jmUqHqwpueSuzoxgw1vpYu0tTVEdcHYhzjd66oU3yJihkcke3pyGKoyvBbGdgAPuZgFkn4h4s
G4vht+8QAJS1/bpJWkJaBpSUX1kgw3tR2i8aHfc1TSq56RtV75CvnOIUMjGd8Zuvnzq2uBPN2Au2
6Tg0W5wfEdy6n/bY8KwayE2LMvh+U9OCEjar69wif/5CkmDvMnDDnirpn3AWcInjTyFfYijwPJzn
JGnu8TERjtGC/BCBwB/ePza5m+yy0KrXud+4u0kkqNlKFzliI24j2uGq88D8Szs7DbOeV7HVmEfh
lyRGYh7AbzJsjYGkeM/F55K52ZlYZTzZNF2D0sb/UNTTdSibZ5Ag1NBW/5Z17zqnecOOxVo1Xnoz
RiirkoY3OIapMuQEMNKDanY8LzDzZOCAIYnclo1zKVwXGFiUE+kTDwxVLUb5WGJY1VgE67y0HiNG
yrY4Gz7eULOGJWyU26HIvUvbQzux1MGuFynfnB2zSL7NvhKXSAFFTqOTqXS9FTklIO7ABMNvqdlG
dvrgF+m58p78iN2DPy2I8haydcxya5qug5nGIx9Dj2rbVz3KtLxrzqa7aB4bYxtEoOaKqbIO2JbC
1ZAqgbLae8YDivAzKq6+HZ3mnCZXl1QdVkGMHmkwneehbfZGn2zNFN1Ynzgu+5huXbrheJvZhY8L
C1d/j4bfBDI7Gw+ZDRGzzZmhTNjJN1kKMFmRYda0DrLYccbKl8xHG5TNXjHDWTFNiXZeXqJ2MYfq
iJLhxYuHn2Txjrk7gizESdNN69oLnMd0GXjwHAcXiVYx9qkMnSZ4hrPVMIsuFPG6SD9IG7HFRZIn
4sWPcUebkVuuZdGN8Scj2WasM++todq7qX43ETOPrMTjlN8a9L9X7PxoO+FxNbJ6N3l4ZUbQDoSb
voTDXC6SQaj0c3CvatBSOQJ+VxsGFhHAHNMY7jpd3ViqY0xD7bRrhE32hPNISY0szx0uHY7NEOv0
burnjjZM9gGJueg+qhAiCgoXjG7Wj1DhIxqD7ODZ6VNDa2RlGt1bN+DR6VkGABrjPek1AjXm6/BR
JhcKbEDZJtNzY1bxhlDxfRqDljDnpObxVvirMe2CLVMB52BJ4gDwMpkjppXe7DfV64Dmn/U0xbeW
sTTHoXwa5jeJeXSbhl28sa2yx1BsW+tR5Xo71ADnBguaQebigKhekqGJGLi1CM+NZGd4lBN4CnZw
cbbEzf+IwWXUKS6yrGnRgMIApsMKNhpFdCTHC4Z1UggG483WC1Jkemdvj+ajJmasZbudjUevkGhN
U6RH2JCJgbfa54gNHGWF2vJ1YD2NchNG1YdwsfO5ebuaWORowETXvqBll7j7xMIW1daEdDSJfyp8
F/AKg7s5nFfJaNymxdZH/Et+N4QAlcfrFDXIiqG3sx5z/P8B9qieAIJEE8eUEluMrcXsV6xet1a4
HwEuTE26Gtk4dRHqwKUZ5FfyPe6qaz0Z0LKRaTZG9ksiqffDy+TaMM0nHPPCJM2Lyu0G/bFmuW7M
dRR8kC784Kr8sXKbAwL9Z02/YTXT1thA/9MrG1FHCseiyM2DH/Lg82nLrIKM2wXx+K9US3LnibKb
UWdrNEX0Eglqx4De4iQBKh+Kzc+2zIv73PMPEY8C+NYYbZOlG2gCW9w3VfRYNROeicBprowAuSVq
iJHT3PykOGLJ7h24zJH/7MYmS6co9l9hle2SWNkvcZQetr91DBwIgS4ffn3i60u+PvzrZaHVxIrm
6ar/+ucQkCwFm/fr64BTso59faHP+PB/v+br46k24+UpdP766K8vxPHl7/zRJP9l+b6//arlRw+p
F85oogLiZ4wFjTwk+6rOeSv+/SdLXcl5+/cfO7VyQyOeFKzlz/g6zq9//fWdf/2yv/2U0JfEr6H5
KGUfI89ZzoeJmZ9CPsHDtBzL17d/O76//chvX/PtxH0/NX/9nOXHhl3x7Lc0o6bwivGF+aw2ScFr
2/6WqfChT1AHDGp89zNAOH3Y7UdsuIjUo/lkNArVbU9nH+0sEjieaLsEQyh+3n64szwK/CQf3vKo
20Vp/N6nxTVraIO2lUNoid41dkqsno5eBg2oUKMq35oauF8Mh2krxv41jAr/qiAb1OYQYGWJCpY2
OPVxjjCwSKt2Jaz+zpzThtLKyI9NEJ1aryouJbN3V1UX18vzO8s/jq6XovJlC8YGJNp6ESJFV5p/
2sgPHxLzoxmQxMk09g5FQ75L4NvjzjvOBfW5Mc7vTZzdp2O0RU+2Js6cbAqEzTXdvg2RDwW8qvGK
dH84ZnAWV81AKkhj3TekA2+cAEaPN140OIYqzsxD2c9qXU8ZWylPd3uoUsSguAg5M3zTE1RRB4lX
ayNl84w7lMgE1kRkF1k9QXWVYkAO49wxjIdw27BjW4elHaxrA7tsjQ992wYG080OZbuNx8Z8jGl1
b5pZ/fL6Tq615aM2jzSq7qPLpbNS8jOjZpNwJl2NM004FYHvKgOmHegrwgkLcqcR78eia640Jqh7
eryduXGTj7V/a3hHUq6v9DXeTbEQfDvSIpBP5S37oGggvUbp58QKvEvk57u44exZ/vSjEv4d2kG9
bxJBJ5fEgH7QIO+HpoEaksT0aNP7CnvBSoW+OozBdGdnPFDtLDwD69n1bnMzFE4GKWpgjmW9yh4v
l4u27VSrtORoaadbSXtp2FHfetgWw/pGEVtzsSdyxgRXPWJCD+h5bpNm0qIOn6eE7/WhBNB9jasx
WFuT+ZwiZVt7s0FYFQi4qKiZ5Lh2B3h8Wgl6D4Eg0rJowFO7AKC9jpZHxCRzwsisCvxseccaOBkd
sDETPMFXvegaLjTaSbSbDJE1QP8wPhCP/glUptjlpvUZTEm0H6cFPaJd7yZCQyV6jhidCTYKFQcY
xas7/rT2mjNNKJgr3xgJRtNY/W4zBC4GjE/UyJ0gI9bpDh1h0Ujni2ph3BpoqK26PgKpxLvBheXV
YfKoxk/bbM0j3xSt9AgqJ1+8N6X7s8f5dG5QHs+PqAazA95gGvhWe528ddXHzXZGjItaeH53bCrJ
Ih5usyJ4SkP7kymSDX8V/OuCqzJOQUSETZ1nwaFXngHog8jjKkRY7geOhYbfJ60gLd/GDi6ctzjX
0WtDpdP1rZXgh6JzBPohTS+BKLdRw0TAdBQLcePz5Kqbs4T5uU3mD8+kdUaigpUjYmjwW+zMTL2C
VEEYiG+SddN+atv0fhkPTN0wsmq78c6K2ycY5RfH+cBVTlzJZNw1M7qWKAfCoRbiRzbhMDTNET5R
2N9C05rWGSwv3tpKHOra+QkcjIeGDaJBOFDKFDL/tRxQIFuVfoOqctZKIJG05k8zWcSD0yNuun38
pwtCscaSeOo7nygiJf5wAQ7rYcyoIRL7RShEd9T5KNhtBP2GmmAtS9zl83QILMkFiBQlgtuKi8Hf
sU3GlDgJ2nOSILzsgxpj1GF8xgEFFC3Djkts27gMn0PZPPhFQoJkh6fUsfJdGr/4JG1UsqhOmDGT
fZyIKz6IfT/DSLJ9uqhkATlT/GQAyVozUyRrsEb87hl2vm+gzwxbt/QoQh0aLUUiy7WRW2rb5f1T
QtvCqpM/ueHde5hJVsRrQQqe7W380OY1kfA1WU1wau9z+N2TI80twwJLiU9tWYT0aH3Jw/rVn/Dw
JYtHrRvypwqW8z6BF7+Bv4ZAK9AQvudqNyiDkNxypp6xsJTYNBOE3rqCX5NObXmHYi28GuYN2P6X
qgKrblnDe4BsArOugJbYTYyu5/AlSe3fsp6CXbu0nubZRZxJSQHQSD1YOtopUg1G3DROraxLyx0Q
NcZHC79wNag3g1Dbo41t99prvYTqvSjRncwakpBZQ58Peh5+0zFsjTuzjuu9J1DTp4sbfFaQxRSz
syhour1ReC/RQhOszfyHS6FXa6iEslOU8DgSN8PoPsEKOYgAekDLHZrO8ItcYirKuLQhxwzsZ3Pm
pGUyHgjz3rgZguG4C94jG99Oauke4EZ5jTvnZ0cDd+frlNGH2tMUfeuBFp9TX/52YQvijIvWc8km
MSZnpa2SmvqbvrAXc2VGvgOpSxaEhAirOuRy5xbsN7x4ghXXtcWuVyfMxOjF0RJvKPNrD6hCGqfT
ZVioF2Igsyao9YN06WnUdvbUdjvDJc/P4unJVhWle9Y3xyyR4txEyxavbeVJl/qp8tnXe4C51l3l
oLF3e3Mf21T8LFUnswVslcQT+8GGBIKEjDnD7LODo8M/ATp2hCpqTynCY3lgsj23EDBCvVg36Sau
lg7VQFI7nBIWTjOazmOSEyXUHysyPmys1Dw4XVwmZOQsaQVp/IxKG7yxHLHRxOOdtCeQCz1NYQsX
d2nSzePxPWAOh1hJ7kdooe4lNqMfy0Pj+nrr5Ci1U4TWxCYyw/aDbMtvxIkC8csne8uHPGl74SFN
opwTm2BYEpgdvAk3BfAgZwskatzQrGgYw8CC6YZLHf4u4oxYkkYRrCgrbBde+pCg8993AjAyTqe5
tIpP+uJZDawOmUWFsSOLX6GZvXY2nkg01hRHoj4bixG8qI7B7FADIdJ3MKHc4n7CQGOoMzfRp1Ni
Uxyi1DpNhTliB5Q3xpBHuItrHg29fAtFvPPIds/tA7sdGnVt9TNvx3ErS3j0vpPc1Mo9NknYExDi
D7tWAdZza2vnJQdd9cmJOIoSE3RuQh/AVT1FuX+YzOlhDMhJSY1t2zR7N2l6tjP4NuOfWNswNG3j
auL0iK5a4VOEuO/3m8bqSAat7JfaH/Dbti91xDi7jtxXXNNyZ8y3nR0APpH6akaUJHaur0j4zmZo
3WFy4gwMCuBYdOty+68ZuN8kTp9zs9cB0EP6nW37GnQueVWTwids42sbWRpr9mNcI7gVNGB6p0W0
pkTRn0R4KUf9xJwgWXuGn2PSTh5mcacb8pJsgeKpBoi7sqdggzOTWFxMrrPRXNAH2tt+JBdI+Xil
Hbe+Ccwqujr58NCJnt5nST+SybswbnEZPOatq09fVhxatzSli5gM36Sim/LXf3Y94/UGcZBU5LNP
oDtXuWFULLGV9RxKZlRdaBirtk0kExlsY3oui01nl8BfQcMkBzdS23L2zdPXiwqNEfkdpVOiMZMs
L24wl6RPQ6tzOrMjyIIXjCwnkO3WAUAVxNcOvlmJbRMmlzwNGfEfWgNC1kMbnwf3WccRcwIjm3+g
zt2mVqcOIvXHUzU2S25SeQkWavDXi7FQMr/+xXJFCjwNofXX/8EKcsY6IbovaU4a5/spXv6Fx4Uh
qhhCvS/BVNkt6SYhbanT8PUX/utjq8sVPjYYs3g5re7sdAnW80qTGgyb9eQudMQiZv+AyQADzEp7
4atMSa2kJTQlFZaG5XcWVkTy1L9+fUz3rQWvAUfRHU60rJN85RczLK3ZeLQ7/DjtDwbNKOiXz399
0TiieBsltLfZCnhAa1Ln8NouUJzCWbsV+49QmRXpsA1j9CIqWBXpRjT9BHoxcjD3xMW6qBN7YYKR
DW/2GucrZQVXAMYAc3lJ2xx35w1s6vKU22AOVjPImbgK4qMfqGlPO+jw1yeX/TtvJIPC8WP2LOiK
CVzgU62t8Asm2+wYdt+Py/7z6yVhqdiMtK1WcsG8TjFU4xwmFmrfm8TN0aBWOtlQxQEnCoHBjssL
JkMkM4zL9aFJ8DzrSZ4gDpC8ZHjyB4hUffTi9ICWG+ZAGr7Xbm1srYLrV+t8102Ywr5e6GdvRKco
lYdarSdgdnQ0YHp9ffLrX9nyYeNVTFI0PPqiY+gZGeA/raW3pvrxpc0qRjk1VKqlgyMjohG759Il
9c2cIR2l0w+egFhRiT70ENH0Gb5nRYhCAagRrsWfsOS/5364z7xzGpgvgHWYZgY9XV7zZWZfu0Ky
eidH61VI8eL0cbvW0DugwD0Ecb8jyhcEkuyO1MS/y5C6+WfodG9QxhxUffxopyhulTHco8B8aeG0
Idd5Hl0qENW/YxXmd4tab4z6Q9n2O+LL+7EhiNWvyLlAs0Q6WXE2aPKTrEfLXEpMwVANSJO1uH9t
aCl9TsnIU6mE/jFdMD+zqVv+618vLf0ohg5ddCwmTcA9n8xUXe+NhD378rlvXxpny8X39SO/Pm12
Wm2b0X799nW936Ov//rPr6+bW4cIrprYuDRnKlTkkMQmiyi8wvyDd+dqZ6hdaj9+g+sTbxq6TXm1
gEGpAMjL9TVJsubGM855EnjnpjOQnWYwWuBgrJkL3hutdxvAPkFkAeOlJrVkCHlDcoB0cR882NYy
CXOMXZj67GExgDoWn2o9Rht9DHBt1JV65JYT5p8OO+FtBTOpGIetUzZXwcPj4uJaHmKCu9NoM/l9
8gC0IqGip7gpyjQ5wTU+j20+3jjAodfN0rsLs4I5RqU/amSe+xLJJyasA40Eif+qfmLbr6jp6r3j
wNdytLmTaJRJki/mrduJR5HUI3b9kKI7YC32qDEmluu95d5YDQzNqG7vRriqdWuCxw7kkUQb6Foe
YMXEGw8RWxZKRRTXESLzPZ1I9vpa/FHw0U8pbKc2ZZKUWMTmjSUtGnveKtb8iUAI4ZEaXqbvIs70
Trrurzbzrspt7zEl3bk6/LSdwjyDzt6EIQinqH8eUrk309bB+IYf06T4ndq9djxCH/zoOW88yWyY
QZ3Ip8+y9V5qaYW7ehkEtKW64e54jv0IvYEI9Sq3vJ2nI2y1wxtPe/7E8mhbkr1EFD0BhL5TDiIn
5v1zBtEpT7nP9FDt+rIemLnM3R7J12/jk33WcEk890m4IaDCGFw93oknHCf65NjTvIZxHYHSVH+q
cgDDMWPca5GtNdaJOWbukwfcNqAs0vnRZrOSO1LsRf5qufYvVUA6XSDda+ZqxIWihdZMY0fF8VhB
vGipoNx2DJE6rLv7uMnvaPVS5bI5t6LtYMhD13aXYpzLnWOAhTLsfm2b8Z1hiZ/Kiu6GsL9LEAM4
GRvKwY4AOgUwYge/pnWdbhyDbGZ72Wlu69Q9TxWOe4vhVYqSRDod+2Q5PoWCIXDRRJ+GNUu6C8a5
qHF5ed11zMcfNu7VVWQNd7Du7xuXXoV2Hsyhf42y/q2IIszP4yGhZ+8kFf68Kf/pKfRnkGFWlsFt
YQ8l2aPFO+8+AXh2eA9A7Be11hLJGB3llF540JvMlT7dtrx07vB7FPbvjpE8D+j3MUPQ1joAAePu
bi7yBq9kC3DYlReVTx956/3B9klB7GCaaUzuTnFntZ9oYD564f6UT7CnCI5aHpRzXf6aTJezH/0e
PQLDFGC/NSSJmyi3fqTz0gqQzCza/mXy5cieKEEs4IXcopoOBTg0BO4/uC7jbWIqmuyldTOF5ov2
XII/0QnThzd39fJz0IsAFhYYW6cxPVte8yg8XA8t00RaJ6Q9B0D70OosMkBFrQeNzywks1v8Apmc
L5YisrDkwNMW0Akwgqek1tWe7C1G/fU56vQPnZkFo//X2EtTPNgEWomcZl8fQCkD55USDqUN5zYa
SR4UhaQNWtOjQEMuioFEcTHeWD3uUAQGydSl+76pL+7IYIPN9W0USlZ1UNHYhuz6uaHJ64bORU/0
rtTyzJIOzPsgOpqRDbLPC2mt2b8GExmOTOrN5IloI8OO2tfsnrw2eRjI7AW0KcZqobiWTEAMWr84
eXhacQEmggKWP+xgNN6Bu3TRCR+Tob3vLOM98L0HzjDZCyNrO0FhIY+evNoaE2xacORGp2/Bmp8I
vTyUhGDlRNuU+fBCg8lS5h/Ez0XnMyFQ6UNZTo+9nl+rAW6YL7ITEJcLiMduZfD29A76R0EDS8S/
EIakmXVvpVhUlPY/hGO267gHJBsN1q6NTRQ1Tr+uirjdF1aJyrVFSvIeoqVb+T3xwwPJ2oLjILpn
iIw7ByhOagIZrplXdtYHrQlSsbEo2UH1C5ziq01fJ6lal13G76pDhta4AbMr5QDYb1+i2H1makET
raODDHbxty5JFemFdw8PYd/VPwIzwCuszBszN66JwB0d+y9jyCiUSSGCOLB5zkzRULwYDatt6Ve/
wiihFVgFC4643vUeUcUtjX1CqNie2u0bwySy0hKvOmBVwObV9+japEn1ME5HKXvCoti/pN1817iQ
2YIoNzfIZmiWF39M2qIsrv09bB1uStQEU1Jjh42e5vaXEWM76tKGq0Xrs+gDLiIE/bssf8wbgXGs
RtRWEsSFlYESGLrLFKr4GvvNa1iAgwaBAL6YbuqKWfKHYChwwP0EujcH7BzxLLENBhEIE/KNgdNt
MxuczwRyGmpQWqCztC7lTJ/VVIC5+8i88RcZvVkFp9BzbrzRtR/rCXJIilKvRF4hUOMRSZEwpyAr
HdLNhuUo30Dx+hVQ1JzrueUUD3hFumDYz11YHyw2YsS7x3D8rJC8pgr5eumyvyScRjB+bv+kYjhk
PrInElN4vkpZbRRaxtXcIK0ilkWfYoh/u9GragD/5GN5WfWok5QWit32e8rNeOt3QMAcncbnwpnu
a+Z5F9/W6uLGtdzhLYkQijnlReR+tQmFvPoy+wh7NV8CfBTHkZnY4Kv60i0vXknK9ih4e/HuuSe5
+E6mMTuXIy1ysyItL7bYIKbp0llaYgCarPN3iw1zynJxoH926yao575evA7ok8w3ee34+9RR0ylu
yWzkQl+F7gA8q2MRFTb4oiElStBgKbn5ehETyj3DR2luz3ceg3uwDsPiSkT0CUzOvywEq13mjjgL
EzBfPapfWZf2ZWQxxE9OIrBdjrDuutZ8pFbtHxVGaXN+9ByyhjPTkWe3K4nC0ky/+nxonrQY8x2u
CKpEMrL2XsIlF2rHuLfK57Ar4QYsH7ihmHZimeGXBpgg24HwJLm9/oeyM1tuHMm27L/0O25jcExm
t+uBBGeRouYIvsCCCgnz6Ji/vhdQdSsrs9pud5tVhWUoKIkD4H78nL3X9oSOojuRkuC4KWRftahm
ShXUgtvw9lh6Lh5CUgClaKKdodfWQzrhrNII9LSY0K2tSk5rNUT8Y/vGxbUHZHMtEQ1Wgi0ipRO8
FjaJrXCEm50OgX/VxJBB+w7v/kjWHoqThp9GqrqYCqb8o0rPpXEvg7PrjXJ84ad4etxAF66YdMcg
gkSnFcjwOlJWeoufuYOGpT0EI1sc+HrEjLpC5kAyKDjzWo4MIZiIsSXltDMOiovFKKScSGMtPrVD
x4YFO92tnpuJwLYk0qDv0TPHRMcQY1Lg/Jut54TU7laL8g55TONxm5GQ1/h7ZSCk03SqEcHopqnY
mSLJNxtqsLV4y3alRSNeKekrStk4Xt+hvkA8gIlSHP0IQaU0JLWifQxScYVyddBo/FFBKTAL9HdH
5eyxGHrbUkRrNZAQijj5AdHBn8cGuhFOvNFEMBLaUp9JW7PPYTyk5CTXj+UkHiYJcn2w659Jp/x2
RS/QkgKbDGZ5SwHWVWa8Eeh1OLr6ySnNMR9TBJIAP7DCTO1djONl6nIAkx0oKhfcTiHJig+p4YyC
bTPH1BLZysasg2jjZGMwsx2+E7+v9w3dPCROw8WO/dP8/8lk941tcIKVW32EiMQYa4Z1D0DI11/L
MRofnZ5s347134B1NYzhT9gIz4VUVoMW+AhZEhReJMixuRIUwOwMmBNLtSiAXCCAIsh8ZsE27UwI
C+5pDFfFNUZaA2MxnePoM81Nl+SknAaqJeE31yNB8TkyzMjHUqxY5jnJq5kEhiU7cGmC1cmRxisA
QSOGuAL3mBVUZUZmfeCSia9N0P+ofMqPsG33ZMyp3kTIohuDgu0ycRqHdrZMwyZ0KZksDVRKkBgB
1UwT7o2Bk3Wcqdghs2CrV71/JAeQu1JNm2dw1vtY/PYTN6QGR3E9MFo9+XF4bc1OOfjMpJtAI1sj
yvEphdpJxoPjFU6AACvtsk1Gj3C+xtVNa9AantykOo2Ntq0I4PTGwTmEbVkfVMxXMTmTwMenp1RL
r2GVWXuSgGAT2Vr0kJulAmTffmQ/fFOH8ie3ELw/Ba2nM9XuwdYC2L108nS9eNeZQu2strnncdwf
WzN6RlU8u02GhzGGbdhGDqdg6guZ9+81gTCT1aM6YeYxWDRnLSJXQki4aytmQjJNt6qrW9qK5oNU
sQ+IkhMV0SbokoD0YKWMj1xfEb288moCfR3INyGgocR9notDOyGlCZ7yshP4x82TA1jFRLTMVML8
SFFEGGbn4DDpMHTn4q5NmrLNE4ceOhOJTTSUnu8298Uav7xjWd50m4TgW4xJvsQWOr2V5l4FD7gq
HfskeWu9vC6kVwhKxFSDwplQWaEwx/2JQoQ+ME0KR5BR45pPHYEq68UDvJj91L4xTxYX+No3h3Zl
m+a0N1H0X0rxvDyqbmoUmi6eVjAFiL1zapAuJI0ZKoDLh+6TvNsgRNCdnd1b7g4bBlVB7BCzQlir
W8FCEXl8tlXmJpWFcCQhW8lFHHcuXGnwveAFmmq7WDPVQLkHY/bKWZ+Z2RTumb2cEi2h2MRNUyT3
sA/UvWbRDJYTefFmdM8FIlYkLZDrZ6+9Rkxx3zPAzTMkTD53AARVzp1Tk+/CzUx+WWczSgADOCZN
ZHqKMPEs3Iyyx+aNbHRTjBD0fAacTo55LrB/pjTj1pwwX6HQYIc3ShCIlX9IDd5xdFHHDKPVSuKA
bS00s1H6KqqBX51gNaZnshdld20NKi444R2jLNSSfl1upOu3q+WRdsKBdllSE5O80UD4P+POfw2a
kZWOGRLyNU67LYE5vat8Gx006qyCitNNTGgSDNQ11hB0VnCDFXpX0GIqHDoyTq5aSS9O73NyWB1+
R1LFXhgiheh1qP9x9xCZxi9bYz2COH8pQipqFchWoLPOh8yPkTNyL5iPSi/4kHTzueIiGXlWjlRe
QYMScxmPP5uWsxjBIexWER+2gOAWjjGFkYLKTEpvfmcYRsIedCju5ADJbUDhQYNzZyMuNAgh91ot
vC/7yVTNwVX5YSS5XTc/AbShqHX5lqV9VxPhPD90oJYc8u5HOPHZaYUCWqjIsUMjQgHqMlPbH4Vm
5DurHLJT7IIRqjEQyLYZtlnIIdfRKeedtFferLAZjr0m9pWqXiZpyXNdtc25YOYOQpnw4SQfDnMN
bKV9dQVPzcFhFD/boBfXjjJSHfQaw1+6UQy9uybNPOGZPGZtudf3Q7zPW+unDKDMLX8oXXsLQyU4
jkppbsgTeFCCVvXXdOY6T+MQcgLi9xH2CvJZ4jPO46BGe3/CCc46+sywvdtNuvpcmo21ZS0xT0ZL
sG/WUQ/Bvyk54u8rp7q5qaavK6k9hWBgvWZUNr3FJjlfVOpMdAhb8UMhKcKLm/n9o712NEecaYKw
OkETlFf5MLjEWjTubj7zj0NjrxA4qYfG2dtV6u5o8pMYiL4PWKHqpb1aH2AGgrifZbdaS+K2pkNH
aPn0KAzIYKRM6OeTml7rwUYygGkKRn/ciAF09uhH3KEETWzcDNSPT2ZCEMgQYCmbvBp3j8xs1KZ1
xLXUK5eCSgaJA0VTaiUvojFzZDhfOOwczzIQYGuc1leA58BOV+VIgDegyt56b0qn5hhEuRSg7sll
9V5TGa+rgTVoWYhor4B/cg0XBDTbsZ8qJjf7fcrn02hrc/aP4IdX3P02cwlm9xS31aoaQMqhjDhk
NlN/OmsdmNfHTAVZ0vtjtVehRMyRMF6nCxQdcAD5bazGrew+NAXDtU9ZRuAm/W+Oh0QsrZu0PuJ6
QW3bsaku75Nl/VB6tGlCm6MZcQwtTxiCPhlHVFtqH7xNFIIepSt7PQwUDdJRxBB9G3IJIEzRviDo
DR73pKcUAjdWi1jC6X2K1oFGJq46OgrcqxF8JxCtMT0DFixdY6lJkPs0TddS9TB0CAl+cuwDKYRE
85XhsbbD+2z+b2R6z3KuJoS0iL01BbLzbDt3updAa95HLis8SpBU/nEJqjVD7xjPN3DgV40US1as
BJb3Ogf6XV0Sl3j42jlEWvgDF7308h4jGlQIyhIeVDT2bsxMjr5+DYU6Ub9UDOx0yxxPrVny/Us2
jazJVn+mdT2ubXAwJGo0KzNAZII+QM44e94BrC5a9sw5/qIEGARtgGLLSt4RaYsoAs0+K7kcOfAl
PFzUlHwYRGhV6vHdleN5aaljIzFWGad4ZBIFLbh49BRhPdhzn5Klfdr65Uy5SLJrabfniEVmpWR3
QhorbMS8mlLNNhPI6kpM+8yXoWfSPicLiM/x72ti2x8VLem3bh/fyZsB+GhgliGyKNI745TGCCjM
3iXFlLvdGR85k4SXiinUKqNv+9F1YYVbpAi2qQ2sN8NzqPbO3M5ovyIaOvtqMNWrU6hfw/ASuIV+
o1GB4jmfpodIWPHeNKZ6HWBW9xQaVIUK27SoikNk6u3ZGLpD1nH4c0mNPcMihuE/obMuiA1yibLA
zQshJUe+ibafy7kEebCqbAJUgj71SKyDqq7kdzPXAHik3I/zFVJr7Wfjjm+6np9hClz6AhyIX89p
Vuy7ai0O9L455LQaYz36zP189ZhqxSJFlajOK8HgEj7us6gYRMpxS3HHicC5TaDD7BSfsyWSj3k9
5D5BdWATTBPdQ9t/LZLqKZ/Ej2YMf6eptQ/7nFUtBstGV4OIBFr4kINfKspro6dDaERzZz+l3BXz
TVQN/CJZ0NibzNkKmZWPQQnUHMUPuReUHfhuyakdab6prMhuClI9tffLhu1ztlX1E6Y5IpsIGvVi
Bh5tfOpOeu3cS9U5JMLFHagfQEZjz2rKT186XLNcXGprvg4Oc3JyrfAz5242rvKKJRr2KDlvbL4E
4FHGMkhh84vvFmbqVTC5+/ne1WM5bTOezqA4r0PDclerMRHkSgP9kFqxncuJwSAZtsKt7BSPfsnN
oOa4pSWtbjMQlwId3mp55nWHSzu2RlDZykvbCYVxPPY3qohyci/67A0eJzYCuMJy1bgsciFeq8GG
Zs/lv4ColtslAE+JQeKsoJ2mt8jnG2BCaFuyjMySZQlw7wbDxrs1f5n7YVh1tQH4kl2lwF/rZYA/
Cs1dj6O4gCnkXRB2zQIGYTkSU76bv66OSK0oXR0v7ZAKIRmq/YpPUjAxHUk581tv+V3zYyULHHik
VRGA2l2OO6Wt6mvd4E5qozOOqLlLz6YT5oRKOEaDhop2SK4wLbFYbMuWi8LB05RaNR9exh7WZuld
z4xjnTjYx2ZOVhzl+9SmowiAHoGdxcue3HjcjNnJdOBThfPZPlMAyxbmp1lyUvEz9ueQFrQdlu4u
VUh+pPJ574DYKzWHO65+cs+wDCzWXAc2OxfQ3CkkvM8noq+SHMWzlBLBJqDDBn7EcAdDhtIbL5Vu
RivkbRa7eD23KwjpAHhezdsmF0eBJ33aYdFQNlOF+wxyP9fcreCTA8PqvkmMNVqkPEF8DZCyu0xN
BZBOdHdrvxbqTgNW75Hu8SL69r2ZT1lpbZ+ajnycKGCbdlTG5WF/jfF2e+kU3Xudm74W1q6dca9W
Qllb4eLAgFTvAyT+aCwnJCWTS8t4vh77hY9UdIJn+72s3XjpaDRoKNiHYt/B56du5CMbDOPFqcr4
Yo/iK83uYMyGH4xB1RE6pZkjxE/R9OJkPsC5HI+VVie4n4XrmUQ7rZE1JI8xvQdQiSVNGMueY8lc
ZuCF88I4Z533oe7xI7YYhZEH4b7TuIMOIk43vTu8Je0Yem6dIMIZJSN+tYnWNA9hcEMPVXvNPysT
K5Zuj6+OgSaKmx+3BqFTTuVO+07Kq8ZzPMU2QrbRrA8i6qttPT5KOl4TuiUn9t/dXKuBc9dbdDjW
rgtwDU4lPA2YERrEcKymbr1tjJY9NqAAwtxQwL3Pp+1QNVewR5haxiR91gyUNwXLN0YawimF3sZn
yQme6MrMI1M6vw6cFp8nBJwtepK/I33+558YBfJv/8nfPwtsaVEQNn/5699ei4z//ef8Pf98zJ+/
42/n6JOzbvHd/LeP2n0VM9pP/vVBf/rJ/PZ/PLuZCPinv2wWOuBT+1WPz1+Sk//yLCCtzY/8f/3H
fzAGX8cSxuCv34yaac81NZORfw1t14EHQmv4Z6z4v9EJz7/qMf2V//4/fNM/4IS2CYHQtlW2F6Gq
BvyNf8IJbZfUdhWhuQk4yNF0qC3/xSZ0/4PhkQYODTqixQYOnEwWbRP+r/9h2P8xs640OIe2sFVb
Nf6/2IT/xp7AYAfczIGL4bq69VdCUK62QJLCBCT61PZe29GubAWptgRsJSOny2JgJIVcyFwvgrFu
oFuVJjaJUxU9oNH6jfOfoMAGjSSs3395K69/xyX8a0K79hcEG2+OakNPoKvNy4Rn9heKQpO6YcMd
OO4V2R51hCEAgDWIeESCjg0jN5HV1Lek4mUdzTImS6VF+fbfP4n5U/gzXYJ3Z4byCWFaQoMf/2e6
RGNKtavMcNiPTRXt1G5ERF4icB9L3hTqlhLjRhYYFzQZX/eYw/DGxGG7Uj7UhKeY+mR9uNpLwZ5L
J5uQIPzv1J3pLW1uQin9NZ0YSs6QENf/2xM3//2pa8B+ZvAP5lI+4L8CjVrgkt1oN9SRNo2t9qMj
em+jG8Y+9YNsHQ8MdJwsOrHvqV4A+sxTK3D/089I5VU2SnrtBxb35b2eEtJf1bhe6RbaXX7fnohD
yuQ+e+s09XXQw/oYwXRYd/5P3iQD5VhzsnN+DZyLJ4SOPdR9drUBxGSgUoBnrY7hcYZ+RzAjV9Ne
QwGDzxIDuWrE44rEL4TgxABsnfKZKYUOiUdLttYkPD+M+81oK83aJSoXjQsqYDiUeXImDGDjqxkr
uI93TetoPVB0EWnsd15g5kQaly9BoFyJOyhRwPGYNONQoOdyg8HDwbCt75OaF48Giz50Wt5IVMWR
YFae3WUIvWnDNRMOMtNFQAhngIbi/E7Oj64ZzVvxtXQzm8e00S5W0HgkmPnXUqDy0ZLgVNrGRlNU
l3rCcjZG+oNQjmgfkl5MDJygStKDbzco4kOfoeFsHTPczUml9Dx+FA4VXzVf4L6O2i8ljWWluBS2
blzeenTWqyzBQlh+pqogFyx2EpwfgbsKzUe+HQSAYOBb0W72EB6shwm1nYUuDv7WO9IbUqVsZU9C
PXdVYTzYMZhJOZXXCqvcSqHMXjl4EUkYIviGsLO1vGEgMULnUQiAUpUcdyhTiEfrHYpEhvJJgwNB
lqi2bcXhUvL5uTQfR5LX/n6XzpozhVoXt9S14nagyH+tBMMpx+4/pBXfUFdcSkR5ipvcagptAwXD
2s/o9c0H5CpEGmNT0s5uKVQMe/qQ3JN1cOo7C/AhBofBiD8GM7kt/5JpfExdT4qVKV7Gis/cbbN1
OxFFKZNJ3yQ4kLuwq5nvKTCJe/kmVNl7NLDflSBB+OKn2y7v9onIC5RRZANUvHd2yW1dTeG3XQYP
Q5y+QZJcWYrJmL1FhwpqjCFOHW2JYNtMOoWR3TzS+8IXgnZjTaABrZcQoazGhcg5e9VrFnYrQZ2S
5iqJXPlAKcXAvaO9vbyCILKDVZGPVG4cjwOXKzWuTW5MIsOS+XOfGMIg7d6Lun8w4h43bJauFa1C
JMZHVyTWmmHvTitZlmoFKk2Ppd+nPaGE9iGne+v54E9zyhEK6fIqOVVtQO94rumfsQXyDjuCkMSk
2rTFfGF0doD9VGBiCTLOZ3WRemY/0UQdYbqper4ewo6MDNdZyYHHB5t2nKqdbpvl1q8cxiPK+NhN
6XtsauZR7427rmGBqMaRMUxWvNW1tWbl+Apa2rYlFTWqiv49H025LhUTd8KEulAtyk0Mw4VjNVdv
BAoXBWn21mQ9HgNIPGTPk2GFBgr8oMtH6qA8WJbxQuVgIOkhb2HE4HRF6ANOhZkPk5gVH7MdBhDZ
542mcjmMKb7+GCjvEAc/WxNiTSqch7qi9q21td2kW9Nt39u5teDEqKiWz6ZsuT4KN72N2EQ8xdkV
RoyKTS9nngV+umg+agX8ghAgP1Go2lnVxL3O2CKweOkbh3unHUu6Zwh+vPixs/tmHTdsvyLh1l4+
kbZhYe77cEMP+sscwud6YI0Y0dwS7EOFncbZOto7Gt74dHY75f6E7puR65Dy08M+2WUZ+Y05n1Gh
x99L/W43Ftdxw5tSFhljwtobirepD38LOvRTn9xQXJVoIflFVCnc0cPRbPHIVFzsu1SN3qVT4Zpi
e1kuE/YGHeti8DzpZJ7nE7dGxzxIc3/FfUhHI/ixXCJTz2qWqsG3JJkxQ3dKIy3YOhonZzt6Dnue
oV3m9FjrZNtrybeusgGVks2jjYdhpekJt7iWPpom7UQyXjcyYDxAFADaZwvFDbGBhQvTq6MjoQ8F
mT8eVobeU7LRazT9MzAYlExRmK3nax9KDguBSAteA6/TUQf+scHQ0IsPCeWfXcE/LBcmQcFcaUHy
jb9YRbuXb0Z4NNtikndohyVq3NqruvZluYoMl2VFBNMvI0we69rZ2NgmUffzcYL0Nw4y4cgopuxh
pAdIAwDR2ZwAjyIBLlTNtY0pIWNiWdz01E3XsHq3dQe9n48OqoAJgmK+z2vUyCSfr9QxPzLYdHgO
/FuZIaEOqs88tF3ASikd20j6R+xDTsZSPKX0FlzeU6WZf1BHimgevVvzbx4LYuPa5DEz8lvJtrrq
GH7OXZxO5VMxMwVDA02W2bcq8cWxG5bzxuF2FUHaE73SgH0nZgii4WfQBPl+URz/Fj6P6crqTfLe
kopMAE+blJvK5K+NjhGBrc8KYRWJZLY5SXVN14yERVZvKMaJ17rhVxzKrUT9SquCBDYzM7bAaN46
Xj2j4Oy21AHKwHU/qGyTfCYY33TW+xzt26x7smlZGcNHQ8ABXUSDG14m30nZ/iyFfc1MxodF8zDi
uI8J91tNcfKdD6+EfaFGq/wbXhTWRLucS+eHrhhAZQjWZNfaZQEj87ZkIdOn7JCr4zqkavHm9wyJ
wC+si/vlhSjlJqlolKYKu9CkUkhXhBcX6wF0EpHavLtTz3sa6Tpk7qqbO+Tsp0sJokV4y0lPzV3W
sVJyWTQOVonScjd2/Ih/dWfBuGbq4ZBDUc3KsXegXQM3NPbIiwE5ICrRAYKYpZAdTAI23WovEAMu
goW65kKatRwFLUPfTM41csFK+c2hpOPu5FaBbZTsoHKeShiZHBuGjyClVVLOy6oW8iGRNzvHKZU3
N2C1qwy+Ub+gkkTrH06sZ7wXslXJjc5QvBeaH6/BbeFjoL4yTJrz8XAMBzyWyy2rY6AJYpPon2RW
zwX8MGGPvwMHX6YlWEgbjiJka9MsRPHy5YqEELh22ONFYwTgz6XuWp1Q/+taOmwCobwXffptO2yt
psv1U0QKeiv3m/PG1ixdYibYgsdc/9HUe3ucspVqB08ylChc1HrcTXMdPwi5zZoUpi3MY2PkReZF
sA/b8SB1VmXFJCgxUYttM+Izyng/k5AFtBvJAIqT4LGwVFLlMy6YXGafsm2fSb2hSIu4zQ2b9zU2
P2jCOZ0xXfT2p5zX2zjW4HYW9loM7bhr+/ekZSBUdd9+yq0zCTLjjAEbiMOaFOrNY0Ohh7Az/Hbm
3591yJ9Q/FtqD9TCyq5tnd7iOL+Wyj0domqt++5jES/7aIHKIVT3Nm02YSVkMzMtzAv2IaWG4BKT
TB8Xqr7JWvQOEfwuMajbAIDRShpk68iCEjEp5qEbq09HkKdUvKxApjRVv0gY2XBTMpnmTl/quWLI
rksZFOk/Uzov62UxjjXndalBlkU8lmyuWqw++QZO3jbRqHuS+qYHPnjE9LttJRGaGTucxi1i5M5r
mUXXIZe3uORUo+86e4CU82bg4Akmygw3YHfOZoyFL5PPpfa1LXBdvsIebiDA76jBgQsVe9YDghaj
9Fstue7ngjuVyU+X4w1qM0pIS/WPURt9R1pywzHJemllTzCekB/KdSGO2lhf8aVsi3Zk/3M4aeNm
K0GbNGI1l6jTvPxPCSzeigEX+xHVhlOjO9R+Mi3haFF3+1CS6ZaxkYrReknd5CmPea+7KL0xcUNk
Uq8NgnOE1NbMGF7biNFvbrBGNpCeR/O27I4TnCEOcO0Ft8CxogTnQBGR6WZehUhvEeSEVWFPvylQ
sO9xNaeZ/6oHvOT5tQ8k1LnItRkW8IlmdO8CyU1VxN9L7x0zN23YBPIGL0ibtwAXdAidD4oAoirp
vw5z8R9E5i89/2ojFgkgSac81a/JrlSSr+Xap/tGNIk/52DPj0hBuFArr7uWKiZv5Qt5eGc7n/eX
ZKJoiX7M9YIp3NfU4dDN5Ig4agsR7fzeOP10Bl05YLDq7kVzS5BSrJePeQqf6P2hzSMpfIuZ4Bpo
zl4RKWQk1p6qzW/A31Xc2xiQjdLeycgttqX8VH3M+5HGYh1/z0ckj54KC9pLP7HaLdfxvA9XQuzV
kaeVMUfCS3zteueh155GdQAPHFMijXr7Ral5E5bVbiWAw8xMvxujw7nV0XOu53NuHzIUnBMJOPId
I2V4Rn8uDn3zwNAqOhPjelJKPggBMK+yJmWvKNVPIzLfGtX5FbruBQrdFaEhVYM2S1Os9HfOjHQX
c+VuH0mZ66lJXqPJwgEb9t1OII/jtlfnU0pU6ESP9VhrPR326DCR4qjbuM/hU1muC65gLirnHoAm
Oa4XqFfW84B0OXQy7bIIEaXMoyAkRPc9Mf0fdjE+tMg38LVQWuiW/2axQa6IY0D1m7BJTj5jsayI
dhWsnqLSR3I2tYe2hB+o+oz+Gf0BfAkMcuzc7w6v1yphihUnJrmhd0hmzc7vuGvawN8OHZggXPwP
bNbgBqnEJLAqnVD2DVB8bnZyCldYXqDZa+MvppYMIbjObbs7VF1soxDDB+BkzQs3Y3EEKVyiOCqR
4w0pvISiAKSgYuqZ/Rp24cUE5vA60u6YGPj2+muehoWKCswBU6VYFysqceH984+SwvOo5gN+W2Iy
yZEKigijN7YlRslrkdmIwKMcWlnVvRnzr16ehK9TrOzr+XuXL7Y+IOQCpdZGH8Bspl30WMFS3qpz
ik1HIXa0zQYkLjwnvNgjhKcFt7L8oWoQ+nBk7f/40t8f4iz8Gcxq+XH5J9TOfKOqR5yAZ/l3hWj1
j+9Z/uuPB//xDwsGZvHULV9b/rr81x9fg4DyX09p+eIfj/njgX/52l9+KnweOlV0av7x8hg68xM7
0kthGc2mvuUHLU9P2ozlmgZ5wvIPyx8+g9QwJi5Sy5RanpYfnjQuFPbl+5Y/Evd34UbDAanBeNSI
ZgwNS0kgXGYC4WVtIDissQIeja735Yk49vy4/D2wrae2dCpyijISi3yp7/oU1GGTY70Pb21jN1ve
y/7ok3SyBj01rDGaWcfWFhgLLKdBvDwbBpcvLn9UVRp6RhArTOIM5UgXjKxnn3xMKYdZPho7x+W/
WE7tY1SCQ8VFsjc1eW0Qq25Bh+mQckr9GNKQOfpj96QjPMHZzglT1tVnQulb+hw4DgHjPTm0nL7s
DFhBBs0thXbQq/GO+5YXCGUHGy6eTt/K94Xb7f3QAAiZQ1aNRJnj/RVvqWK5v9txE48M2Gok6kHs
SFDL+Cf0MtuYVsakLI7OXcFR/uCaCN4dFcRTBSpr9An71n2lhDCxEk14MSXMpjBnlsYbeeReNbjp
IwoIDCj0E1/jpHsizdNeaTK/KE4q13nt4jwmFzF6C9QA126jYFVqYxY0J/MkBDRwmcp2VGboZ/9A
+BDBb0jhpZ9cSwO2D3BYKMwz3J3KFyYPkWYtMb9QrIJHVEFPRhtcJ/wf6Dna/dTqL1jZyf9Io4CN
zgEQZDhf+ig+ndxm/lUp4NH67Lcr8YXC6vyssh026QEzNLo+xSx3CNevZtxeZKlRBWfDQxCOHFcs
Fl7sgl7ZCufAmOBMwAWO/IJDKfNvr29/p9rYPUspjY3BCJzTHRLlkKdscUE4zLYLX0sPg9kzhY9x
26KaexwywA5cQMzrA3uf1RFyoFJL9hn49cbCBmA6Nnacws49vQ6fh8wiUbdNxEk1a2eFUj6Cs90C
QpG4/nuGbE2iUwuMP/SwY4PuDEKLqEAjR8KkcYHC9oGg55uNly5TtL0dg+nrK+So8zQZqT+/L/hZ
VUTFYgo4uS7xzwVjyEMHnkhijFLp3kJN626aqH06MPC53Rc9og3dUx/rfafRt+0fysZwcOg66krL
q31pIOjMLA6Zpd/85hlwXtF8hPxGeTIJhc87yLkVeXAcrUKSdcedUMNj4hJMGYR1w9OIN1mUHCDj
NK+xqxeXZCKKt/FyfBAYZotf9ONwZAhn06mNeXAr2zO6xkdZVH5yNNwzqL4JtkaQmM4rbhDEuH4y
sxvpIcY1v6pCMh1bIZhlILGq41w6etdcQBgeasgcVRVtdbXbm9bk2X0htqYE39Ga2s0x02BVB+JR
7f1tLpWG6x4pRmP07/CTrrQR3iwfpoLBYmGF1bWw3HOm2a++T0ukdnzq1ehRKv34CoX0zsGVloqF
Fl4pPpAyh2skTNdSDvSySDhL0U9C8OhgVrvVPe3jvdbPRt3RaJF9WheMRTi8ekJoG/BVXgDurjPw
s1T3cIrPHUF6SmpxMeQX6yLCuN1CSTUu2mx5CMqdI/0HRN6sMxHZA4PyJDN8mG1JQ1YGXLaEJVva
JR9AMDQW7arA6kkEVYl+pC7f15X9QcR5+qhjtp27c7k1SXQH1VfmosGeDx2Tjg84p4uQAcn2Sddc
xdNQe5NvXWujrPdVa2xHPXxtyuzsxgNeN+iutPq0x77rzmPctwSXDDsjSuo1jW9u1NRfmbFzgBK4
mXzs1m2Pa6dFZSKZdE/0Fg6hKXd+oqoPeRqHZ70ngBPVJdL75NpjlWTt1NpNQYLe6cnowCsibMNt
Z3WkG/pXtSHQqg3SdNOM1rspzLdhVvFweikkmShgIhq9fx9H90ol57kdeOLINJGbECgeyV/+BGwh
fsVNQi6S8xphQuomen+F/2Ez3APspX80Hf3eytw3lnF0O0z0JDQaxHqtTAqSpAgSD4zpS0laOiGO
iLT3TVRsGZ4y4eCMmDHrCyOkF2X3KhzLm3T7CqRHrhM2McccnoiE/jREt4n84jKSMeC04wpHTloh
ka201Es0ZH9OuusrahXRfsbhQG+iKqAFZO5DW5l3YPlMw+gw0lpnUqJ4cHqZkiEQ1c9lUb42lnZD
t//YzuW7bA5kLtxdJoQEfb8qGBa3D52jhA8NjjFF+l6PeaDusoemhGkmf2LA2Ay2co3K+tERxpm8
s1cSuDnSFcUZLo3o9HuoUwbrVb3PVe29D/Qnm2zCAPmGaQQjbS2zQgxIWS7D6DLI6pTEJACX7V50
WJ5mmnld7KNJ/4FZ8KqlwQPkj0fdon9AMO3MhdWPyAARJWRPtpo+1AG1GoIOsi6COKlWk5ajVwpp
U4lZVZjazwZnLob+7RWl6SoKh01c1++Kapwy+hFIsN/nj2b+UUS37CtWNiAGLN7n2PmBPG/NiR0J
Qd399B3rE5fIq/SEi8RxGEhU4eNo0W2N3EP9NG0c7c30w7sprb1LMoifmky8QjJqUvsQgB4qlezo
ahCVE6znlujP9ODR7GjYqDR+UHNQhtswdgXKYlQrRJUmYeCJIfhFP+V5fB6DlDOjCuGBjqfwxWwZ
CXbh5D4rGRMKlqVml6YVR9XTpOST1/PGjykrW2Q/SSf7lU8BsJ2rQ1OHdIeDGVc3hThymknKL8lK
1sQF2WhOBmZG0xDOjOnZUMxdfW4GEDoKBqo6Vks8ZcnzYI5f9MQ+KFW8qiw/6+jk4FZfA1rmgA6l
fyy0ZCOy05Ble7Bd9EXlaZoqf2tpcHrcxHkC1XKzezPkhN3v21oYmxyH0jrV7KuAOrNuOUrSFM0e
fBvoDJk4J4v2GmqPI45+dN3E0Tr2Jk8v1NWBBwl18szIv1VD9VUCUreaWXKjgY5WtU2VKeZpGNV9
XAICK/JmnjKVXuMMd5lUd0uy6+eCi1BFl8+euoE8mGn/m7zz2I1cW9L1u/T48oDeDHqS3kgqqeRK
mhDlkt57Pn1/sWo3cHtv4DTu+A4KJZPKZDLJtSLidzMWhuBp8SKO7XdzN93isS6OJRRlLG1D4k5r
2ign+pg0rrVpJWAFLxDI/IjINcJMMdWHUD30SIG9GFKPS/qtl75aC/1RU5hHvLhoL2Lo39pMS1W0
+Zs9Wd7VNZgcp9pXJtxPuCdZ2zRno3dnZrQm5or2Ml2M1Pi6UCTJ5AUOjI2rRkg7GHvbCk+0U6rh
YDhn9pHV76dhhG8kciRHjHc+hhI5PfOledPOw2cFgBrPfKTJY1WtHzir4tBSsqfXhH7bU3F0NHZs
G4ftqnofTa6RKS3eh4DBaWa5zgG7ODxMGbexud6bCxGA4TR8LHF8GEQM7FUNbB2ID2QBaq/otDgn
efOqjcu9myD21/udZ3oztLq23fTTQKSPc5zwISgWkwwP5iaejrplqnAUjOmhIdDeSGvKNzsHrGuD
48YLAsPHqfBfbWZyViZZV5uCWs/1mEotBb1wViRP6dwcp9A+2Wb9MQ5fjH7r+MaPZgV55d8CL4J6
fTtMIpueDq4zPuug7yQRYaiIEhiMl6lYg0VD4SAJIZNFn7K9/BmmjGQn/PkdiWfoqYAmc8boKbiT
X2CwxfrNS+DoupVnSyo68do4jvH3doRo/Nef4jbCagRZRB4SgF3NhXq5yglO8hQ46m2yMNwu3rBf
eDoqefkWKcDOSl7X9VGeN8KbwuR/eXDIawyxjzmtkbESclSzVb6tsP6T7MWvdi2qjJrZGb7SB4MN
qSY2puZrS0vhk/K1/I5/ddBukDAcrXrYqJ9TpBrNsG9TBhb6j+nUVtrGsmL1P3ZaJ7oK6Dgk1HMx
YjYd8PfykNrwDvK13I4YTexSXEHbsTtZBM12OP99YR3aGkzsxl6/yYuX/ZIBUTLmTaanGosiy4KN
yF8gPMRaaTsWASOckhvnWEMsk0fI69VxfYlRqcqxOl2T79ci/LSS4CQvXrfDvpY3AHBtZfMZLHlG
diFPJ8clL6vJ2ynRhst75zka5xjRbclfx77+pQXJNgomJvy6ncKtnB55e3IK//utBhyVOVPNMTdr
VpoJiwoOYK2a7T3r9wGDnk3BzzoQsMVDIsvX8pgKvF93f+i0LTgUXXQe2mV/Hp5E+lEn9ivk6bIg
hAbb44JA0U62Tuwd5EdY7m9xy0Bxwfvsk9060KHoiGGN/Kc8lY6/ZkFYsMvQfWnbH1NVPspTymOC
iqSLL/IIOaay+h0//PdBRfxQDpj4u7O8FC9xP2EJXtI8p52hXk6ezp2GE09j4YRMi/IVch8W6VQv
6d4tq7ui/aZXgFiEiT9ilAznIFovPWpYDAbTDc6kqLBNkI7ISm4exbbFXZVOmkHKnVsf4wiTkCRf
HhWAj4vQje32RZu5XAuH1OO4eIlSEz8vLJEHEHNzQhvppjrXkkRHlFyKftzfp2E4H6Ej3GoiluYZ
NHtFvoF4LcRM1WmwEzegh6Q4rX1PGeix2ZhPdAs/hCIO4O59UTQIu+FCHUkrk/HtIKCI3bzYFXJJ
s/A6IjGWika+Ix5uPcVmEZ+tCAnoWL6Eqw9bpzfomybMn7r80lXjk/wrgsbc10ITEypYB2lIsZrH
g+F1IFhsIniHxDfJdj8k3k8NH5ht6yzvPbRykBpG1HrC5Bs3ir1jQTewWu/VWtMPqyRBwm3arSQj
Tfhqj/Xn4vTPWUQ9tDoM2YmyBbtb2DPskTZOP3tz6ZwX2bAwdpUVhSmlCJG2fqS/qHG3bzNN16oE
B75dWxR3muCVWGJwtgsAkxZzazOxTotmJ6egrbCLRgjpWgyFl2J57InWIMG7uo9yCltXIDO9h0HR
ldlPG5HMvoroHs2J4ycUC99XzN0Ih8HyTtd6KibA/fPUGie9AEAyE51w6nCPMcZ7WRslJn8ZrNwa
4q9lH1YDoKX3h2prD/pzjd5mB5j2GZIVgxFI6W8EpMBnKTlBCsYuSsBJaudT6TE7KGMG3Sa8Piwu
reMaQvbG3XebBgxVlmk5Wm5VHsx5vOp1bp/rVr+2IjJcJsKRJgEzHRPVvYzw83NRcZiKeVVBFdvo
cFdz7usEMxC0esyyDYGhJwPeW149RyFFqrrQfQ/Vy1C6+9YInL09h8OhoJNZvDE5lh2gX1nUHRUW
uPMgl3yteQSJTE56cHDyWBzrvGh8qgNy9gllK3gI7n/OQsYE1RKwivOF8Kmg0t7WcP6Jy7CxT4L0
oF66IXQJkrKWoAYXG28bVRtOYPC/yNpjT6Uns6qHX7SC0leKlpWbFZqb0MHK8j5dk2mH1vlaYBzJ
7Mt9y2e/3dYTg9Mhdw5jQN2yJmhjq+WYLPyllzpbR6eighH2YgkzY2KNxqKunzVDMRmOpdO8FCWj
5njySNRb0PzaJrJC/LUGPtvkHZ9mf9Mw3XBnkltLIy6P0/yTilNs2hbzCKfh2nfExM3mN90AnIin
HJ0u6MoyI1oepvLRiquf4N3xBuZNsEcbcxnC5nHo4jtkmzc/vw8CSiOid+ztojF1lnshHLi2tWJ+
hesybGuXNcDI3A1Z7ZRlen8XGGcjYk44x7C3kBlh5gbO/AdOFUBRsaSKiuOhyNt2a/LpTta9Qb3v
5VBE+onyCA1DCoXsXDC2iYMYw09Bj213AupCh5TmyWXAslXgIgUatDm4HOXHJ7oEwF9hLsh3ul09
OqvztYBBCNgDcMMNPNTmQz9Yb3hN3ZPRizVT9ZmN1d3oNnu2g4OeumA+00ASmAciUA0l+rdDFj7O
+sAA18erZYUXV1pUZfIiE0h0GRrveV19djnBDTiF0orC4hHcfQIsQ87KdIgbuHC5zHLsmsNC/y34
mSLmrCPrMC96Rbujb5gVo1QKwWnp0ew42/kJQVrcqwqzn0msgtLqX5s0+zQNjMJrrgV8pPBqwx+v
A9SG5+0d8gmnVRx94n7QMfRmw+/XYLjrejpQfX6Po+4DVTAd5giTJ4mdFoUlHBlIKC/GyoyI2PFt
O2P0NYiZc0q4F+IdiJWYef6CIIZGNTVKDHGII4xQcVCBI+hrp9M05FipoDq8wzP3UDvmHSalX1eg
b0aHXCDuSLOOpgMkHhtY1tF2jzyp2/vEiNRd0FwA2ZCFDjMSeJgeVYplduDiwls5n6lr/qyH7odO
0PLeWqkBSh2l/chHENj0F9HW8Lw/MCNpheL61UKqGycMvql/o6wlSAKThI26YoaW7sEe/IMHJlUA
zrVR90ZAyDF1OHOtB6bt9bcy9V/+kKem7ntZ37TpKanOpT1cs1x4sQL55QkZXaaB9T2XOUJPyM9Y
jfUJkvu4HiHU4N6/DaPyUxA7V0D2GfBmvyzJTUBB16/fOnN6ztC/9NJvjOQQbBkEJ0Stu09cN1/L
Vtvomk3hKtjZAEukroJvLbEV08wCVKVgn00QswijJt+NeXr897xg62+JyRCBDdcgBxRqtedb8M7/
J6G5NbnR4MD2J6X2wfBCQFGQX99Pyx076DPiRj7gjjGijaosRUyouAvpwEkq8Y1T1EBd5KwzG7tw
lZqEq6Fqq0dNmIxeRFmEYfRZfeeEs1zu+SfnpLnEkXs04969Xyw6HL2+pPlA/zYCRwYC4DX4LtKA
fl0jztu/f+POP+nkf9625ZGK6HnB3zJooXFVBY7B/Yk27YRd4sO8GveBB3lUY2vGFOI+q28VJgk7
03CcTeMbaOQN4VxUKTcEnRysAMqVCv7dIjSfGCYAnuHpjSLkO6pfCrA1+OE3ojn1D4PD2VO7KAM2
hGjaFdNF62zGxfPYhtwIUJBDLblJ2RTLdZoJsWm2+Dz+cO2F4FCWjILCZnmkyvqYWlZsWeEK16Ql
isezrzfJCWfv+neTEP9M/PX/ctKsfyS0crXwRk3LRZcPuPu3k+Z7fuaNmoUpSWJBgEMjuIJRelIS
KSx3bp97E1hMkSkVPQLU5VzZjONka6FhufOqAMdTR3vFBOchwtpHkWMUrWldWTw8d6lo4/JrhhXs
bnS5hGI9fmJM+vGHzWZbr6MJjrvSIgm5IZowxM/ap36c2VRjMkgPUcxQWu7Af3/NeP+8ZiyHRQMV
hg+T8R8ShIjcMjNIog7Ph8484IqohTiqeTHbRIGaHGIGWkMh0+tmykzQx+ZcSHqaCF2TQkjgwiYP
l/CLU+OL1nh7Fr/T6rLUFeO5q6FYqoJhbpanGaYBjp00EnbxuficmTIIXgjI4wUNxi1wIFh/tGtY
TGBEAcIkKVydFGUwOsFbXusRbsXdfvJIBop8mFTpDMMjn0+4F5/SdVE8pHQiLsvp6rPrN3ALZW+z
YyM4Ool9roSI5UdjvTVyYCCL8VFCC34MWtif2acewj2KltcMasLqdS56AHZX4CqcyZ2sgU/OJ26m
wQ4eNwMw+9zAxPpfwjVN3fvnAuZZJqIVC2GG5Xp/TyN1Bs2q8wWjGXLiWCEpVo+9n84704azU04P
7upaGPV6bKXNcHHdBo+YMb6xJ9cDxGazj14X4dTVwrPCueAaB8W970TuVqv4Iy0p39HKM1wAv/qz
KHXG2XaHTTc26V4zzO/6tP4iD/IT7tkBL+AXM8hvfsbCUWjPzFnYUFsMrIRVlrWY4+H8eJ/aw+da
1PV+IT0audBHIzxOO2Q2pI1xgnFDvkcJ+irOTqIenr4E3rzv1/6qNRhmZiOhlG3pXEtjcq4OdNcs
s4pTC0wS89R3YzFfwmBs+UlpnMMJ2VvRfOmY1eE3k2O6QoEgFj46bHK4s7t6YtyYI39maUO8UX0K
B99rXIadLHjCDFN0NquHge5Yv4QQ22IUozg9bpvf8iA6kEYF/9emClRMKvV7k0LOarUnfYxuJRJf
LbXIAeh+qYIyKupHVwPBbMsBoxS5M4S41XrOyxq2d9IXR3XyzUvbc1CFr6yUn9Ka0kXjZiyzoTjv
v02B8y3EVTBzBii9I+LvNWiPjCHvGiKNGdtQI6zViMa2+hBiEBU/hmpYbsJhvNnj/IQn7dXUY9xU
Uzj0iUUVvga/ljJ6wy2CSDaYqn38vYqGH5opz4Xl0TawUbIjiXCKYqbdRFqbcaWsMYidTlKFltGJ
Jk1517reS6bB4BVWl1ScHaYzQgbB/pURvZ/HZz9yNqH+h982SN9Rjtx0ejHQR7bNKYFD6jNE8GJG
HUKgs2Ngp4y0U7vkcE2yG1G1m3Dv7fplMODzNx2eKtIKU8nuiUjTsduwnvyw+qbk9t7Ki+t985Y0
5jd1g8dtjdK9nJ/idIQBUEcIYBrzsU5nXAhbevyOwUMEopf47bsfTY+OpbHY0PdsHOKHHHpyn3i5
c1BQ/hkBbZHh6V/npvpaJ9XjIroJQsVRxmNH3rH56yHRU4kdvhDime1C4iBbC5m7art7jcHJaDAK
WCnvDaE/Vhp/mM7nOCF1LPrOpF/T1GUbx1fDaNk9wIxyy7/WLgz/tLeSa8tJtlccTaKy/IYNyL7x
EbJlE8A1yPjrkFXGdYCe5mjVdpqy5DE1pzN2KtOpMnEL9L0CU7J1DA8I0hhZDFgtliP7Cfm+R3uN
Hx16y7OWufmuDlGD+/50Ny3rDydbzOdsZZacjXdajBZsRcRCVL0fNyxHLVl8Xs/EKYHvqcfk4Hi1
qMcRdyZ9Yh/KuDO3k2mNmBsGhCYgrBiG/Oj2GAjNLvaTFbZbTEl7OlUb4K6vIfZA0iSKvXP2ihgk
BpcLkQJ8EvtZXO1glV2srCZlQiOCdk2IOZ11Cxep9d5kak6urgaRpcQ0Q8yq12C9j0s72yOBedQG
AycmG3/MYs2OK0bNELq+1eRysnk30WFyutts8lNHY8ZQmYZ1URb7nkcYovoK2NDISDHXTP1pNVzz
AH3tVOuWuYtd68UNqvUS9G9Tk7jMl6CiTEvjEKMkX/aAQQMec1WczfAV8XA1vfYK5WE+NeGqXRMv
9S7telPfdPIT9RWKOkBQlMmcvSXds4+TJmj59yvk9ZNte8E1JNv96JfWe9IE2d0cYVNt4cMTGIUD
NLVgg9FV9wP9z6ma1ofI89JTnuYGyhEkuQlJ6ddcK7VthdMkWUcYv8SjiWNt5xzVUaqjsLyOt2F1
tyqEwxJWZQv5IQFS8Rc8L2hDt9VkkRvqj0czWmLSGnCU65vsDjPAYOskvJxeYYKo6/2pFitlA/Bw
bxnweDsYgle/eGsG6HWmE50zr3WvtRQh5NDAp5u7+YjY7MnGU/w0OThBGYxUMupOgJb5LUj1w5os
eJeYv6wpzfbpYLZXu+nb6xwbPxvI6YdiroZrXGNBBUMmIgp22WfzaJw9uwTMYUp4nUzbIwgM2JC1
+DmM/DeM2BJEdjp0lhDREd7UQ0kPaVnpdVqenH55KDtulzgwHk3SWXwmJvAH8ZE/4XRRrsbFTy4r
BzCsEalDmFseITmNxw5T02hY+qNeuHTJDdaUF0fzOiYZ1mZcAVG26WI8km3RXyDYp+e0CuEeo1xg
Rmjgp05bmCEyufis1Gw8Kdmn8hwRVN7ThCxja3r4A+RJTMqD4KSiUaEZI6yG0qzsjItiAGcdSpSq
6mFmaeW2JXwOeWuM8ybkSJzYmQBn4y1y4etAFbtTq1YpZR/06l957L7aBT5hUl0U41LtwMmOSkEf
9d23MYLt6AP3weTOP/2FZWqd8XgSPYODYzi0EqJEwr2iRuczTmcxgqrFqQ5Tm/3APPaq6Nl4Prtb
j0IauI6UERPR2uRqD/CjDuooFWFaRkRrWDzO8Q5S48WIjQcDJwlu0m67Yu+I++uLqpPahe1jiopj
nEK3ysOg3WoD3RljGoOB9xYH6CfZPhWHHPELrP6WtZ93IW5XX9eQ6W/RZZ9EJLCVQTunTG9f1qb4
FD6ssM9dCwY6wiagxFnimz8TRJCExeN5w9R8iogAgRhL+inPVJPGAvfqriPmnEkHUpwMHK5uMMTJ
Lylzxc0w8Do91OesgXSmDQ2tFT9RIpk1qvXNp+L2E2HSJ15y8HKoqEU2HY1heln7BK9ugpzw9ovv
23yqDnpHrgd1tyIIzy0yglbcN0Z49ntPNPcQKW8WWVEbxHPoySz622ZeCfIkKtboUb6mlWhQA/M0
a81DqwcvkbOCVZqPdLdoQ9zpxYG5W+TJbW1y7lUgqEF7yWYmDq6LdqBdPkcfhkqvN3tzaR4bzz6R
u4zQxDmpBtoTtvHQeV9gS3yZis46jB0srt5rz7mapokeMNAwFGoflQ1LES1IIlymq9Wlwz91za3n
XAaatahr8LwPNnoTXKd4oGix7hwT3hSd/tihfOH/ZGJWuXhluAEI3aY68c1NyBTNnC9WaGUAMqio
ovD3GE/UxXJFrLHFLJIycpOamPoIqKqGLXNIf+KN+bsX9GRott+Qpp0j8BV0xdmEXR3ZHSkH3Z2L
AbqKPVM9lRF1kYtgwBrWFYlu8dlp2qHLtXf1ApFDXqewla1yJkbZ6V5EtGOzPrDaNu9Se6r5QWhT
iTROtJP6vGva5wzoGpEMtS+mQfuU3NldrFV3mG7WeDJ5X/PFemi0/j7xuNExOMqUhZoeJZBqwW/x
7qDA1MkbStIHx3SZj3No4gAzOTisR/O7Tmb63vQ4HT1BtZvISUx4CDyQWJxyi6sFVpzC58dQGsMY
ooF71/3tj0G1H90kuOtFipqIFCnULQ7NBqdTLaLGUwRefO+P0S8tuq/QnDOtftWt8FZrKwGu8Ccr
5Du72auoyaf1cSo5VqLcyD+KvX5rj9UXwiB3rD5IXWa8DrXoh1FyDqVKZcPeu4uH7XPzeaqW4EMv
ipthIhaQ+7Y34ifXL7DtqH9nZNgaMgApmPyi69XP2dL+GpmcWnKMM/UvVkv4mwVrzyFiQ5SWdB8F
9q6Xta3PBcFh2961dRqN06Rx6wSh7ew0bdrFo4W4cWjsoxPD1rXm9KYmIj5Mh0gLO0zFinhnA7qr
H2vxgpWU8exn/nd/Dh6YQe2lXorHYa+PPnZIMqpS0qEq+iwdG4XkkOERtJJvQev1Zy2L+KCnKv0M
5uy7H8W/y9htmEbXKKmHchd6ISaqxmGJ6eQhibMcdugmsDabrYmi2jrW1UCDI5q7ToPSODbeQUQr
0o9LS+IstNfUZLxIhnkU/JmlwsVP6etT6zuepggGReGh+qM6ZtfG6AvxjOSKjMGLEk4pBYYhFxWJ
rK/kyGJdRlUtAzg1tzalapYEo7yfUN9gqACvNELyS+FXCJ/Knspsa3GjZgwiT8OM2fpMuIMCAJQ+
R0fnuAlhfxneCJVWug7b9LdJd5hw5HVxRJLKfjQ0G+3zkxs8DGt/LCqTUEC4J+ekMyBjuT4oTpKT
gEJKZpm8DrbLh+FcUzs6G7bpbK2OjOnUdenHIP4j0tUextX92tdluHVEVab1uAt21s9FVtmMHnTq
W+y9W4jn9Gvoydyam6g8kY1Zx1Ba9cT19vgXmz2folLE6pil7Ioy2COnnXOj2xoljT4ZTO5WHYKd
suJOYfNB7hj6dCyYNFLhurlkd2VFSguaxQZXS04Ua1xHcZBhX4zT66OxYFVoo7oY1qA8W7XuYXWO
kAixxkUJRKfoZDsDrVG/Q+qplV8UwKmaXHNEt2d5d4OWgbMzfW+L6sMiqzSq1odu4kZVqtvQA690
mnk4WD/wjn0JtG7e9TYCtWTG2zTVcYbP3F8VMohDX3h3dSnmgB6D/HrRrXMV/rBxktwYmCPlUXhS
Nh3LoC33pv2WRw6JpxNevmrig3MUmr/OL++YTV/wa41gome3dpluVabB//Qybroq3eb5Y5rAEvKp
miqRGCrNslKexGtzZkV7CezmQ0Fuy8Je5/fLBz5Ad6m+Po3FioekT8XRBZmwFMpdE6QfamylRs5R
PPzwwvXLDG97qryXvpkJnilxHndfyJ65byvn6Ev/OjCqgDWGZkt8HcKITPJCVF4CN7sNYlkOXvWT
mo5fw6SRXBBXGSOfpIJwjsdTx36ndr60bh+7AfQYNPMgCkR1d2XWcrCb7uqXJtSl7NWOeCtV2pyD
AQ5d2GOQRDXX9CzP6pYrBJFRoIYARcP4w8N5nwm43hzz5S236d3F38tKHxNH/1UO3JeaFh9Gl5Uz
KHA7kMmx78F11QnTUgfmZ9EPDe9VBWH+gaSNdtpAiXJFE0XwEnFSzrNCetVnCNUCrD5l6NwC5rfY
+g6eGPl7LwBN7CxSI1U6K9OAYyL4tnae5yLFzj++abr2e7THb304PTEOA3DIIgxKTwR9UyAwwFBX
A2l19V7dF2qGoAGwAPnwhMwnj7iofZWaGdJmtlPIhQKweud76PfPSksUIG3eaJAanTXtCFeKFgaJ
61s8a1AawvhQUg8ze+RYbYaGYpaFHafwKDJGUE2OowVmxqgHuD8YJGJjIEPVeb2L5IKsiZOlbAT5
tPBToAc9k3b4GPii7WXhNXIWXxzBkVBpMB5ge1MIzSdLdjwfyidS7vxR6jGrmncF1jWiF8QbQmZf
UmkZlJ7qLKex/T5Rd/ozAx8l8TJevdXFKC7TwSXJ+YZZiHEjrW84XBc7ugnWl8TwU9bmoR7To3ou
R1DdtQZJTdvmhcb/VmoMmnB3vvh88lslLBbfXFn1Gdsd8y45qhkQsayPat48RwaEUzAJQV3gnxHN
R7UHglsfUrSHzdSvB4EwoZqBefl8LEX7iLz5W0dzSyDjK9IHgAtmGTDqzfssj7+pe6gxjOngzS2C
Fa/aRxUZij0KE/GoEUmcO1dc/n70qIS0vgjwRc3rab9yhhSomIIj2hLKDLkz/TH/ZHCkr/TBaqUY
ALSNZd4TEvA540/PyXhTEMdaYEpQu89L/Dr8doh63ZDsCeHLe0CX81nSUhOIwiffAfI2ZX6zvPIz
KabHJFiQW0aGwr9tD080uMdKP6n5VLdmzc5ZdOXdImYCBSayh5rgN/QAlU3fIBcrduMQT2Q6JWUL
GBkRuV2PqTzridRziVghkHn02IsCUdFGHKJJcztlZNwAakOfQq2pEQ1abV1UQfsyIaqGSSc3OTcW
sM/Fme0nMwIv07VlOtiInafaPllRdVOEASj2YKZlv5usqN99tq1mwCgvHgk+o0CJ3E+0MCc5Zax0
3/RgOUg7k4i21u6Kx9hj5xfwW1a9tCbfNaVLzbA325DZ+ktmkNNADakU3OwfbxFeOjg5cF37GdJg
Ha2P1Ok1o98BnegaOufJFR90eQvxODP2LtdNU8UuvPBnhWAoT+fZxxtZPEcyZNbskbB/++hEbuNn
VuvDNnPMz2ChXcq5r5KKeTrZ5V9J6643jcnpVoZBtCG1iV416jQXMjCaFht7fFoIiS5rvi6529Dx
0vxJcnFQo48dnM2oISTmslDFCkqox7IkY9ePb3JG5dViq6UjE0VHZwKJyEy6wBoe9KzeOE52VzJB
Xh18E9WYX6cxFd/ugrzJ5F4qpzWjRKO2PeRpgqq45NoBVnnTDcYwIRrRwphI6VnfmwEBLr7NaGxY
KTF/NvDvWK9qzehEl56mEJoy9JPYK1rXsJ0PjMX3HC6NHmD6H1k8lc08eLTOPrNcA4el1mVMWhEC
vaXayJBU0O3i6ybOF4yJgHdE4VC0/W8dwEPDxmRrjiwkxQ3qKMPd0DsPRsA8hQ7MFsGt0487uGQp
GpCMoIp6/Im571Eud7UmZmnCyw3pQeEhro7qP/eAlCjBVJmpxz5UfuenXyGBGIq71I7jre+X4QVM
czs1movfuYbDIduhnzgH+qgHZVVgiCg+XpjyVg5iqYIaUt0/seUh4GDMi0dpYe3bNbqT2sv2wEPr
aH2YpyzEn7CFxee9Lk1H0qT/qoYJao6hdcQLDKP5rMwx2nyBbZt1sD3RA40Zy6gfxPTQlneJ8+rJ
irlyVjYb1yTZp3tZbbbuLEOZVfgDco3bYmOAlGlITxvHeZbIB/J81tMs/ptlycauB6NxqLLTIDYv
hVfdk22JB4m7fPen30qlHjYZ9JKAcz4wq/FpUp06uYtR6vr+yFawousKJrPBBDO5EbiGu/tKyufI
Al+FjCFj1iErbNiu8RN1iktsDOBoxKyDvuse08dRtrqpfutZkmWyUhDyw9V4auiMPCzchTx8Uw10
v3bPljW8jdNsb00+nyzLE9InuJVD4BIN1HbCxnqe5pj2HPLtRIPhudnvrK7OCylMd0hnNrYnVF8Z
1MMu+1iS4rsZs0SAzo0ET+isdVC2TA9yhoZIJ2n2dg2Ra8rdaxLqC5Q6+6kQxkc+jQ9Na67gNcmD
7cPBald4cIWQp+qI4t3hrmQ4ux/ZWqLFJYxjZfrWMCXd6UG4U5SL3vXpPJ3ozqVI2TYB63G4/vYo
bOHmoHopiSXDoYtqVF+Lb0WDGsNpcQFqPZ5vTp2dclaniNwr8lDswqVbItrTLmRRIn/v2+xYisXQ
GeP3tO+2Q8Ihe+0nmcgYdkLJ3cpOLpiYct5JXACQxsGuXbO1m0a6ghqg8FE3VCXvylwlyZp7rRqf
Zd9s4KAzuB+uOFQhI5cWPgUd8gxu8y7Kf1bDu1pC1XpWpp9kn2LbUMOltN/zgFz3hPmAO2IhP7ft
vQf2eqDN/yQmc28U9VPc/B794XvdgKv7KZ9ZblKyJbDqtrOHANPK7jpJchMYT1mFUIzXOB9vmb9+
SndXRsHJTybMgq1ni5TzjR4dm/XOHGOxB+iY18BfPth1cNW08FgY2Q9lylForHCFjKbREGxaIX1E
of8S9FRgoUUF5rOcy/TLwxRAcTqmNb5MfvINxiHDvXmjxpw1UM8WPeExGL3kpIyhFNNrajakczbM
87g7BPzLXEi0fpT9hvJEZRSS92Y32W9lLOS47ChBRbJXbL0Pqf077fJXMTCSbVOvcGYm4O6XX3X3
kCh/KbgOtt9x6er31acOwnWnxttFfBuYcgpnaOxhW3Ygu7HcfG1fvSDRPCsA2PBA7BjQQLEMHvEC
/BJC99sjymCpjeC89+GztE/zTHmPjSP8VJGbjZ44WFEdFkLxG+zi3iXHeruW2m81HDbJUcLWZmQ8
NWxBSCCyOnzuRgcTvmxJrqY5gEFEGqIOPoeoaDiMkN8kuBuekJQQzuhuiw53b4D4r0MMe1bOPhc3
JC4AyKKv7xgT3glXCfXCSdV+qnertIekIAPWB9PMXXz50X2i/2ohPkLMtjBogqKbHGc7O/ap+04S
CrKTKPwRC6WW+J990JlApNQhVku8GT3tJRnr997wmx3wzjZw+we4ZhDhxUpMurRZLJHQ+xFTkHzI
zHcscqwDNIafMl6vupfOhnOt2ptenMYUjDoMhDnbJcG+zq/cmVEUip2EdDYyHSVu8FZ2+DFYs4cs
kZYt59eeyGeFCmJDDUlH/wvhJfdxtUIVsOjPbKe54NYp3vDed7kh0gJqmomuRqpoRYDLOiotb00+
mi9pS0NRyBuNpQLohy/ayW0LLHxnrIN9o3tS/l3Zynad+Ad48z4doIl3H3Dr3oUa3lVWzL0cEjRC
qOUfE8gaw17DdF9kOr5W3q9Sa7+Lo5X0jAAfr2haTk1OthZHVCXO3crQgyEyNaPkN7fBM7al31AR
osNkJWe5Y115LFb9RXkf5nL4gXY366QnNhka4k7c6HASKY6hBU23uzLE/K6mLMbMyhET4tTp7WvF
nB/haQINMLF2cgqXNas55PGrL/dkVYUWAAokGFotKy/fcNYVWEBRKKXxVHfuKu560oOp2RMziotF
9ZLbxU9ihOCJ8p78er0vav/i1cB1q/uzmBpkMlB09eK2iOeRZ/8yk5ms0/TTctzsEANvstwDBpAw
J5+GxpAJzAbj8XngM7Wbr0j42NCB8eTXJiXajEpj00hlJadZVcQyTlf99SyZKMqtSB694A4HW5yS
WXWAPfYKKI+z6yILhezgaI6yHue9YU4hSeDpTSin6DaZbBN8Ql56caRr+ESX/OF0LLxa61Jw41PD
mVil1PZlfI/X5ReX4ADF8lwHGNdt439VO8kIywe7I51SHnw/ralEuEQ/XAwLi7W42MSiypsYB3KK
hg9Za9Te74TrgwXxaA9P1F4OYsU2QMfZmFFyIyqIClVPrkaNt2FS1t/66nmxnBflICVFr2utn3kZ
XFHgif2glWzWKHrvH/Qu/qg161f9ZB/w1Xd2bc0HKlWF2mw0Mu3IIjlAicRinlJVAAXzocMsYWOP
4zktpzMyqS9Q9N86bJY3qOtfyulrXIAkI4l4aUzTAkjEl57CRtW3uNtr2yLcJJ3zWrXN9GcaZ0is
ouOgbDQj6w8L8i/P4L/MZf9mYfy3b///dDQ2DKHw/RtH4+RnnETfy//haPznj/5yNPbNf+GDG3iG
HbiOb+oWnLnpd9f/539ogf4vW/ch9CM1cHXHdmET/mVpbPv/MvwA4rkLZ0u3HIOj+MvS2Db+5QaO
jtOvbcDK9D3n/8nSWF7k/3bsNX3LsCzbotjzqSd0RYD9+f1rUkbdf/6H8X8a5kvE93bGVQuN575t
qnuyHpxLZTn00cGP2ZjbC6ydeOflvb6vTGFONkt8DVbjQX034B9+KfLgaYEr/4Tq+VtTrdNVfecw
ViY8OS4O0HN/2lC/oTc9EYRDUF7Z0mUaNTrnMkwu5uRidxkX1yhzCb9Cm04JNqDAcMgbtJqy+TrP
4wcOty5gA0YOwMxfzJZ08DBduT9mvbuYnj+fq6n4wrl+7HpMgErPTf6LsDPbjRtJt+67nHsCDAYZ
ZFycG+U8KpWSJ90QsmVznmc+/VlU/cDfZTeq0IDgdqutVCYZ/Ia9194q5bPl0WYdPtRdRg5NPO6d
0GoebatVwC92mRUET8Lp+vU05dz88AOos4fwDdXBPhv7YSvD3lxPo8if6ShC9kcei6dlytyGPqR6
V9pPs9lFFF3q1vuW8ZzFzpuEhfw09nZ9ihyDF139UEUwPLuZTWwkQt51DCxkgfe8wowqV9iMFz+V
0wNqhipqWyg7LDIH0hQY1BSb/XMWlCCvPH3G0xs+pGGSYeimFePjY4MmpXv1JrgLgnRSqBVxePbs
/nGpzmsMdgfRGv0Vdfm2xOHxcxIdE/ah0c/ejBqBZLJdT9n30CSx+VhYvlp/jDKjnrzZIGr6s2rV
s2LCuLNwoWB9EPljXqDCRQx0HttpXzQR2KZmPOZLX905SHoLvv2KpqA3gvoWMcMjPywCwMsGy0Ij
u+K3O5heoG74vf1T6ARP3mAml8xFNe8zMGUJvJuU1V7BtI0EF0FUMwbHeSI2iPjWOL6ErfGaTnO8
aVtdnQBLUp5Vn4OsLcgZpcsMzRJkqx7YlzCVm/rEO43MYTAHuNaB6Ltm71kCtoSVrBAoi1ujx4EU
0hhZCMSYh0k+IvIZjv9xQPy/o/RvnG75+w1nc595HAngOBwHqfDfFeVe0w2pX8/16SPsCEmeYr/a
nxEPFg80i5fGJHTdkdFzC/DigOrgmw01YB2yjWExSh36z6/HolT64xXZJvh023HgEGhOgr+/IiMi
K8zoiuCkg3A4pEmGrYhMOzJOhnuXZMSY9OABmwqan9ep10yYxpNfOqcaiX+lZf2F2b8irlBs2jTz
blggZgS7fvA62MNZsRXnkT98c/nc2FfFwYv+UWpnWtvMvU8frDL0N1S6WGlIYPF8zIbOA32BseoX
eV1RhBdFMHRVMNprO/6PgYKNFSweTBaSA+slYk9sl+6ndbr50Z3AaXTZvpwmF0YV8vK8fBSprRAj
yWhjCojccR2MV5ucKLil341+ZgjrG+5Ogbmp7Tl+CTowliJ0T66Pr84z+5ZBk5AHW6hLYojgogTt
o7W0qhAt2ktW58/WZNDwB9PdqzHn8ThPrNg+Q0M9Ksuwb3Pt70JfhNiFByAcul+3cWm9mCtWL/nK
ppzBOzTcx9KK9yF0RvTI2M3scDwIw2WdPPzKIPntsCR+ErXi5o5Y2GFn69eNDq946LmNXbM4BUF8
Zn6lNzL7lmVtsImGHEtZqtt1m4k37TWocvJZ7ZKu++Lin1pTHCWHeKggS+r0wFoxgBzbkjLXhpid
mhkXcnbC5mgwoSzQzCayf8oxJzdWfuAlFXuGjfXGS4AYxQ2G+moYzyOonw3L8gh2b9XtY1c8WKJ/
Z3eGZTIuDDjn80qIwN5YmTutmGSh6o+LU4+o1HOb5hQm3rrpHfbnDk0ULsVvhAKYO7wHdOqBUjs7
7KA/tzPMUYMtfdnxj8bLPVI7xn42keg0/vQFsTCN+xRjJ7aN6KGddHGqbAJoxsbCEIsiJ9Wl3rQN
ay87tO2TNU8v/E6PxCc+2wrUTmxH/YWVLbZZ0Jgp++Drx8ZqaRJc7Zn7NiQII9Y2FJoPh5/1ua8m
sJrcHWgYfHfr1rTDdRuvrEK3EGzMfeFJfXZ89wnrarKNBxJkvRQQekX89RkZxCM2QOOh9T5VDtdA
qifScKT/5mi6zECTUV4KYqqGSDGFfTY6w0d65VYXe6m1M53cUU+EivSNXBd6p8eeyDm5QCc6NHWj
XRE7QgPZivHuMVd1CQ1gEcbmcwow+9pjfiAWqnsYS+dZks7+SCddilkeGmn9ILYPDNeMkzGJYLPa
7mfaoOzBIMSuxga6qeKiOE/1ukTGR2s+3uA+N6sJgGwZ18bat0y98eHk0nLIVa+gwfAoBm4as/Vw
wZw+NFMvMW+X26IV2PKajLjuPsp3NlXwxD4FQQqD5yxHIIDiaV2NtfOMEhlAjdEgPEyfqEmaTS5M
e81UIcBrNOqN1xDv20/fgT7Ue1sGt7jWQHMrmje8afeReFBQeumrNhaj73LyYOZ+hTWE0iQ0rJXj
1J/7XH9qmOgCnp6z3Ziz3R+W96GonZMZGyNzbGwD6Yz5EDxe97Umw2jliFtrAowxBD130EHyGCWo
Vhr+DZaufTeY0bkI0aeEpLjt2Hr8QBMAbfZHNlsFNQO509T3tiN+DVHGtdiw+2/CdzBc+NSXmzH3
/Vuo6j0glAhz3LL6jMLVxxlXJiwOanQziBzkuRz7lmzTaJ+OFd2DoK+3hxrl1xDvmXWpkg0aQTyv
ZVZUhMTCiZ8X4yya510yxcZKLybTeLlzLXs6TjBaNuWAXobYrK2T3R1fumAgsLnOo3Nth9xlXM43
ZzJixB0WV9clLQ4w075u3Hrf190VOVv5hLeHIMm5PpcTI9UKleiGB4diP9H+ZCDeXLOuwxvdQdtH
J+XXwrtpM9A3z5swmQZsiu2BiU4vu/PUrSteG8NPsopUpV7ZXAH0QH91V5NxssupOaUBJWwRhYdW
E7nnZph+GbmzbFdkbqeSVNcy28p0ds9VgRYyshDakT+YB7l1QR5kQ/kPjfUQGiEMu/iQebN5ypPB
2U6d+2sYuP9CVElr24vMU5/Ln0wq4z1WBybAgoGzQvq/dQa+g6rEpzGEEgdmHLFHF7wnOsmfKnKV
0cQW3+A4xsdadk+YLNpTzmFyrVMCrSNW2wQlt+JM93BIEYAdWhM6eNPqDSvickvs7LXIr2jg40MD
MVdmuM9Ty19Yy5hibdve4pp5M+aOJb6SkLJmN7i5gb5MkUlBlqrmzCZlAL3b8jB6zMMRJAoy8vWE
fWpXdTaMjIXnl2dTsSlEeR0IWL14qFZZxg1vXcsqqWq5CT8s+WgnJhC87Vlxpm2ZAZOQxTu2MoHe
bxu/bQCnhDwgbNriSuL2NQxuRtuonINb16yx4wrJEO352YiHpw8z+sd/GxKjAWlcMnab0R61PGKf
UyvcO9ga9pWz+KaBTvYLN5NrDB9az1kuoG4h6fWfCA51THMnPc//gn0EwwRo6G07mo+mCTRrBjFA
oKj3loKy3PTTokCcaEv6puX3DuxPU/1akn1LviEHbLQctV2ARkHN6EY0t9JBdNNXmc3h2fL8ntmw
wPliWTzTG4yg8Nz2YR0ukOt723o/cfgWp8QyxEvTo48hf/qcUtJSt9TvIkZs57niWkrxwsuJ93kS
/RzZBd565RD0FPIJjirbYcX4BBRP7SK7XUZffrsbyBtf98vHHg0sGOZh/JwMRJlyFJmEQDKl1te2
Mg7FVD3aMvkVmbLch+G0M7lWbcOsn1ieX5mJ8jCYxY9g8emSAUaitrUxuMm4Cde80HEzLW/uFJPV
7ubGnUeXrSZoZLV5Mzl29/bcpOh62QrUZNgRQ5p9w+9cn5h9Ps1hld/LGoGpN3b2plicHWkJhMnR
4z0yrWYjYg4LmbJ3SgxlMeGut5YO5KfGtUCU4pXQRXvLGP2DLcZFHhaLR2n50uXmexHHfLsR0oDV
wXQKWxyxPVmrnWZpwb+wIvzs0BFIvkLa5HMO85vsR5IGd5gyWHwrpzj/1UDWkTvf2YlG5AmuEuZR
hzKCU4WNpltHVINrM/cR+YIj2PhhNu7DmcDh2LOCfe+3j2mNzKscWhg45TIkLFkbZ5Nq9yRO/PR9
pTF3E/rSo8DDbRzah8hF2DyiDdZRR1bgclVmQTDderjCaCkeyWErCaJmzNeM5ENYzvg9pEPC4YG/
D2mNtR00lXdpT+W2dKsvFt3dIkdCSd04JYLyQqz6XNlvvDJeXss4OKCmR32bkNzSTxZZCFO4neVw
dJejn3Vfvgm6EnuDlRwKPSja0HIdEnHEc0sWpyKX8PfyErZsWCxX+rzXRvbdhwV1jblG0fxcScqc
TOIwJLGch6ZXd2lE8cYz0lNg6B+E2ZhHyBA/7aj4TotrnyCGuXvmWuAsPG8Tl1jwxjrGgpQMaqsZ
mb8OM6orrFCrgOUbDzluZf5e7eoWKbnyO8FMfcGaOJ3eBNZB9r049531XUxUOYFNOOPEyLor8UKh
wQWZF2m5diMfSElIOgkKBZ64HjvSAl0RW2orhRrpPfk28017YETcNL1/dl6XReZ1yMVdMogwGOyz
ccuDLZkLh9Qpis9OEY0rPwfAMteufBzHV5LRN/KpYHu3n9Dy7siOuqIkd4gH2CMdrB8mkVVbxLbQ
ZgZfHn8wtzavMMBQdepKESHI2W518yFiBQphFDJk5iHaba3n1oN13lXLynBwz5I3a0ODb6HfDxDf
xHlNAEksdo1t/+JTgW1dJmKdLZP3oD7YMwIXnP/ywWqa4uCE2VNXxZ/9qFDs0VvMRmq5C5bwIltw
AOis+u5jATg7HZvmxnZPIomna7vv2eNf0oE9PhobcvdIUAGTYV0K8I4nXtibDxL4yfHJQ0cgSZNo
OebFpOYG+EptHdi3tkDtFDV1uHEqbm+ZRfZnqtxnGMK9S57xmLdXaoDk7IHt5BsfJyHBRGI0upkM
coSLEolUbQkSNSZ1JC/p/1Owf3V5GhzkypkeT05lOxeROJA2l2out3x3FcbBJfVdc+soOgejZnjQ
UrtvMlMiM5oafTYTNvuxJ04fX+Aa1jgSHv1QmNCSrHnTgeb03MLcA3tVO/xT74nFnTT0/AiL2gr3
kXEf8q44DTVhyVjZiguWdwZfTJepFRje6NqF7VqLg1FM/akubA9cf0La+KjCUzTG0enjT5XI1j5c
86O2W7BGBQSW0Csq+LRcWFKIx4h82DvzyfzR6TI6NA4C4HlAohBe52t37N6kTwQ390oC5iGsUZHT
PJZWsnUDq3ysksE/+7BsrIdejNSimANPlPrJKfd42NUeQENhzv4R5YbGn4UpmRI9/oHoy2aLmmd3
BqBiL6ZObKzWCDD3rKIqc7d27n/zuxbaYLjcWTlsObuDxYqMINr0bjUSY2sZL0OSf6HS7Xaof32E
SdWh4JJcpVgeN1UZTY8im2tYS6SY9lgoTgmzh4Dt2R2IGTkRcsnCQBqF6licPCA9j8My9DJGee1H
pu0wV4Jd1AXRS4CZ/5i3vBYjMsMXTumZJIvgHdJM5D6bles+hxVYV0Pk6rAEGEJKaK0dj/H4iSzv
VYQ17WQWKZ1Kzdk4xaQyCGImZ0kUt+Mw+Vd9sTOizLp1nv/c07FvpaMxUIWdAZakMA7ILg4fvzSy
mG0RIAefausi4QVePq6VVgg4ftnTQC18K8t0fvgYQpasRk8zo4y17VvvvuqB4ggvxQrWP87+ZoJe
jl2RYcmcNLDkxvohwmtFvezGa4aBlMENK7/q0+zW87lmGnCpDXX3Xaq0CtGSXRgm6wttn6tL2/6M
5xAPwMCxxAKlZbhn8eCts3hXU3oB5YvcU+H49WrSh87RwYU1IuKnLDmTRTyuEg/tyghGkdVfC4os
4FcSEQZdXfBJNV7zklNQ7BExt/umnq/KbdoVns7hks2dTxJNFV2NZm6IfJLDRZpxuTaJz1nn85DZ
D1GEVaf371jJvXNi26SGcKDztF28fLP4mWe6JLg2xWoV0SalaLR3PnKPPNY418aW6FhrCh+gILsg
ivliF1a7m4fh2ekt99QvGnG8w93+owDB1nmcgxpMcjOKoxQoI+ZZHAqMZ0COTBKU2OPvqFJkFgv8
psPPUuf30a1OA4hmxCzFG2HOJNwzG99YPKFAjXkIw4J9w9CD7ZD0DoRiZHszHsEiz320tSXwKj++
dk3SfNbQ9erSvHSAZj/l2cVSYQ+CIQ6uWS7ExTGirYlkcs8jg1BwyF0IVxvvhpYzpt71njpXz2vt
zslZz2hCvEieqrp8rEOnOI1V81WWbE89PYDvQ+bjj4F9QCt2tJ3ixc8Qfy2NZNFk9I1d9rX1GOh8
RKEYWbH37DYHO8Kv3yyo8UIVb8Sr/ixCr97q5ovBXm9Wyj1IGV38wIRc6VHuZOlIlGqs5t1coHeb
0g4XWXEEKKA3fMiQqUlxLqF5ngujfwJdGF2cIP8aRsZA5akBZ9LiZaTULaX0mPcO7zH2ZaYatfLX
SD/nY35qnIGZQkyvblcW8yafizZb1Hc24+yOVc2Wg6ZB2mZxe9ltcLIj1LTgYKsdfZy19UjWWqO2
2nRUyp9iMmdjocgdKKSJjwklfVPmDRMasPYfnz+l27T2DVxCyi6/GKS57jxrphVK+3grVE3dLD+D
f20fpyy99kxBzxoGFiIB6zynrBdYqdqbMm3kZcq9LaYsAI06t2kqGGTWCdzMRjTlGZ3NKuFZ+RhO
myFBqcD7iMy9Nsdbk3OjG3VJNrVq16zMfw2Wqi4NJ1PTedAkmHQStmoE69AcnGNG5i5g0HjPLAmd
88BBWEOYoyTAwVeTlms4JM1BA1KgjRhUlpF8IYCBmDwCctaxgfwt6EBjBh6QJ4sw+cW3V9UZk7ok
rvfRxIubiMBBOHZs/Jx3IWCKSaUTHbFxwsMYevnVS8z5ilX1jvmsZp4XfHZCBCQp6o8HaTDdawvU
lHbjvydxD86PYVFpErCL45eUSKcaAXYy5oI6nCLyil2eu4rxEgzH7JebiwqacrAEPw9bhYXnr2EK
AKivrD3u5Zj0m7lP+30GyC4mRmQ1qTw+Zp9VyDQc6d/wIGtKK1sV77KOjtNk9Uir6S5yA42yU7XI
EcNyr2eTbsDNTcIY/JgSS9wmaDVrlWH8p5rZpSOQKlcxtlE28x3m790mqwBGYITLN4Z6TQbswk3B
uTOQKfGEhGoblM6Rysve4oftMe9kA8GOjIJikqI22IVRu72FbT+86tZ5KTg5ZghiT7F/QViQPxHq
s8b3iBsM/x5tpii/edZAapnOB/iqIlr3PdLYyHppS6EPgd1Gp7FrwBsPMG25Tr+OjLMipqAfk3vJ
de3aVXUlSPreKBptPWe3oqXN1YUFjD7y9WcsO9c6mekd/JIDtB6MU1egoviYSHSSMxy/somrcEY0
koKqGNh/sVyPo0btXTNeKL0jE++5nMkV0tG+tyXm7Z7Cj+OLGZcKnzHBoUOugJIGPhJaJbvwuZmQ
Tg0DfjFHlJiUli9O5F5IQWl3H0VLaI1PeMCMrSZz/mRx6SDKmXumRm1GPE8T87q96hSX0WaZCRRI
mlRycPivhrayM4EmGYJA47MqgOq3dQiHSQ/mtaj0FqJttW9b8ZQI3EON/OUZrYQ417/KoPaYZth0
T5U7b4YWPE3aBO6JMenNH+z8OOJJPzcWyJCpDI5zrF5NI6h2RVHGTA9G/6kZoi88/78T5aGfUR1g
W2grd21TURLhhAeVqU36QngQLqEYWkCcL+Mjbe1K9qa4a3ihtdvLL+Hc/kiAyhKJh5vXilVAgkw2
7sakG/CH5eBVO9xrrWh4jqtsY9ckFMQj4cezmR0ry8sOrbE4MceO/a/PihWdpPOJEmjfI5rYDH2P
bio1/Uvc1cxnrAjKFYj9TnvzS7PYzmLN2kC7PW5s17u1cfZaw0UNPdN6qez3xjPV2g1c8zbH1VkP
UbqtrCjbJtCJVvbAFEzO7Sfl5P5W1iXDDjHIk7CKT6bH5azlzEazQ5YSjPPXFKXNRjpfJbmOPFKH
knVthkRwAOWaTRQous92GcvAowmPP2auKS1zrYqWdSRb2vOs7VugeKuxkI5fhsr/RaoE7SBTt7PX
A0/jKP2al9Y9iJndJHmJhW7gwcJHZOyiMmpu6DMpUZwzd4e4xJFBfqTfItfJqWrnCN1Jik0jQA15
HwO9ZDmawRatNY6FccL2GYdfjXYKdm5fBWuRpjBTGxIu+tQFub6ckrqlwlQ5yqrRr8pvJRlUJ+2T
S/Pxv/LMZC9qrhhj5mdlFCiUWD6uypl+wl7c7HJ67DKatLgrdpUz3fwOZlJghNalJ9E0VtNw4z6E
D8u+g7WYubI9p/vkh294/FpERL598D2GJvRE9ZoVVnmxnYk5taaWh1OLSMxv4i9O8T6FQcyurWAI
jumUM6IKTwHxsDz7s/E0ovsqjMp7on1jCMsKcK6nbqOy2b7kqoXv5sdQcmPST0lXc9djjbYfFTUr
m4mDa44pSKq6eRyyTJ5N8Qs7619r7SSmwtdJ9+K3Uf3sDV9MZd1UF7Ha5BjB6eD96NOW6XeEWTms
Zfs8Kky/DHNuxjS/D13e3gPiI1oS6B27Ap48f+A44l8jB9W6ruRbbpkvKlAaKZFOtuvRhvM6aQNl
c0DuejvKR7uJCPkLzV0UB4+x0z3bFiIgmo9N3+FP0VzmShnvftDY69AQCSthWonKoSc3mktLb8t7
2WyFsTdNAkzGhtsnNMWJ/gbPmQF/s8CM5+VZs4NwXvv9k5vELRIAcEhTn70LUwTsHlbLKkWJGeZx
7o1rkZmvrUFpzvLdW43xxE0f9awPjDRjJt4Re7QtIgJ+jTICYMKOfGvDxisd/aCG6mxmiX8JQ6Uv
H3+Cl3ZOEDMdWjXC4JOp7PfoO74OATp1PIDA4ReFaBUGrPb58vGnjy8GSSXH3jL2+VgH1yDPQoTm
4XslZYIwMq3CK1msB0CqEwKV5e+65e+GBq1qS079A9vWGAeYEhsMcjjbFyXt9eOLaSFL69Dj/PV3
/jyJbd2yIXHtMb6agRdfKf3nQxBkt2TM4+v///uPP5Fpo6gJajTE7taMDMYp5NbER+KRzpiU6dBI
U+BBzhFbudNSQyarFhYGuX0kvfHvu6ug79K9ZCC8rgjpYMaSmEet7VfyZbh7BEgo00z3vZEsaA4S
Va25qjdCU/xi1Jw3hleIDdzM4TlhNHkGsQFzUt+VmgP011G8tzgR/JZ5H7P4W8Y7uzI4BBsvvUY5
EzLpq9eBzguCXvSpMMtf+RB9lkO4p/M/Mk9uWUpMNM8Vo5x2krtaRozfa/skRlYrmQSRXbRHt8hY
Tw/vef5Nqf5NsPzrglrsB4JqBdGrqfslFQ5rNZIm60Cd9cSwmN6Oqk11gJXy4N6wR00cVP6BhvU+
Mzl7QM7euKSYFQqdhqH7h5BU4CIx3/JRY7J57cR3l30RnZR9LIYR+ESFb1P0QbbRcYKqD4eL3SsI
cF0KMDR2MnQmFnGmZPvaxfho17ibbfVtFilp7V5GckCGpMJzn4j6YsVb1ldnJlcCeDuxYrXJbM32
M9bRQAJ8vwwpVplEh0735DMSx7VKPk+YdlcDY/YYfpFO6aJboT6IKRqN1maO16ZnjGj1omH4liNP
Jly04dgF8z8TFBuRxes1/JtmunSFzT4x8Nrlxfe0d0ABOLJY9zOWJ8NXq9jd8DqctRQJlPXpNurv
0BozOM3EnU4FZjAtlFgNOmFss2VrRT2coTu1OlBF7PNocuT7PICIGuyFTOQ869JdR3P0jrdZuct9
UZshBFbCC+zS/TFHlQ1RIkl3oTfc0zK5AkJ6YndM2FCLV8dMxmqrav9kSZe7IKA5s71phfxm2lSV
8+KxJtJuy4gnJBfFDZ2fOnlPOpetaYN7MmpkDnyijCB4qD1h8NNa+vkOt3K7moam2ADRP/Ldz0Nf
NZA1qpMVQ2do8qam77KfQwtMAE5qc1OiW+cZvaQC1l+sItmNzhBBRKp+Oq4JdNPaWgnGZbJEDpzw
DOPDrZXnfALAVzbZXN2tGqZ0NjtbD5LwThruk3YHNgqBWzL/XUw4UAfpM9/FKG9dzfQRdOda5mG7
MZ0W4VX008XU5DVRt2ZZCVFzjMlZbYJ168Pn9N16Zzn5Y8OAR6pRsaXPvG2bmK8sJb/xvkbloxwN
LnDFRVW0HuV8y4K+MzZsrXnGFIxRygbXR0CcZ2Hw+fhIIsjHQa8LRvAQts2enhNWU+CwhCkZ2oM+
Ax4Dqsko0u0wxbdmCUvGCiRwSWm9ZoLGA8cqBmJFm/pZWZTNTb8lHrHd9BHhPabdrHMk0Os5Q5iU
8jgcgpoFPRrwcuRREbjVOagjUr6xKycWwyYzXWWVEms0dZsIedMm9kDiGclT4cU2YajpvJoNUlYj
1jpTZ9gchDjWVc58Swt5ZR2Kj13MWPAVPOdBm9/bFN4IoBjIMTWgN9+EfVu+T3EhV1nJ0H4GO48C
9lMBQyTNmKXUog5AYsbPnagIrtjiX/yRBSnblekNZdNbwon24MJleggR1KRNrbaDb75WEyMfJhi4
4eTnboCC7b5knWi3c74lNx4UoNteioxVra8YxNkTqU04l4lMZlI0OO0hUj1GN4p40yMaGuZ2jeRl
NbShx9vTPMOIxqmSo6SEvXd0Ij5UZaqt3SQHGrsvcZx8F+FQPDgcxnk9bXQ0hDs4fi/TeMKq+c3i
JFq3rKO23mjfTcb1ocdw2fbofKPkKxiVcBOUoGGL4HPHXUf8EhJxAgWgys+vZPv8dPumBLtw8skl
Csr6W6ZAI82yZ9Uwn4taMjoNLYYRNfjprAXXbPQ30UCOiA0/uph8Fpkft+sUEw/NR3FmXvqOOuA1
KPrhoFrvVz/rn2QEkrqRGgiRPfPhn+Vpi9L17/pU23Ul/xHahbitPe/v4rSqyCRC6hI3HdkX0eR9
KVXZrtCMwr0cUDpbEm07RkPcE52/SdIRRpBxSWj01x2uhI2dICsHMxTuAqqjf3lx7n95cY6Drlch
8nVt/Rsd1vbn0A3ZJRzjxpOHukHboXSEPTa0N4zomeen+qIlPAwmWlDtoIsAmFqBLp3XhqAuG2af
FiUTZ2T05s6a7v/yAn8jcloe7x70WsXcyuIoNH+T9vVhobpGB/7Rps0jd6CmmiAwMZkjY1fxwnEz
DOMD1BlEfikgYzhJ0E2L6z+/jD80xrwK1zQFn6OQnrZ/+wyFjfM7QHp4RE3DkmJOCMrCFZk5r4Wi
6EyXD7MMEZMUxDn9849e/ukiJeAxP7z/7/84vAEevh8+GU+aArH0b2rLKtBuiTpYHeWykm5YF8ZR
5G2cARX/vPzGAbYBFDIEef/zD7aWz/63nywczk+uXFPZjmf+/cIVZL0WGBUcVlBR9Yjs69gOBhQw
khTaINpNA+Ak0Ywv+ez9Ike2hjBymz6qvSUJdWHdZmOKFU/3zN/yESf73J3SuO4vjlO8ZYoiHq3D
v8lTpfPny5amZ3quJW0umd/lqVPGyEdTGR9lVzNfMebjsCgICpYO60Ta/U2KFZuCeo9Az55lBXJ8
Ts8IcMm9rnqMDg29M0T8IGHnbpBaUXfNtE+s+qlsy/bUmeWmq9HvudLYsTdGRD6/Z4PX7YYmZuHA
auIhQ3BxLq0QrZyrVoyiY9QT2OFZTWMatMTLP39Sf16dHv43rhLTdS2WjL99UEVuVybvNKGSzI0h
s8AuMmW1qfruayOpBKOaAbBw4y+1SsztP//sP083frYrgAUrdp9/0FlT3xpQvzfqKEyc8fPYbBFp
klxCCqe7jE3/+af9eVzB5dXCcxylNcfWb/ehaqVVoZZUx8gyfg5F+QmMCykhTPcTkf0aS//nP/88
azlefrsHHG1LU3pIi7Es/PbWJlVWMfkonCXBxoWiFK8oiXeiITmiwK3214ogwsu9Cox7WdY5Mi/J
07bwGAIu69Gqdm1iNcr7h2g0K8nQyyVd1eATKOnguOHAmtvAeQwaAOoGk9x/+Q3+PEA95SyHKJ2Y
5E+/vWV51PsTxl2bBFSyKZlZ5Lu4qW+i84Lj6OpxL4TxVbIIU5qXi6CqA1kyMmNb5IiDh0KkzHeN
DwwwtSfNOkNdQDR9tqIyeJnzT75Tzf+CLP8vl7O2NKtd3nae97+/5yRqRBhYHevIqIEBP7nK7Haw
eqEAPAi/wMq/GB0YhQeZefrnd+uDhv7b582V7CrJANq1SU35+5nnMrzlZ2fW8YMLV+Xz9CA8lDt9
nZyEZJtPjMl0Ea2HZz1u2XUtmlrAFeMDGr/+X652sVxdf7waHgDCNh2lHPnbqyHZOJehVuIIJoHz
alEPzYvm58b1F+7m8hNdOTcc9aHhGsW/3Nm/g5d58mhcOg6COpeFzZ/HCrsuz8xD81ia5jdmgoAJ
Qjl9dbxdJtP7HLGClg42rgxTIObVGApPGrAkCdWrG1l7PzXE91q4+7krnMdeHpncryJRl+t6Rs0Q
qJhcERaXj6MtbvOC3CK+9hjoTpySvuqPjjOTFdKbu9bJ1UMbsnIr0dRegyjAhjc3DxhGnC0J4Tz9
JqU3UZHqdWxn9162+67S+YmlxHI0OBOUH58TDKATqlkxBSEgDwvpV0OZrmvBs0zkr7EZ3K3Za7ax
ZlFIKP0+aFceF8o6cgNiWmNL7YYR52JQGmch++l1HOTeiFElGVlyJ0RqwOyKF7sfZvZimmVnQ0cV
dyZ+e6/3YC+lz22Q3LomFHRnufiXy+W/PLC1iRHK0jz2aCA+DrP/cELlEd3jRHLvMRhs7zQnDmi1
7HscNt4TSVUnSN+nOpnQDMSCRqZxiIqI8xcyCZyDOdcslxnBBhW6YqtLd0SCMidAy8iyZIENVc4n
By/zAw4F619euPPnHa9Nl1OW8liTUfBxJf7HCydoCtkKNeDxQybqoDGZjelXFwTO9yyrXz1jOoIL
ci/JTJwv2ZXspPPuRoIzXJ6SxykSmoz6izMrMs9+Gq2YPkvUg/W4YtkpD0lA7JWKPwdsqzY9W76d
7ddYjkp2DQ1rLaG/SiKciD40sv9j70x23MbWLf0qhZrzgH0zqIlEqqHaaBx2eEKE7TT7ZrPbJJ/+
fpQPTuZ1Fipx54UECCkiHaIkcjf/v9a3zJNR0Mm3kamHcFnvj5VVz77/DMajIsWw8SY9KPSUGjK9
5ZNZGk8TdGa/aL+3EaJn4tJTOoUMmQdBBa+Vs7dTvrpGgymlxGj74DstrO4NPuFbGU3lpsUNdqh7
dF6WLt//YUj7u12HKFsLdxwDKjex/tsUpoouWUaXKaxwDx7Fnmvn9CJAzoa/yCuMTdyXM4U4WoJ5
bdZhIQBSTAmiiNxr4n2b/8Porv1tSrUNPn1Tw0Jku4DlfjsfkXY0Ltt5Cfl65dEhTtR1nGCq1faa
mlQS+qe8J77WadA9TmqzSxaU6pVD4y1N6u48pFryDyvdv4/6nJKLdRAjuMds+fsCyl10NNkUD0M9
SQ1kpvaGGj0NQ/oNeaJRnoGDTJdTncnlMmeAvv22VEf9ZGiO8Q8JDNrf1vvruaA11lRjXbxav435
Je6cpgOyEVqxhi8Qd8Kx68U+pQ0I2YMvLdJ1pK/0Pf3eVjTfGTg3RTa3OC+qzSzKO339iH8zmL5g
t8tmMs1OhHx8/Yfr6u+zk82CYt2UYG5ig/D71qwwknSyG0eGSgugHO+keixj9Yw6Foc9bccDBVjJ
ENNFtyjyDoq3FzW3tpeWyVlJn40Feox0rE9J3LZHkhUGEEZueYb1f0l2E0Lf50ZM5Zbh7tp7PSBi
3S5Ja9YxHEnyWwaG4TrvGn828zZYau89qkDmLMg/69mIdoral+ismsrzkwpBuJWZFBdXYXUionI3
uhbKQrvbGyj1zc6xjpYwyJmcydXudQH8CbPQyUoobaNM25mD6+yHjiTUUXMq7PoMKwOr1N1SV6k/
ELdw456uqErKkNpohLwR53RtWtVpMmgLPw5NP/c7GMHm/rEBqWnooX41+vOCWxJ3SGXfFiis/hiU
g6N/0maW81kefyr15p2wXTr3aREoZq8dcXD+bFX0IKOxwEaq2kucWP3WHgbv9hhEM4qGJ9UdX2Yx
vJNnhzdCCSRKq3OqKc+dDnw7BkRcOmZ8iZvPNPwzPAcgbux2Pjx20mnU/pwqFOyZN/JpMBNsiWSF
KVykzHFldOhMa/qHNcffL35LY6eP39izDNBF627jLxNBWuGQQc3VhWkORjxvt481dCNh5BvGThE0
EOT8P7/7LY3b3nRMmhSO8ft6s49VvR8n2KQEu/c72DaXYhi9E5StAqCETTyha+z7nujmVZVVYub5
pVewBts9/79vKv23DY7JMt1xdWZCzGCW+rd7qsL6oYnWMmlNK6/CgdjITcQUbFGwRfa7x75hHu0k
uoDnm6GMZZvF4Uq0asd7y3Jll7SSVpkrLyRNf2MhQuFYJyseoeNE6u419mjlL8mTQfsP3nxKYl/d
7qycLLtp0v9ppCeo4L8vYE3ei23YtsF70SE3WOvc9Jfv0yzoVJqItsNkEkSQKYkWLqWlhmWXUdd+
PMeyCB58PeRVsUaQpkcJJDLMepzQm8dDN0LyBJSuLHazobxNU76Ej0PKKh6JO2HeRWv5jx/B/Kd4
SOkCwkO/hDoYEiFgpRsI4WiCCAM2FAaK2zAfW7HQTMnIxk6tTCk3STP956GKMgWSGV0PaJ9hlrhz
YNndz9KblTCtl4n5nbjDtuzILQKoDmU+GpEtFUYJFjQ/ZGBXwjEzo7BArh25DW97cglJWB/OmIVo
SITVeng88rqUDaVaqRxxJ7NYNdSnyuoxy7TZSx+ZuKUjER/YixaHyTb3uqsis5mSFzEwaTGKoZgT
r2VfIjQGVUHLagEn+CkpY2vvCOxs9BLQiyt2utHbhARK1P+/7FfoBbHcxcPWmvADDTNtGVICxV1J
P7S+DSOjFNfFBA3Xt+m0M9a8arWr40NJvP12Qkui09x4zrRRe62Swe/QsgRTlNMqKGiwarPZnjw8
QVBSeDqXrnt2SsOn9hztGqKkH8uzWTZ3M4tB1MW5C3mvTw49RrHHWdIDv1T03o9DCjBcdUBm9bkO
jD7namD7QmceiZBvF0p/Vox6OGeIn9hcNEjudZPMt55aU1+N9ygS6msWq94e5iGSGy96wfO/BSnO
O1KEwbzUNYqfOA+1n3mJq7i4iQzBbJ2jwLKlbR8fdh2mLWUD0TqH+zEipuhJPZxn7PK4tYjqpEg5
VQniVUOp9snUsl/o2E57Vlzvuu473tlDb0jtlfxHAwR5TOZ5T0l+ri3Ia5W2qp2ss5WjPIvxUex7
RK57nFvaJu3ZP3mCzKQ8sl8RjAGXRF2zr0v8kPlQY7dMFfo/8Rs1ohtWK8pQQGzdItGOemkeYjb7
aNSBuIGqDeeUvPh0k1dC+1KV1ptZlV9cYFV+MiRrdG9pH/Wh3Skj8U9GrGHli+ujTXbnmjRLtsWo
f0Y4y9q5KsxAtoCGuySQvGg2tNOd09z0Nvb4XxVKNUd26LbPtUCljpHs+WFMnVdZ7iS8Vx19F00Y
apkWS79zNQ23WluGbaVkVeBK5FVjkX5GCSuA2nEZPdzFEQrbO5xrjC+pnX5vkw81Xuy9R6bAnji9
1e1VkPCdJTW2VrbruAy4Xhf9aUEZ8yrRiG/ytEgQJ/G0EMMFI4/GaKva6EaoLjiDRNSSGNOdwAma
IGPW7crUzQ6dUM+epVQHY8T3nBWYFycMf4EJpAYXdmQ8oxfg5Zf2Bbyp46uWGmQK7Cdz5ZxlzLxb
l8xFrz6as928QGaIt00rBponJvFQCx3Wqlj1R1hviaYhlgTLKQKC4mDGtYdoCNhvZ84xYlsVCWSb
nCmWJEczYxTqVG4IIEzKrjXyziesTPVHGlgXWwe5S/DJyZMuE75DhxqaFgo9nAUnuZ/zP5ocqSja
vuaspumqTMFwUiCsPHvVEzuV/kyptwgoQHpb4WTGzq0JiSiUOj66I9lQuR2LV9a129qtzCdWTFhW
vO5S9YN29QwlwxPxjHEH5FM7MMZ03VL4Y+9RUDEneeL9J6Fd6dtUdad7ZlXzHQVVwhWwbEbpiB08
b/euxJ12a7iZBNvZbYwYM0zxwa8FXBmOQjlnYCqjmCbZoH6pCUCM0Q+8kugVMVPOs9838Q0BsfuS
59+ZGOiwdoYb9iW7HnaSItaxbSLmNfc9JosxGhFC3b1J614py2s7VczkcydVEU5FfCKAac5Jqh9E
/1HMVbtPSSHexk0+EFc9Rqe6dp87dbL4SD+SIT56+GTC3EMENyN+36W0tUFEEkZqtWP5qcw/DZ2x
nXBbnVLU5IdxbEix4LtRLKa41rMgnVcNukbHZFlJhs/0rOQxmDj0H1pN4GGvOrupVdt9lGdPZkWp
r2+48eumMn1FxZM2oDA/pmWlHuO5/MSUz0CFRpVPW6XQ53UDhiT0bVvWxCQAJnDKCprB+3gA1RrD
9Fu7qVmDish0u1ODdDrdDCRIioa7WbWuXmb8zMmlno2EfqxOlyayJitIUU1VMf1uhLP1aS5ZLovI
tyvzKyl3OtRiS9/1rsW6uchvqO75GrJG9TtID3SAJc4vZR8XGAVwiy1XWpIU2tTF8zXcxLsE23KA
KwbO1SLwSnhafmrViz6oxpVtC1o1+DQ32RIHESFrRZukG4FLzX4/EbJTO7p7RkA3BLVVJ1AtS3XP
5wr3voDAKojctgyB53z90zSF06220lqQ7hC14kwvklEoIN4WRW7dvgg9JgkrHibEE3fTMqwXwVBZ
Ol11X+aacNexl9tlTQdrxxyLTzTAyoxULeCTzAJyXfFSzt1qGUnPfSpR5S1T9qF6b3Z+NdPBebfh
bXSWKPBrAVXLJjm+oFLbPrS/dZ7SZkmsj9KxURVmxE55Sg/HXDEvZWXO5Ga1d7aUQLbEwR295aip
vslSio3R9AM5B+7DsntyHJBYaq1ZB3NwrkUeX3Vq3De9m99ns4n8Ii7Oeqd6B70l6mgxkNrCDM+2
Qyy1PUu0YEgX+9BhngBmr6bU4th1JGRhku1CQls3Juya7WOZC82vhfnyaMsMvZEfbQhanHf11ViD
r/rRPveVOJmr2HqK0e0U+bnOzPao5wPt5CjGaD328P898oIMXgVKIhHYVb1P40Q7W6N9giL+Q/SZ
d42QBRkUePb90t7FBK4VWDpE/2gZwlSL/GQ5VYBnr+jLkBSbjXKk8wzkRW29gDB6NQXSQCkIgsCc
Pdeem1ws7BPg4d2zaG3fXQyAWZH8eDjLe/CeLrEFUDC7s3AB3VoeBBmv77ePZgiRTspmGGGDQWGG
Bt1nwZRSI6opRAf089G0qvKYZwR2uaX21FAdyYbvqrUTiBHMNvKOKZqSTRI1ZJOpGO7NCuu93WB9
l6uFEYcoPuHWoFGXfENaPB2a3rijaK38OWsbRABDFLLJQyePNXqrCbc9R9gz96lufaSRYVyspVuN
StlRV4sv0STNHf1Q6Msl5gUHr0+qVv0J8OaLVzTb3MyUMFo5XyRMr3Ga8oVYJPU0mDGMVnPe9rNZ
USzuDhq2X2Cl9TO1vddy1tVTsaBXkcRLFGlh0d4ex2B2jOSKnGQnF+zNAEqcszb0GE/kSGQwTp4A
U0YRUhYs2TBbZMulbwzjbSgpHt0WJmMDeevRcBMGkD4ntcDybpRO7BQBZUpHEIElbT/RjV+p/jVP
9tMDcBLnznR/rEMRTe8Kz0jOrPcNhnEk3aTxtYHCnQ8EbwGp78RoCgcuzsX0TbMfjog8Oj823PFJ
8eRRxdd8AcXeoYS3oAwBs9tXiXPLVLPdKyWp3NGC8A5mAUKVLv3mjPlynIiPRvlQPrdazoRGqKAa
m80eOrPHcJ8hPrEkZvA0OnqTaJ6rBVCCptjrzBmT6sprTWP+eTS6F1FOb7Ymo2eqReihmly/jZis
KQ8BmJkzElay3C0PXc6uBW8T1rxxOQESXW4rUG7TllL5OhvFDSfSYCvOzyjJeLet+sF+mAR1vSc7
he6oWKiC9rl2bPOK9Y3JtVGspiocYF2D6Qigpjwb+EMPtnC/QQfQcY6dRE+XbInmMsxriLCm5RkY
N6A7/RIBd8AJEI/STsVctLHFLEM4Pp+EpQeJ11RPqLHrY5q4BEwnw5NrlM6H5AbzFmxBQ9FVBEmZ
6nMD3LZlNDmmsYv9eBoyDOrksq4Gv2YiWTgzv9hCYT1YdUiSm67R/B7JWtg1Ij0m5XyPxVLvTHOJ
vtgJapuJqDjwovd4NLnnss64Oguzcov0e04T/R4Z5s2zJjwg0ijOM15qLy28V9fA44i87zII89TI
uX2yuqZ7GkcUkSNE1O26f3hctxJN+Fa2MFy6AeXv4BjT80Rs/DUbDO+N2ccLrBk9PEaf3dwQ1Tei
jyVbbmh9T87HRWGfxw77zfSkeVJKFYOlqld7vpnPU1sRtVgx2kaZum2gJh+hYMdPK1KmaRHHz/lk
AmgyppeyB1og8/FgFxi7KRu6L4X7Hi0WABTNe5HgV35xRbit2zX4m2l9bRcMOrYnrjbMi3VEG7EC
3NKZgLHXGBgKZ2iuqulYqmQ5uK0JomYcJ3AAY1APrAcKYQC4KPJl7xUSugG80DNTzQwfQkeA1FQ/
KWV4AV0Vfdu15bBV9Gk+qhquiAjs6S5DpHcxamOHmCc/lTSbjr3Tn/UpESF5Z75rtXf+HOLfbEbC
nOfNvveQakxqr+zbmeCxOlJfyNzNTjMF6Ud5a+mS79VID9fD+bophyg7Y7FmaAbgSQv+VVbztVVw
dZms4Oaqy3A8WhhFu6Q9EAb72dP2SqF2235lGXWZ9ZameHBEV3RBtLqasOp3t0aM3R4sLz4rzT0x
kIx7/NXuTqf45adD9wF61ABJNi50E1DugIVdx7CKQBhItKQLsTOwCZMpXP1Ks2x6L6AgZ/OuLAqb
pe0U2JFE3h43FfutqrvKvs9DrY/Csi/qkysg/PZC2RfxhKPDpAtWG/TDHoikHv1sgGwrAbpNMBQl
qCtMnF1lde2TkbGQjLL225x4hDJE6LLcdISzTNpErtN3sdOp8AGk9Kcx7o2wTC0KZrU1hCyH07NV
EmW3xJdJJEQQjIRCtrRKkICDObFpsloJn2GFimpL3QK72SSPg9PahzSarjGCy8Ok6z+ddrYupeqe
H7jOzsSTIuZMHhJkmb6qGF9NFMeBzY6CTdO4bEc+v4PTvkmXoUE3mNYHKZ8fICjWRio3PtmUkNke
mAmk5to1ImJxFEl7UazhVaBa3HZ9WwaNCzk5F+kQjLFWXCghR7KeztKaQpc9RNiAABtQ1gUofnOo
WnZ7Isbrpkm3e2Z/zuW5GmTL9AqYPXRzz7zhyz3VA5xkyjHxnfq9P2aeCJw4Vv3eQVY5K4k4t6IZ
tkUrblozzJ+HHZryDdm/7a1DiG7iWnPGpbs6g3Uif5FvHjwEmNb6q2z5Hx/WQwKiiPoeqluOVcjX
YtSXBBnS73H7NzEYryM2ZGxGpFVYBJ9mEZgwGERbRv5vpZLgQSt0cZG85tGT1ptSe19Zq2yE6RZ7
bLUscylq7IlMwUBTZBdBOuJjl9lW869CadHYxrFytF2n0XpdLOYuda1aemNxFXrCgncoXiLjDw0Y
F/ZwMbOssg6qqPXPbvQBRfFbPOGZMR0ZBYlOmmKhse2fdMMNsFlqftT18Q5n2yHGHZMvRheYI+yY
xEsuOAd/mAMLOYfCwMbWBGmsPY4gBNO41fTX3KAkpmmD/WPZ2tVXZTGI24LMvpSu9uoV5BzF9rsx
WuNNT4tjqzrFKRPlc9yy8TINE+5LND3J2QS07ig56eC2C9m+cY9pr5+6IZ6DThrWx6ilVqDM1tHO
K+PGXvTMJV/b3XRED6D7j7DtxwquZnTVUroXKapj3pKHoA0IozNWaEr6eL+ozs9Eox6FKxOj94As
QM7cqx2K1cRh/1pLhh2vM750XOubJJ77o7GME84qpQo8dQ4YJtJd2suTPtMCHTVx/QWCXAVkwJ8m
PyOMDIMDVYkpMwsfaL+xi2auzXFAZ1zV2FlyipVl9uLZq72yQziI2nfvClPx0b81W0j9RAKmkY1h
JrvgGiP/IVoq0DtYhJZl+sOxgfMtauZRESStEK/gOqB3PxoC4w6wRLCej8s3ZQ+XB8ePd5X6IENb
6nI7GcnoP/BdUAVgJ03I9mO9b0KpU6x9iCZpFOehTfFyk1sAXayYQBCnpQrLts6tmm5vSpbdXsF2
iinIHtHzVhjLN/2YBzqyvHDs84+ht9MLS3mxaW1IuS7rpmNS90+y94yj0TlMKTMZGBRNqeStP1Pb
+awBG/YNqxp3sRzfpdn2O9kXZHXkNrVPx4Gj7Uo2etNqUeklQpukUw+PGX/oIUnU9bhr2W0JA18Y
1yQ2VKB2U1HKL3anH1MT17OjXjHRqtbUHKuJltkMcAjoyha46XRH4ulsnJZOqdoG06Abx4hBdnDt
7rSo6tPi5tqVVHnDH1oFx7aU3DtsRN11s1P00bdWQk1wySrcdALIhmt1sMY9mYVEGBJa49r7Ym0m
qnjz2EZBw9drsad/ssY6kNmwQMw4RAvGKi0SX/kd5hd9CPo01c6dFFddTvZRmTGAU0u/e2F920Js
sakWNVSncLocs1zt/E4jAwsu/UtT6N1z0WbmsTR7SolKeW+vtrTMJyuPz61bf1fdwg2a0RR7F3EC
hQp32FHx1V4FU9WxoutRt/UdlPgW2BxuvogJAYP5EUnz/JwW4C3y2V31G+kley6EaxGAWmg+w8ed
/AdwAVLEWz1jiF6S2T6zEh3nGzVk3yCWYpNBO31Cs0qTTtikJduy427M55uByw3jcAPWvBHGk7LG
E5t65x4IizW2zYCjkb2yRStivXIFVBisvsMe+CmALquKaYR35oqHh9HQyAQIv+7scm1gXlN0ytVe
ar/L+Yeb4M5Smogtpj4VV7UtPyKv+jpYFE3m4rUrdf2TPi64TdE/gvVoTro1/mDPn/iYpkp6Fkty
Y7byTVsnuxpQyc7Atb2hrA1TITafW8sKFgbOl5rBaE7c0GLRtEsm81sj5vQNvcEXl8wUML/tHxb1
zjj/5FaucR4GNbmYDMgamrKzPtA+cCm3HACO/yHTOsHaUNC5MkbzLYre2RG9llSMnmuioPw0yW89
AWB0MtJ5tyQJBlOZ5gcW9GdZUU5XwFG/tI3K7dPPFh5vQShHJC2Qd9SkEjvunvB4veksgS5GQ9hh
qu6JPqyGcE7ygW6QeMutofNF3op3d7UiRLKZbkLU6pPUqi/46Zr7XHc/qwEamS6zYp9Lxfm8kHFB
GXhRrvWM9yOXi7nT2XodusHLWEAp3TWe7gMUpHrvFJFvOBmiYEpsWwgkjFX2CiqwAGCTwNktYZQu
FADXVGYsMvh5kMkeUXJS6PIKdZPo1YvMps9RTTxbAkL3THLMyVhLI/ZMFueI59cv63a+oqObrzpD
ma9ME1XdYf6UD7F5H2f+8Mbk1ISQrHZJC1zh6eNLgmXzYI8qN8f6dG6i4UX1SLwv1FtRJ/vaqbVP
cSIDR1fL95buyr4AU7Fra63/5IhyTVP1Rxu3+yaI8CpzPUKoARVJVEgzv0ugJ2+Jhw3c9Vyy0Mmd
78kkWJCReaV1dHroU+ziXbs/1QkRDx6vjQMk36wt6Qy/A/i6wQ72z/z3xx/3cTNu8L/zH/N1AO5w
D7fqZF31u/tafLZ/UA3WSVCUG2lg8IfkQtvI71lBpH66NbHokN+0k9AB5gN44/Ys3VsqX9Cxk4qS
tT6q2b3pB8E1uL5fcZZtPgjv3EabKZgCfWeF4pje0/v45n4xfoK9YdULkh5X8gpVZQPGGPAs+mCw
aH0QerVzv020qw7qsTjNd3nXX7t3IoppRuZ4ooDXt1sK11FHYn2g9LtB7qnl415FCYKDRL0mM1E1
VpO8JkOz6wCi4ZaiUTk0bnMAhDjuo2wwseK33jYzZuXoyuqK7a6+ukPyLuty4ka1A/rWxrechcCG
5awCGjR3DnFVn4t8lB91AwxgmJT6sqZc3gepvq2ZzJ0kspUH2X4Z65g1Zlp8ppK8tVokCLmVCLzl
pvnZGG0qZhnLzaw6GRg+Kk7i5XMb2Bs8NvPuTiIIjszwngOuil7uzhO+StFI27e6WYSPgzAbEQpw
n7+eOklGHbHB9ZPpWRs6UNvCSHSE7K5PH4/yjktjIAFLo50W0vkiff1cUrndCX2qQ6+xa/rlPPrt
aUt35LBYo5+5RhXWpQPJI4kFR41+2W4q3OfHb5aI5MfUaqkQa2UVRplxdmgQ7h6/jOqxCsUY1+F6
BlLqyl9+3lQORTg8OJXUyvBxiDMi0aOUw58/ezwCa7MO+8zZBa5lbX3NrmK+jpZILNvHqVtpw76S
nu421hpsOEMTRl1c7+e+aLuT2ujDnthX3hIZQo+/2XVp9evRbz/LBAAnrS3aLX3ST0slkl3r6BiZ
uiTtfSY0iFCKqEJ2PlXYYessqmzZo2PUGXr0BIcQjWq9UP96ePwsdtqCkl59UtZP/XGgH0vtNPVy
jpM9gbshDnhrqIz6o5VC2SJcJczXF5K0939pB/8/2f91bv74P//740eZ0vxgg5l+7/8bpN/Ek/QX
cYn/0X/8rz8qKszz9aPkX97aP1is/l/+yb+5/ppm/8tE76YaNpI3vBLo9P7N9Uc5+i/EGuj6Vc22
VUwgf3L97X/pNr/zGJJ0lv4e5/An199DY+6goFm1NLbq/Y+4/t6D2v0X9TOQeyQjjoWhAe2I+zfh
Yt4NCyIwL71X0VcXGWNYUWsNyc+etp2cD3MR76J6eEsMQdiw55J63LL+mNIfsZp0WxdJBfY87uc/
D+56L6+392Rbml9MBnmdOXye9UDD9NTDbdtnDgpTQiyjOpz6xqFFrVyKeNABnXKoiTveLFAW4Lew
nh9bcbQ1rQ76hF0OzWB7T+YHDpAYo1THgBs0XUm0GGgtKoXfs0KJ7mIo+l1Pca/CF7ZZWLjYkXMH
H9bGcr4P+F+fqNIeo968ahOCCb0rL9aQt0fKUt9SOwkpoiin2ESmKBQoDwIpe87fYVBo13v68WhY
RwZbn94aOcagx+2bgWlxbxUWBSM1Pykk6m7HrvsRTdF3FeIgXU1ELnVT41wsbRmaLuZaKu/2to0o
OmjSOjXrwRtRycBflWUMAJN2qd+aLawk3o2Cm3wdwYz10K1D5uPp45FWVa907HO+Mr6DKraVQ++A
NhVE3CPC7X1wrhRlR9T961D6eA8o9e3DvJhUoogW3D7enMqrIbxYqaayT8mvLF6lkVGxV5lyZ31A
SEEwsd7mTsikCA5S1W+p2foQCVlBt1OoKfQd1VgH6NklsP1GFXWbRsnal0x1AyCaMO3tI0lXVOgs
9G8bra8bH7GXvpmk056iBWmak7NoL2MqdmXs7FVn1I6G99eP/rdv4s9vp05zM1Da4adBb0Rt5ohF
Mm1PzSVoq+1ZpT4O02RCJGfZrTo1vmqCDkIE8+2eNkgb2uvN8Hj052FSko4Bu4725mzBElFE+Dg8
3tBvT1NcNGG7RCZFTc3bJIziy0oEFeGvh8uk3yX2adT6+rvppaiX1on38ejPp4/JmI4KEhOQVY9v
ul4n4cejPw+Pi+HxdJkn4WtWxyJ1vS0fN6OzVBSQaLf8+zZ9XB0yA3JSpkbwmN4eH92fhz9/ZiQO
eeRZKOeF6v96DxfLCuuCIvrvie3xG5IwIt+F9UwxTGci+s9h6piXHvd5ibZoZWzgT7ZIYQ300WwY
ELKSL9+hE/+X5wWRynP/ZHadXEhDZJpPzGFagrb4iHN1CCGYmH6q0KYoc/RnNM+W0FoPj6ePg+5l
VC5wEWxK6z3T2CVp0b4Zq/wQN73hu1PNQlN3F2bTOe9D9xHsKdjB7KuJ5puMPrv1FAykTgL6HJTQ
NYzXGaMOxQadBInHSZnrrrsI1fVme/xAWz/yx8H4z6PHU6+rNYJ62SM5fAnz+g/0qNMByaQXJgi/
EJV2RBtCqaQEVA1QNA4QWi28bw6qgjbfEzLdLeb0JS1bL0zhZ4XmglsgyrF5mMWIiozDyKYgBFPM
qJ1YX0BpxzQSzVc3I231cYpiHbKSEi/NZOsA7tcB7fGLMc1K8cVRPXGcJUbtqyazV6r3C3c09YJ8
eSKLEOaKpPEwjN01W6ZvPYhHClFYI9XxnMY0idaZbqvr0Y/U04rjIkAai7L3QVTS6lDTQ5wPb/Sy
DtRoiL2qvI+y0Syaj+WTtxu8lqTzUj1LFsa7SvB/iLQ/xEu9+INEStTNxaVxHdBo0/Q+ycXXpvw9
NmvvSLC94XeAtuHRL0T3rZfCNN0MemdbbVDfo1mLglorsb4PwzXVWX3XmZuHOBzsTTqmHaIED0BR
3JgBDOfYr/TxtuZtFWDcGSLG9Ix2CxkoV1NcXvDabFW9oa1nKf6Um+lx7vWLJqYXN+lgLFgwglVI
D+RvEXAwD8xvFj5x+CwnlFADVWx2K+2UEBqWz2+4oGA4ZgrezqT6gXsSE6c7fFdoUIZLozmBQQFm
M6Hm2YrxKULGGeje+CldRL5vsvmmZG6P3kTi9JnwuzRou7cIPm+GkRknBznQsaIIvclwIdBBBAJU
2oEV5XsIv2DpdLOHTMZSk5IVgE1BAt7UiX1HpAfp8lEfWOmg+7G81ZhzqF2LfmsgD5vaNNq6E05Z
lp9kySGH2hawThnD8d+3JvVMw4Cz65Y5MTILqg9vfh2KGcaxLV8LE7nIYii7vjZWW0Jv7NR52cy2
Ovp4bkAnZlGzoyYP87Ir1sBFYBBONZ30Kleu0ww0yYh/JCTbXt1CgaEYUdmpovLT1ACazp1M22m1
+bXOmphGtxJCHaajb/fxfS4adviuulvaeKsorXKFZUxuGQ2E7VCO0LutHN1J1nbIoVD/xiXoMnfQ
Lm5jNZhYAGNprJO+FSswYdE4r9QYip2eSJ2Wm/FZuttkONWe2gBY0I81lVRVTX/kMNs2siRNN3GU
y7DC5GckLyPz+aGfuIHGKnnvSjIY1EUShtMI+saVnBlnvQDtqXLhZH44JhkPo64pgQYG01x+kI9w
d8BuVJBF8oLP1Fbrr73XvbuAh6LJgzdD0hn1BBgMosWdGF8l2iEgMM6BxaW2JR6o95MkcTZWNJyx
mFsAPsnVm2ugfFasHO2q+bRKFQZLCREdajvbhEhFrWKnZ5nwZSK39WAmb6grvhd6xnSixvQEVUu5
LuzZyzrbO7PNPQmBFSu+WgRWMm3VYR7u3qIrwUjqFSsD+T2mRbbJodUdlsKCinNMbO2z7FTdbxTz
fbLZ2DievrGnT31a0LFTzJ9561hPVfvazsm58Uj/cWIgHm1uzz7rUh3t78jpZij5IEii983X/tIB
VvJ013MPAYB2T1NUuZ0ixSUzkm06x8eutP/IZuPL0sQ69CH1bKiRG5goPiDGNlTOzOugsbYcbfwY
fUkZF6GOcikjUgbcIj1hCv7Z1EwR7agmu7qwFdCPyIUNOIpLqYugbZ1vkxXdMsUTu0kVlzQinKge
E0zM+Wrxn67G3KX0h/Mn3cmfWxViD+yiVxM3U5dA4f4v9s5juXGs29Lv0nP8AXdgBj0BQe8kpVxq
glA6eA8cmKfvD6jqyqqKjttx53dQKFIpURQJHuyz91rfipsz8lCvsQkDCUU5Hpkp00DQ8F3paUyS
k0NeOEs/VnmHuJ26aqjAxvYNhkbvV/e4BA9lWQURVeakHaw22xtpr1wdYXwK8WFMcXBuAggZImL6
ofKp72ocanmaPgw2pYxq4tnTqLyL9pvs02xnz8on+MBd1IPZDGkj9jNNoSyiYWW7b5FTg3GMW/YP
ZuBX0dAf+kqFS5zavmu69jZV6h/F7MLJCIDeKMm9wjTngqJ8mOmfMoaJaAFfidTcWLD9dlhtbE9J
YTcyGYQKk4UQA0Y010blkNlX6udJG7YsT/2Naymyz/6hceqeZkCs+Dryx74AYDRYS3KyGpcHGyjS
lKlym47lLkiYakeDQSqAWOqT9f56K4Sh/8fdAXpUOymUZMv2ZT1Qm0JL/+sul8QCM3rxOpoV5Xde
JPToCuGpQwL6cimi1sOw1Eb/ukv2ljiGBGTp1HsGVxO/nifCiBvVk0kFtWRo47Pd246PloL0s6WU
qGSYsUtiYNRCT9pHZvgyFtmLUarTTnFhf6ENh26uYfbqs+h7qJE2FC+HWen/PCTjSAWMfJjZMO9S
XuftiSioxNfbGI1zpHesoUF3ypaDJmS6hwN0aZYuUzHJzzRUpq2h54t0Su7XL+P43IQ2mevI0Tyj
rKeTFc7TiT3GdIrh4vjCyJfTy21ICNB/TNncblG19lSDcSWOUj312tD87dAtVbkeAoVmWwdtlu3P
eqiWejivYDsxKhM4EmiZGEs93QGWU7frfTcLoG3l9h2bVUWVyI6GwQs3jaX7kixV+XpXW/tKO3Op
7Ie0i9WNvtxk7YrUjUphSDcxG8v5NqHACnBGfIHB9BrQ9GPIwYhCjirCX1lfZzM3n82Q9A4DSW1e
cnKXmnKHMPqjh0gPVaO0zxMAHUixxG8EXTLenOUQRN3PGdwUMzV7OilDrm41Ei4YjfQuWawSFnEE
kwbPMjQw63scTqh8gPoACiWzTCynSBQzMAIcYd01GrJBQb1QRNZnj0/qUkvcEoQV3grkPhuZG4hG
FSxtFmOVXdvonyNbLhu+0tOFS0P1BTfQJleaN60jkcty0Hd2VSx8duPEN4hCvMjAYhBI014z5a+J
ptu10zodogm04nTZL6qGbqJDknykba25I9Nt7oMlqD9VeN1NIs6ceQ7rKkumFWtMxPJytvyYrGqy
v6LxqrvT45i1V1phN94I91BmInkwtZ+QidBt1oRjku1HArcFcwmA9cAlnsAFK9/l2Ep3rTvV3soA
h0lN29QKNpIpDxmy4/hIdiA5m2N9lXAAr4ITxhOD0m2qmpzx3h63qkqqlRLmYOShyQaF2dyIV2pv
+CHaXRVLrudjnFxbK2JeODCgIUMGJWOwRxpcz921aw1S0CeSBmOnPBsZFhtSgOYtMZ03UyBmNl2W
4NDlXKa+R6WlzmdWBWIPHPV5QgXlCfTCR6tsf9QQNHaJnpYHZcB4R/LAluEfueyx5FOu0Qp37Xfy
IB8i0qeO0zwuijTxmIAi2znp+Nm44YdSTMYD8TnyVpjVhsxv5SpUI9i7vfkD60O2L3FLoVhS+0dD
HbkeitHPqVr2lA83qRXZuRCSeg43nNqViAkBXwwGUwEtZaVK+ERterxV93wTWnZ8p5F2EVNvMjpT
zmqfEvIx5t87w8DM4TKcipwEoJ6TkcSKQuMRo0ZxkFykBw7smqeLPeonlYpiK4uFm93AAW+y98lB
QKKRR+IxdGQ43qN56hfySNQSgdfxFzFLbm1Orkruo8hxwVnxbGIq+IJlBn8XInM1DfhLG7CvKRtW
naYDfvbkrbTYyM4pSTS48dLg0QzVp5ouzYGHLbZ12JNQnBWcmY29L8oUVWY9bEGupWgXYL/FQXBx
gtHYTohVkPo+Iv4eALPYA3kc3GKLQi6IgmPAspoCbRCu/oIylX1PuMlwMeOhmq9KhEdkyp5kksDw
DNTkLF16QEqZhORTm9oJ2P/OLOP+ipgvAnNmD7tk2gbJABusdjsCx12kU7WFCL+Pngi08d5qnOpu
V37PnEwlrIk9jhIm9x4yQDeoV1WTL9EYqE9q8bXv+HyRp7erZa7epAVDn9U13RTNNyR+i8WCmXuB
2Tza6Pl8HFqsqLrsqckGLbtjPM7vThWlt6z9NqghQrDOaICQ2eFzNYcnhQnwsW54iCwpfwzaJZOO
tfBM7U3edHKXhU15U02xxIugiW3q7lx23aedacbFxQJKBGZj+gmwFEjgAXNR0fYHUSo/+gqiYm/C
IlAL6zXFIHAQZvKlh1Nz06CVH3tTA+rJGgsZ/gl1l0q2hxhuWpKzvZ/gwi2OuK5oNmqZTydTZbw4
99Hsd472YMYDMkN09AYs84fIUG9cjb62gdacIGM+2o6rXWNEp1EX9F6PVcQTXT5sJ5MuRGOnijdl
Y7WzbfeFhSY7apN+ZAv8vRJNRqCaO6I0s8ddAE1+f5xd6HOJzXy+HPSTTvDRLnMIC0ePZfPOxqSV
lO+pyWa3kd01bnXiG1IUcUkqMb7jfvTKXNF2CiAc340GYtb05j7OWH2Xbup4yPrE/k6EwZ48uy2f
qfYQW3VGNRUv53C5D4tv5kD+HIPLA/RA7TRq3ygxhkNaTOVBFQItUlQcZ4vxXwH0eVcApRyhPe+L
ujzASP6ZULaD94V+XrOLjBTFumriFFV5fZiK6TOxM6DrFh8lS07I8duazL1KD17SK/nWxyS2QJyn
pXikvAYU24C6jIcuQHM5Epihu78ANIUelFeIpaSubGxLwM1UlgT6kgK71wqkCaE3zRNhhNGQsqPV
IerlFritGM1Vq1PAzhbVvLXUADXmBaBk+m0txdQOWDS2QIyMZfvaZQ7DOKayJ7y0LzXrNHrkAiZh
z6CRVBGv7sPU51J2IVM+vIhhPKckip0CivWuo28tAoeImVlcZ13ATg4UPyUQCMdH9n1sJtfPJ/lk
d/prZund2VDMs5sANowQg3lEVni2nVVHRyTBc6/2I5j1T3OYo/MAptirJnK21TTO73KG8hm65tXN
J4p6nYT7PGp8VcPDabvnQi2bq9beKlnC0bCImhKOnL6Ehr1PW1R9tKJMdKQ2gtGWhIwIx9YtE9Te
tjmnO5ftax3DWNAiBcVdjiV6oZCAZfgUDcidtFoMkSQSxRaKJGcMnucpNWhrKkxkzSS6unBztsJV
oQoQNIEoLTrOlD+bOHbZtepf2EkBiFPHCykObDNKskLKUv/ldjptE+Q1COu26qQwwEzRTEcL4NTo
aHT0ujC2lRmPZ9Lrd27DENjQnOKlUdXx3hvBndyiLkn6N7NHXlDOWYN7r/3upJj1PFbJm9JFdKIK
Ic7olHeGasrHulGnzUquB5Qe7EVKHCEyNtqfrfZUcKEL69y9oAF8mzKXGrEWsAgVDnZQ1udcRSS2
RkhynVGvbI64Ho5ZiaAOmTMqRIXcRlV6ids2h1wbDpVm0ulaTlijwYptjtvCqsar6bYK4uLqXV3M
A+WQRGebZ09MQ7nprVz3JW2zQzYHn6T9Vi/TMoeXDovsEoel1CQHV0r4JQmKw9AKzrGC+YeWAC6c
W6fcw/lhkNj1/pAP5gLtwwmvhmRRcqHZQl4aGVlgxksHaRyIh5LnqCHYlcs8yYydoV/X0K2Wzq1X
EPjIakkx7xhIVXP8vKswyMAi4ltjO2wchjVsH2p8IDg7oDluC37pBjebjpiUCnUdrIe3EW8x3JQm
QLqbZccuzR41JR527sAbYMOo94dQYQvUE9zCtI2Y9Enpj7FubqIwyq40JvaD6SoHWevt2RgKWAIt
vlEZjQmjIFs7dlb5XRcURZp0CJ9SRHCzXFoSWa2FB6qinTGEvCJzG28BO9M61mWF49thv1Y2DVqC
Wfr2oBi4eRbL6fJCa1G6WYUhSh2Akg/UM0Fz7F7OtuRKNBewaZIaI6qV4/+wm0cNGO1QVSy3g6DV
9aGQ0LQpnPJZzYjBEiGU7gTyKalaK07yq8zICZmtkNbFmjpG/pO+o1amQdqm72Y9znuRzwb2qhzq
w5R/6xCLe+rk2geg4Bn9yILJiVFcYoviIqC96ptjkwBpI8wB7zStbyaWx9Su1KNQGTqVyZ1rcngG
XIuZMcf7o6TlrVO7nbFE6FVjzMZQhE8Bvc1rofJKDe+EYg4XB4mVZwXg0Eyns06kbLBJK5Un4pft
83pwGpnwcE2yUQ0zv4uqSmFj5iznISXkkkkFfMO2r3psFVf+bKePlbuZWF+F6N0jYCzl3tnJ15Hz
4cymXtLAZy0YDOsttxXE071a3hJDf6rCsTknMdl22LO7rZ2O0G6n4alYDqiwtlnRP7mSnWoxJs29
Nl8r2+3PpiDPks2DflFs8jLmuhT0ohIcKDFCttIlOpbUgwc9UsYvKio1hIlz4sfjbOw1E+V4xhu3
idrKPip94mCwNHeVYGApl7So2KF2xUptbmqE7hgu5vuIJeJQluM3U9bxQedNvRUhGP58iq/4oMAU
R5rGo/bfh1GYjwmnIYkB6hcZVISAqjclBInHnveIVJVNHcpHU84U5xnGKtHeXYJ9dk1lQzpu+zsN
QsJkwniiv00ik1VQNoo1Ec3trwhsasXgYsDW1IPi6xepaI5VziKcY/e+upBzEjpOD07HSWSA6KLM
vBDwUV9tWofQkHQ/q4znQeiLwdTZK0kYH0MnyD297hieoF2+pxMZQ3YoTxntwDZ1Eeq5CBHzvKBP
IydvMLHVJsxXW7zsHgNMFwp5T5M5X5woehJvNTR9WyjakvXD5XMtrV9x0vxUE6veu4XzLZpshA8y
v5VdBiI2gRtQB9h9BelAjVEiiHYNGPI0p72K+fB+Gsdub2Zc6hO2TbthSSDFcYRnVKkQ2doLpzbs
X3PRXHoFYbVhM28GG1LtpxyEOj7q6Izm6klFMY9OrOO5jpTpldM/E/noXGjgPoca1xIC3pj1xgSP
WL19JLmybOvqaE2E5bHn5uTo2b1Not/ngt4ufFuMNjp8rw60fTfSnhpEGnmKAp4HmBRVT09Hqdba
n0Y4lueitrehKspDjIkbMQgM3759KyySQacStPBE0mZPZeuMyXb9O3qnFnsCD95wb3MCx9BvB61/
iQChbiNcLYzdSIN6tWDS76RSzyyBhMGAR2sZg+XNqexMQq/OsNTGd2iWsT8gmdqh4f9jxrdO+9bh
3++53++vhUH/TJBjsaObS7M3X3pJ1TKN7eE59wFNmDIyUcDiYWT4hBvM7TNWAkKOFJnSFypUUDP2
okFY7ydtS0p0Hh5pHqqnyR1oslpd4EN8onw3zRG8BTlpsYl7wlHDx7B3Q3xNKKHWuf0qzaGGGg5a
g6e8j5EmqPknINmetqxycJs7dtpsHzI6Pg1Lp0zN4EOTG+JuWgxgp1Avch8AL8rUpBtO6yHKksUN
GWNPIaSznUy5NRdyRc4U6xykqIYpaR75sBCHZdWvYh509iwxQjn2MuU5way8Yeif+7hgaGNYWlWd
Jz4hdpROx8zosVsbc7n5reJyZ668JAXNYOHcFw0mBtl9eeu5Bpe/VdgVRyGGgxSd4vqXrAd3EYBl
S5Pv99cUQ8dAPpUv/5pDBwZVUspuRIzBcFr/8vUWrufxb3fXf7AxcPqNwSSJ7SFVcJMOp/WW89et
9W60vGClrj/PXX2L6nwhNo+A+UOZbScRBadhObhguL3MAGouzaY/rQfB1es4NziabMadM2RbvJnL
zSpj8rke1ruzTjGKX9SF9TFeJNTxcxvOZLlbvBjLc5uXnib9/EWGka4ihZTVma46Q2OmFRS8iYGx
KXaifVup79pkKNtoaZqSLNWe0rVfSg3SnlxbvCJORfvFZPmU62N3Wm+lyy2c7GLXdsl9/RKDxPEY
2a+g33HrxMmfh66SkY82kNSbpSO8KmVCyznl5VTQfcM7M1v1N1hKBNRZoYSGgaL190EaEJd1rdnL
KEU1AnyJfdXSEWY4qG1dI0kPirRoI9LJjEfzwUSh/gdS6H8EYv8/gdjC3PmvBGJsv5F0Y0ap4n+o
xP74uT9VYo7zH001NQ3OoU2vhjb1XyoxV/uPZdII1HQIvEXZdNH//l+G+A/GE4Ndk+C3Q/EECPSn
PMxQ/8NIxdYAdAEzRtfl/HfkYbr+b1AamCjhusszswzDBTHwL1BabMe1SCtI5Jks44M7dB+9ad3c
vIORUYzBydF038Xgus9HWGRJXDC7IOZQdJF6aHTdwAOUEB4/PbD0dXDF5rsb0N60lOqTPjoMGa3/
OeYBLDMWSEqjZaMRDr9kuWjlp+qe2QmUujCdmTYlJHWQSRdO+8luuFwp8mYk71zodinBpT5YXMdX
G3shk3B16YxfDVrM3SgIZxtyQokfcArBYK/aj7xm5z72tb2bEoL9MA5E/fcwYgLYOeYXqxjlpokx
gBphlPoMpXaDGsyHnPyQsa/SPb71yMNrpxysBQtB32WEXc91LSFz0lWC7JYqIn0Y6UxtzBkTYowB
3SPgaGKSEH5XGm3pznXGc9cZ8aGrg6+RkcQ3lxngzQ7C2O80nP32GEyXxJ6ZZUmpkrSSH8EgEntZ
tJW+bRJF2bYuwD5gNCrp4S1MjNjmydUwYoQRHRwSO7x4yrqrDhF5cilCRSqvzNPxUGLSzIN4eMii
+YtjUZboSZp+cdRvoyyPYDPlzwbowNwGOGx6LNkuekBFC7BP4B7268GvcVzuhpIodyyVuZ9a+msR
OKZP1/ZZq4oJRkzDA5X03pXJBgUgA/rD8uwMw/gw27yhlRFN+3JMWc6ZhItZyS6uVgO144ENRzFg
jTafBkXJ+t1TF91EObvnMX7Kg+zsBGaNMlZxGKqB12BfgsOGtNYBTjI07KT0jEpxD1OTngJXb/Zw
hxWAzdoJzQC7aSdEGNDF32UkknO3HNRo+POAeheq2193139dv2/92v/r7voPgZmoZEuYl/WeYiE9
ziUNqybpF27QP3/H+njV+i/rzTlHCl2H1tPv37s+DRNtR+nN/VtttDnqnn880fUxBWc18yOYW//1
01t/dv0JmEjaFjFO5K0/8fsf1rthEmKbW2/+7fn98Z3K/CospkVhmE6UGX99499urt+4/pqZZC84
qRUeQvZ5tG3Uy3poNZ2ogJkyzhom9rJEbeNYxoQnFyGWcEWKQQbgeX7BZZn+7aBMZko+KJwKaxlL
hRmKQ3f5GgQFbccUw66Hr+vPrF/tHbjCBimKW4mQRgztG5P0clvrOip6I6nbwyQvkcL8fSwLTEec
SpqaK5cAAPtlvWVEubOdA+KYO67lZ1Atp8Ed5mOTAIfsYLgWaZl7KiP0ZRsOcNK4KMvBFbF+wfAW
MpL20X2/0WsGfbX8k97phNW18hLYynQuFMFLbenU2tVgXsLQMtk5cAtDW4DcaWKr6uEz5A1WOLFm
ImsuYaHITQBND/j7//2aTSCg0VPSjct3TE3wvXEjnIapQa9hsM5VXlhnIhqpoaMU4/3yus9jRHxM
UtFgigyCbxNm37RfqlYAEFiaDOt3rQcVhs4fd8E+JPtqSN8h0pUsnihUgzrfGzn6wsCd0GbaaHcc
V5xbnf8mtT7Q/PE6LcTeaBbfAXwjHayTfFeoWkUYTvpKFjhB3PWQ71pwwiTV5DrZLvguqXNpCdIW
v0ygIvZuXj7nxTReyuUwJjq4RA1LHerm8aI3D4OcjXPOSr/UjrfoIR5Mi2AcgsFUWYojWynyeAuw
E8tBohc7IUVkpgvxghLTd1qD0HKbB5Rxs0wi0/JqFB+gObPLHOzVgY5Yg5lxN4BLuihImi5qQDpG
m+TpcSZ4guTYP79OnluNSMIhFHr5tmQ589db32p4+a5TXqbsOCjkzMQh0ghj6fEV7tB3GNn0O3Zp
eaxoVm9UYlC1mM2QlE12CVyeSTgryUHqS3/6C+Wwl7JuXKaRhsmUDweTnHBEtG5qbAtwCCRgQqar
DPG6nliNgcvJWtS4cBWya22W+XVu0eXCuWp2611TadvdBLYXwe6UX5mclP5glz1aYFghbRB65JE9
MuB5aJBXb0ublKoyldJLQwJ4iWjMjgz5WoYBUDX6MtTutgAUClbrLcYwcyBD+k7+rIb+CPXoCBAQ
WeoihxgXdam5fHFiiLUJG8RsM2bobd0ZIOvWxvxvtcQfX/x9f/3BRC1RlK/f+a9vX+/qvD0714C0
s/wWW+9sj8QFYpP+qcb420P/cbPA2dEGOkqe389k/X3rr59z8mPQZAQVA8+YaLrfT+Jv398UiAJ1
WHebUNW6zFNqnDfrwVn2Yb/v4vFADfHPr63/2ksz2psmHjVnT/yAjlychJgitG9GX+N5zsYt+Ak+
cNY3kga/Qe+pfZXIdWu2P5AQy2vP7tRPSQDH/fUuyGkZeV2P2QjSW5jMaJZkEH9MzD34TkkgHNqc
arT4CZ2mQGdm23GOcUtl2XSk9fymuM3R0nG+k1BCFDy6m4iNq7CrJ2kVh6iYnjqNxBDgvvzNSBEV
5nR9ahLoZcTEj2vkfElclaRqbK0w1zawJBkBaXNyzDPAfHHQHTK0wjTVfY3RS9KCxhqc+ogz1qdN
b6Fu4uFLqCuWDeZEhPr7UCS486LE3sGWzdFkXW29BqPWtc/AhUmCeYtkz0zcsroDMbxwPemgErPl
3Gjw7tIUIVuUKx95lUvUSpARwtE51FGqw8nScp8kUtia8HMvPWhFlYXQU1WGqFrJECZhlNhguy5k
6+IvlLT7CJXZiDJA1AuqSx1EvA1q9n4xI389jojdwo8ASifRKSQNGvfs8U3mFlutbukRzczjnLaj
0wONBufKQFwaFViwmGxTw35UeB+auE0OxMYuyqyQ3apogZ1EES/CkH1Wsj2mk9j3IWyw1PgRL/St
XP1iaQzMAd9cJ8UgSSZv37FywgoLaFTEU0pfEzptkKF3qBpQCbGiuBuaLc+Vbo8b1J7Vrputj3CW
IbEbaCQHTk9qMeuBFhYhp2nzUbzafWb5c1btB6Wki6gSkLFGvo72t8HGM62T653ixdlX1ugZLtm2
WOwGXx8UioqR5EqVsToDzw9dTSLfvdrO8FDZVbClhb2OTjfzkB6AkVQoToEpON0byPKfCGQONt01
3w4YSsS9daQ3cuAVM65NwQRcPWuk9V47TscudlX4QC6bhgxvYxmWKAnQ3pdq8xKhY3NzGkXlL9ts
YMcFvXoGOjgMxWdJCoffquWhESS7TXl3cRProlZ9RDscmnvDK0iE1wZaJcx7EtYkKIyzEUtYD4Ax
as34GOdperQMpsJR2lzjgXMJ5MXBdpF9C7R/Hnqge6PIL3l/AnymwbS0KJ9nQR5iAGPPMpc12X1x
I6Xf1uYoiMMMSKI1sn2MosIw+EZVOKUXMdb2CxYdPw3HSzrYBuGcLpML/u+SEK2HL1ptv5pJw0cq
CA+yUY1DPzCW6a2YAD/o6oV9Daei9umuNYCGEFCXd7ySI9K4Q1vQjCRf2NzlYdLjvaGNRuaYEVBl
Z6bjG+pB4iF+dUX3grn/c7SWeQO8Mz+3dGNPKl5tmJandCwrIobSWWC0RhRBbDacT3urKu7L2Brw
drGtSPo627BZ9M5eaiW8tjNjeqqwvSgMcE85e0CcnOY5Se+WBlGmRvVBF76YN1WhbEYIlmyOaGm7
4XuA7RnNwvg+1GUN+LK7RfBXLkQefnW64i5Ivdl2WYd7G6X/wRpd5XOMGqZ0YMcQaupMbHneSQVJ
UNR5vM3dYcM8XN2JMH0Vma1s9aiMN3rFtBQ2j7nrp2k7GYkCfqcha12NaDo5ob4tgva6lDh4/DeW
yLI90QWdRygywStQCcpwkU6givZhcF/xsccBy36qyB1WGXimA3MYQOuwTSS53zbnowIWQ04CaYlm
lwABEZ5RyRejTXP60wkLVF6K4x4Ea4iS6DGFFLHcmkopX+g4PoPGPTrqLz2wg0Ns5zhNwxBSblov
E8oELVmXsQnnpdW1fdFm+Y5uOD1a3o1EDIwG4upHKC5J980xUNeZYGv9Ih4/2LGSRyg1IlkYiXlO
BNuC0i44zJWLeThASp8Y8trYCQwAwDyKafGorWpctT73NNeSx46EbG9Ih6dotr/CaMJHajrYv5YV
b/U9dXXyjnKs22YBpmfqpzms0auEZrSAvFEgoKWkK88EoSGXExjFj7Bf5JrBF8yhmRc+5FYRnIMp
dLwpNH9FtDA8HWDKAcABECnrxEo1RJ771Vgg6lnENl0hkZNx1okOGxvkiKW5/toUXJTMrvtVLari
nBcafJhEFLJsRyN9uEYKcvA5i58bu2NnkecPhlwsM2r+PdC4Arqo0bSm6L1aEKw+kJJbOg4wEfEY
EjFpYNw3yU4BYdD75ZLk2k+YwvIWABS98RtnwcVw8rsaO4yq0yvKpXDorypwC8S8aIqwD3fMiFhO
VPMr5qxXjAqH2dISz2W0l2Qh/Whp7QtrkHtZPFXsPGsRxFSbVekTTUwQD1Eb4MQgygfJdiqsDzPv
u81il020dkFtfNeTsvR7c+ig6MbnwK6Ljdq65IWXmxpVwNBbD22LRVdBDt0kCFqQIFe7BxwRUCMR
LBWO+pgWfPwwuAzkI7c/siI8gO8CGDqK7xZCzCdT+enk8tCTF/E0LhP4md2QNTLYqLVDJeR7k1BY
OCji9JDKPw8/i57TC82wZBZNe5ctTsnEUq8g75VMBya9yf25in8OtfnV6uibsIiMsN2ClERvvj0I
zllJXysLdd5EhQGrQz+dC2PhW5Jlt1r4xwyrNiVJwZsyib7aMbBicHKeMdLY0o3iOWLYlYQvVT7/
iOYq3abm1O96y3mf4Sgfykgh1Wi+lyXvaxTi6WHbgF96/OhAAZCwPQHFxU8cjU8xFgwtLL5bxew3
CdOqikdVDpNafHQwDH3RkXUYSBrJSQMHKYmh9MC4ylPT9mpzmm8yaBhhpeUHYZnwO9KnaYDKgxvk
EHeQ/uXU7LupEXTiwhcnwS2/llw6fknPbLhAawm702zZ+84CDXvsOie7DvdwwrFoi6vB9Hmf1WTl
uELuasuqd24Y79w0YP1Qm40LSnPbtPNbWcwVYxC2QCMsr6yr3PvkTGhHhXGWNjQKMKmgeN3Aqxt3
3o8ycP22CR7cbLxPwy9hdM1uzJWCKMXU3DkzkM88j956yAy+2Zhfil59naLG2DsRW/ikv8I+M86h
cRIGBMiPNJ0hI1gNL3MDIY80F30cSBLQBSHIZv3u2lxUc2H/VLryZ6izbJLv6HpVFOObaEu0Erle
7rLgVrrmcJ9yWh2KG0ALNdl9Rk58NJ2jWTnOwQnBwAYE10ObHrpL85i0s8rwLcEe65TzA3L5W1fj
H7BrZ/JLsrbPdRW9HAzMHJW1DefMOCpD8hCbIdm+uTuilFu27NjiS1od8NMWTmTL6CvlA63bZngf
DBjsldy0eWN9iXvzl06WhjfGoWBhI52GpVgSfqu2SCyJ0NW+RRRNPbjnbWU3YpfUtuNlbEp3XmyO
87UPDdC9qXOCmULfgT99Ssb90NtvaeBSXeu59Hu4sdvUuGjE0eWOEKdybtCz5EN8dDTjiqXtpShr
qEez03iNm0W+beVfFTF96WQbc6WtwZG4zVea4daRzIYEDUeqf+/pzPhCn+Mj2pPXYarPDRgPX2sM
ZyOAaTB/90gW4qrbL9opLopKeMXIdZOtBNtFCApC5dLcGlV90R1x6JOg9ELottNohYjeJoKvgIF6
sn6QevSkumbuO8zXNvgAn9XwYmmFPJktpOx20e3qGq++rghAnb26uIPYvIxLEB/cb1qlb23QbrUO
DWkq2OHA4LnZLZ3AoUruVq7adIHJYgnFgzDds8i7qxbxdCiqrrxOJiqiux6RoGF1zts0tuD20aBV
7vCUVuZrbTBrzjpX+oWSPmVajxagmsQ222oxSSrRB0NpCUwuk36a1HscOQGtDUbdA7logXOolOiq
Mts+z31i+V4FBP/UOmCpdRjvbQEGTh92KKh6z2rEsdZkcuv7AhknqLtltagq0slDIzAOLV3+aDdI
/R3WcrIJBmislaHfxgJf4TqFMsvQQe+h/6hAXJ7ZBJGUTPO/aqiSZ4GmvDo2Iw9nR9VZSRkd5AHM
D4B0r5Le9ZsVddVpNJwZloOH4Kb4YWRfEBNi9whDZ9856VOsV/F2amxni1vQ9KvwZ171wwWFLnEo
/aZPqtFX7Vxsncph8wUEbwt4puBdLPIdcSKHMeeiaCUMy5SlhdUdHPrkW3Y91ialJkbAL7zacjEx
jeUhYELoWSwdpBemGxnpktLlHtrmNU0cueNMFkdIrs86FMvGaR1G78TYZa7ybLth62PLYjPdHktY
Qu7cUx11xyHJD0hJzk4ZdZ4kSJpLq35B+4+7pTV7jG8NeI9BF5T5tEhBbdp7tpVHswt/BarMDjFc
UFZyeDmLixEhCMXH7J7qHt0g7Hd1L7kWbt0+HTeo3cj5KrtnZub6qY3Y9OCu1865bMAUk1Bhqgr7
QlsBIQzwY0qeNcvA2V93T6NNFFgosai1vUUvDgywtyS7wCz0W1xCyORPsm+LnR1PFMFLiHXGCaUZ
1YEAqZr4bgEPLTbzLQkEXAKrBEgkpG0IyVhxuFqi91I9gjp+2qoeg/EMv2LIcRYNSBeZCaYi8QFP
kfWD0GwtxUEX2/bnFFYZ4jJEloM9HHoQPS795s3/Ye9MmtvWsi39Vypqjiy0B0BF1RsQBDuJEtVY
jScI2bIP+h4Hza+vD/TN9M37MiLfm9fACFKWKIhEc/bea31LAjgN5gqVkU3sAO8YpY0lUIKOBzWJ
5xYzxNYYkAjXvQ55hkt/DX5HQr67iUrvRUbtwHtc0q3xtSawBopnHSNZNtQQ0Lr4oTYWEFmQPSdd
b5AJfbVoWRvdS5vD5yW/tDoviTbzEb1lMyoh2WrfWpoUhj5Zt53RAJ1fAhdPoocg/VHD58bZ4qA5
nmragHNEG8L+4S/yZe76YlvEhCxwDq3WppUp0xUrjPtlae7IiZNnXKPVBaJ3s1tYm4dl+1JadA2q
hUaOq+W73obonhMYKVdXKOI8DyuRHu2xOjxbSDHCqWdZaurla2fRA14I3Fqy5ZNScHFMPSwZGtVz
/hDzidHjTrnPX1D6h06PMYDxN2nnvniwm/QnfNN7VahncH1u6ApGHkaPC5ezMqXgUqH10ZG/tdca
rHAioSBdLNEG9pw851RmR7JqHlG2nUp3Qiplnls9SvfM/zBUIeRPE0BSmJcZTr7QFYWZb/ePyANF
QD9yO1MvAjqyTyNhqTeju8m+LQqM5DzaKPHGmTGdFfm7BJxhOmhIfGJ7P2nLwbPMYdNryPT8niPT
Z6S61xHRj6n9Mgq0kLODeFHEy89lhHTYazYnPsi15nsk1d6KxyePPPpBTp/OMkz7eNZOeMxgOcsh
hDKGFsxCpdRF/k8yhqZd3ThfFys3Dtw2MWnl3RwwPLnnsOjDYoZHhTWf8AR4FlBfuTsibrzoDGY3
PkbTbqWw1c+W0kEKRrDZh9qgFZ096Lr9POYTh1fXFfTs3dfGzBhC2uW8KYzQ1SU18PLNsBHMTg2e
wdYHK+hQKsrWNjcRfobcFuktjCL49hOVzljd1xwinNc+sQOjjOke52+tZdVhXGM55WYLxsGka0uP
RQua0vcPxQBbWydkRbrz0Wpdltb6NpX2p6O5z20+3OcacdMVBpTSw5xkzF4TCitw0747057EhdDl
B614Ut03vAwjidbWV0C5MNuZvRrJQOoLDpCjmD5ZY6ZPrmDa6AwK+DiKftXSBax9ivIxVHEaZsgF
D1YysHymC7YBOtytU9EfC0Ydl/jdO9NlRd50HZ2X8kJmAWAGIiVQeCMeQrAc1J7yiFKojIOT8ufn
uoV1dyh3UH4++4wROFJWQldB623nIWJwxfJy43LxRJxLNGXOBW2r9Rp9SVkSwVgVhCjLsy7m9ljB
BteM0dvXntxzAm2M1Qru50lyJCACdz7xHlkOJDRt5i9zTzYL83rCeFrv2CcNeECVbv0CVdNYec0+
HtjjylkwLJcG7nTt3BH1yPK6QDbZ3c4lzUOMB1DSaB2fLEX3pbNeKxBu4QTP/DgKkuBYvjrELNgD
Nv5eG8mjMdwDZwxdgz57wG3BPXNsW2CuqIW7Qts1qbEiOf1+Xxn+pc/1d4GeOTDI/1Cq8m8t8SVP
AHbl3Voepaj3Sn3Ycn3aF3r5QWV1RoJjLpp3PzY+Pm6A9/6kfe1remGKTsF+9tACWbi9NMDQwYS9
BT2QULsqxl3nlHeq/EwAw+HSOpod983Owp6tyIhVvv09EUOxjasnK7+MwwxNOIIWWkeyD2uN9DsN
Z2PQOGhqNLoMmvbooW/uiP1pjQ67J24JmkD0zfWLR7d0X2p+yQE1sqjPrXNii2fXbRFP97jW5hxX
hVpcAAXwDcmCo4K+FRHtTvid1daqjYfSm5G+AjCsAYsekxwjG/mq25o80K2TVLBFEfJpUOa6KQmt
pHxYMvOD2ZS5cY9mNU+7ooWFZmQJXegRAH2if2tjXz5ybf7pxojO6JzGYZqaWGYolMLWOCZooi5J
ASMcSSo0CVJeBnnqIq04GgscadNSFyb/HVMcrFBparBqAIuHpphGtWoyzsXSP+uTeo0b3rSlz3iD
swHAXD8JOunxCysRa2tyUJuQ7eImT45LR0t11r5GZKRiI1BvuL33mq7GS9KRtGKLHjO5Xs3BhEEi
iEBq7ysvJi5aQ5XGeGDYcxen/dlNHy5HAgOJQ6/HiuOjQ+9gYw0T5q1jjcZGIk0b1jnRVbh3lfA5
xcjg8ffz6yNkTn/+nuuPeFLDXnj9mevz3wLA319LmGLDzcXzeX0ZCBBgtYolzXeaZz796WV+/dZ/
+ZJebkFtnTtz++ubrq/O3ZAh9O9f9OsnV7gb6VspqzRA4XEUHdQVwPOX/fv1OmVv3OpA/Ai3XP/i
62u17XBDzQS0bUV6/Gn/rs9/feP1L+k85yOGyhlevyem9cQrrG/krx9cf/r3G3f9WlyUceCWRDhc
n/5+R3XHKPeJZdwkrfYlApXAtJFeZZLWX0nTIepCF9UWcQ12k0HFG5VrVC44gq3JNKkkM266JqEM
haIoZs38cEewmY6W2/SPqZXuhU4QrOzphMF4/5JzhUt7c2sb8jslP5z4Km3Ajw5jmIqZyzzkmNFn
fE/omBYN6XbCNr8RZfnFHzAaWehZHICj6pvKgZQ6S9EHzpDd6fo6MplRG8+aC1ZC3gKuvFFN+n0d
YbSztq4V6nNtLR9Zhw8c/M/taNp7Hy3JhiUGebhaqd1ZBSBIFPrcn1I5bjHog8LgfjIW0UXHyBOk
LgoBy1kjTEdSYJbahQvHAtC/F7AwmBWtuXBE16T+iWCeIkwsuw8SsR+YxeNTjM9Tsih8+og5yUq+
Gfvi29Ly9laMuKx61f0Cl/et7ktfoiaVGeMal4MWYsR05MZ20GpvTyMND52YPyx6efOovaHT0QJp
oohEWAMVgbrX01ewULuvs24M49jaOdBxkeVQOfQ7AE0SgVe6s6cuQu/fMjK365ciF5/VaE1b1cyf
I0JwCkSbC7dVYW6R3APJlChQv4MDMJ8rrG/M6jOagAqBefU6QPkgKzNG3hqapp4ErZY4hxH9ZVga
cF68lgF6miyYmn1v3+iAQAmdiaLE2AJnwYCIPR9QPldTlVNuYO/A34H9Y4Of/a0ZTZiMdvY8Rqwr
RJ0GDHvel5wcnLLAY6gDVt/KIf82c1MjmqnAGUYWgpGIESChCTnCeWpocTZTK0HFM5UvlvKOy1jo
E7nGjEbTgrTA4EeQI2nL0QNBog4zMmiTUydeRqsiYagUpCrlza6fd/wvYya/XaCGVvf94r90S30i
g+ujmJLLMjO1tGPSI6cBk5SR22h5XHd31TyJ2u1+kfy+T/9b/qguv8Bu/6McikuV4Ij9v//zr/HF
zHEFtijL9myLpRK6vn8OC4wje86TgeYU4d7WplCaf3IzJguJkV9yHXVHYkfPDkDdUCtKk/lMHO3I
NBb7YqiMQLOOmMT3zFDI7JFyuDEKzX+wp3kzxW5xD0wkrNzuiUuB/Dc7/tcg1OuOC53DgZR4S9D3
/+cdX5KyFTM9WrxjXnbUhINcg3beZiKaibDlntZg6jHTz+N7J42T02z51b/bh1Xt+CdY3roP9D/4
t0ohPVZ5/7wPSZOkYoqL5IhYY76HnHzMjDTG86GMwCcjEmv66EGsf/LIujsng34iazQu63+TNmyh
/fxP+2G7to+1RPcMIf4SN59V8wyGz5VAS+EaxF5rHwcwup3ORRA6xZta4FmCHnk2PNmckftOB9Am
gartYx112ln5fXPLgn5zTbGUCGa4X+Xc0Q2ItDaMJiZ7lnGOXHkT2c7J60fs91pnBrXLPJwQbswy
WP3DKjE+hKfUYYI4kPmVe3vdJOujPl/e/qSc/a8duwSfEWpMRpKH19VdP54/BV0Oeu/FvYolMECT
VFuySsIUgFJoSBe7DZG19gKCvBmpLQEyO2Z9LKaS+X6+sGyfbstCrjSK0T4YTqGOBD4SQSBjAhLq
SO1BI5mHwRyfhoisi+ue/3959L+XR68x0P/rP/7PrwvU9q/8zFUeXQ3tX7XR6w/9XRvt/033HYiX
KxFzFUH/gc/0nb/hliZajNPwH8poW/8b5AmDy4RLBY+ak9f5uzJaIJq2Td3lG3QPlZX931NGm2uC
9p+uBYTHuiY2F8fhIupajIX/+WBsDZE2QyPjEykigWdLekNlv796X/LVWjBnOdHwWbS/PrtuUD6F
mFPTgz5n9VEZn78Bfh6gfajpK9REp9oP9H65w9m75SCl4dXn4oCM7GuvRzEtlbK9NRgIx1bxQ3QI
Ibk0nnXCIBNFw35e5wMtmkV+PL2lI7GVE4ZRMRj3pEglxDPK5lYH/lO2IwgIirwQOBpEu2F5wnHP
iH1ZboaB6llkAuudptMG9YoRpcsWaXEDYwZiG/17dGQEQ91nWShG97ROaF71CXwo9DF0GqRG88Nl
9K2rhdjKKrpdALhRmu8EBrCNWBo0Ncz9A9Obyy0yciAxwzSeTCdiahrVKpw0HKa99K1DfFStEW3G
Br0WYKudqSU+XYEsACq0hkllrGIIIDBInJ1k/GGg3dsMLejNqdZ/WOYzcPUZPkJphp02ZyGwDmJz
HFLCFo9RX2U3MszXZmytvtAORAQeOXAhTWgC1U1tIfjG7/xTpO5jhngUb6rEbWuTQ2G56Kflxavn
Y2+ktJsFeYIYWgMbUQwUM7X3lrDz4L9Lus8J1mcIAWgVbsAp4T2fx+g8RqxnsJpFISOXi6u5mPv7
niZx1qECYYSekOq1Ic0OK/jC+5FFGWFD6bBJjFGdKFkwiRAMOywfnbmbmvHH5BNhVUQ6pSPGLTKR
8m2X6wwJqvzJGf1t7TV6UJUdueU9vRVfxvqGi/YUgv3Cvd2m0a7oW8zc2ohcScuhUj6QmR0f8hp1
QgZL0C9akNE9GW7KOxdtDSMMl6dLbPSNdKwfagHrM6C73I4GH6/maJdEsZtUDsxp9pPOX9fm9HLd
tiMNcXBpbWcKJZNNJresGQRCyJ6PDGaSMGuNh2UxGFinZvwMfSYE0NgFZmOhjMp1lmZ9r91D4tuK
LJOYWNX7NDgMCXSkEPnafTBEGRJmbeIN3LIkQrqs5dWeMJ/4VHb0EvKHOc599kAnWpz5DSoKmDYM
17c03k96OhZBZelyq2jYa6YRwC5pH4VMLT60hoxUzjMP+d+RYf/8WIs+GDz7M4+M4mvcHbvGIaYN
ANvMTMVAy2wbC+W99yyX8t3A9r2NkgTUONyrHcQdSSzzrrK7g2+VJL9oQMlNgTHfmvcsaIqdg71n
X7hbwBF8elhRN72OcciPYbXBW90ZTMBUEs2bJK/vKhKOSUEiYGjGS070h4JrusiLNYmd6YidsAeq
W3pDLIvXQYcZ63viyQ+1azIuqFhV1DrtaqJUADDIXZ0XtDaI+jUtSPJ5nJ1NA1zExC3YxshvjXfF
/KXvtGXvQBsLNBBzBRZ0i28/p15K0eW9u8o7diNRf4bm3laFfZkKDmTMy+qmNp1vOnO+ZKnqvQAs
FtwmtWLpzmNATdDrZfIlGZEYDFkb72TRPUQwfHqQqnKl6CMo6cF+EOCSD1q+j0CAIg+5sAxY7uHv
vkHLeU3tDE21Xc3h0jXVsY28HULELaP7b+gF6NEDXUL4TDzJMoeyFKheff1D0vBiFBAVGMJsCrmQ
zvzPGL/Z4NefUTZH8GsYI4+MhGghURa0kyuCel7irakjKY9QCwUNuXgbYj4UFtPAthm19Oiu8TKO
yNGSA2Zcd2fnxs2yQBBOoprZXV2H2dB9swvG6JXv/0ga+w0+DfGMJcJ9hl/3ONJgNUxLg1VVr/fW
iCnOtlPQlY4FFEgcY1reu3meP8C80XCtl0Ok3O6gF7hoUf+fLWnd0IGxuBOhqk5oojXl2MMKKk5m
i8IrT8xLi9PEig4pOVv7mqkqonSqIoJI7qjQ+uXFnShao07HULB4n+OMYgVyRYdT5DYem0vjyuaQ
VsREquR7Cor5JlJ0myuN+JZ4fnX7zIO36SGx8CYeECJnO8tHm7ScLy1tis5AslbTTtrUZuZsAMhC
IdHHnzP4Vqg79nkE70TQDgTVdGoCVS5aWE5gN7i1POj2U1NVzqc7vogkf+tdHC5jAiLMJ3JljfiF
uKOPP3q/UA9lqh4Z1npEKlLMlJZ/0y1UyrYBaqslzyA7o3mA9DptJyrpdiqQZUXGyRCSCFiMmnkk
/a1roN/xa96lXqnvhfMqCymf9LgkZKzjqlLczT7aN32ZDVqb+ovVPQxknIQCwi1EhqEOJxxKG/+b
AdvF8LHNSA8pzpxYTyBpsjszjrkwN9mhp6e4c41VZUWIY5IA+ZNV81UjXy20clMEhHZGO51qG/8x
wpoYaiLDjLfErmviwyinR2SCHB9f4ThbYaX37z3FIkwUSQa54Y5Bn6cESVU715pKTn7RbRyDZGwj
JndqThB7Iz96s1wzvXGE9klTFD2Lo3dhm1oogj1mDChDSD1iCoqMJErOI05cZ1RHD9/TpTLG4ihL
Pla3WXl8azc9dbOtwNgksk6dHBskoqsYlmS1Q+3JYiNv1iFoxwCLe+29Q5SxV7eklqK4PulmThFm
jdtJ+vUtCgYAF053aFpJLhBq1J1b6S90Hd6shMHW3METAfy2mTLo+VVmfY9ntWXmfad1NbMYkzjJ
2sgJVOR6TvjA0R20R8qcy8hhFDhkBLQdp3HSad998mjtUXv29fReWiQRAtm+07G39Et/8pNkhghF
iGE3L29ZzckLVcI/SJnSFS67N+46zq7ErrGdPG5mroProdUXbdMvdOgsAIVcNiXg1WTT1eSvEHR7
0loGPjo8mrLPx52ugV1UYh2md19JvaSVMrvJqXWMH0nPOoNAqEOqNeneceWOHECDqbIH7UEWS+gU
FUJJsqYCF2/iBbQTynQn/zIx4V37D0bgmnp0x2RkCXvfY1a/ZqsQdoG8g7VCEL9phvXGXs5B54MT
APgiXzqHvArX39vStfYDFmTRViVlox6HWeGkJ06vtZUNBg0z11HH5hIgxkHPXTCCHz3r1saWRmRy
wl2wlvBmkowVKYlJD1Vt0jWh46ULH5SfsSsWgqBaXyBYY0bfkajbKcugtjMIg03MG32K8i05Rp+t
51dQLqGfO6xYBueZ49MMie5IV+BstsUIcdJU4QXFOBhHbt4cGVa/JW24D4lXKVmaHZi+xTe+tRSI
baCpwhD9QY5OFxYGGjgmrdup7bZTmY3HRk5bWQKSTUd73tXYbbjnxPBKpRNaCBzDhPeT5Bumh+ul
E1YGEMTu3qrtr5PJsZLY7c3iF4S+Z87X0sNmMeMXeqYprm/Ngdvj9WnD1AcgJGcjPiTuIL5/ATVs
HmfHOfacHNshJaglzasnWO4lkvhkuQXGxfU794m2tgGjEWQGfm6sHhvLoS0LxzMjOfOlkN1pErUT
Ok0/szgmtpGO6TntWbA7Dsz/udk2zYOmj9ikSzfeOYTBbRLKlE40KXQJ92JQYwSR1jLX4CMvUq7c
RZ1A03GrF9UU4rxEyb1VLK+QXTtuwlCPjHErzW3jddXBG3FXucIhCzcFUhyhAvUxN+B+yr5N6RIF
eYzmVExjsc1988Y2ekEYZX3vxwrpjU+CtvBnZvc5I7WhARSJqq5rbuUkGsKGrT1tFeoPFx2tKbpX
BOCsqrGHzj4OoVavnqrJikIjJhG5Rw3WG5W4BZw6hV3W7m2XF2dqb3rmI6lb713iH83YfZ/BpYFi
itFQVQisK1MGKcKEYDLwEfgEuSvShhcridnTM8GWdKEN/hB44oEj4eR6XRcu8itynvnU9kEaUcFQ
OLy1ng0ww+S2avZqz6Xxe9IW9gMw3Zu2oE3Meulo9VMRtHUpTrZTH+Qpxjaxj6X67ried0bfOARr
xGyKr+dJS9Vn7oPsmhwSShLtUSEJfYkdUcDz/Oy0Sd+RdjfdLsSvMrclvg5o69RssuHdp2dCM+te
X/zkjNMO1SfxfKxdYZK2ZK01y5viU/uYU6RiU1b+lKGeqjOfObBZ3UBX0aD/6V3OaYiwAONMc5fj
KqE3uqOjz6FEbpE+osRvTXlsRXIApiFDPnCmVNL7bgpGiqNm0iBd0a2N6r7IGgcEVGZpcJLGZetv
zZnjaPEf3Xi4LSXhScToch9wvWNlG/Pe9rpHgLZV4E++/VGkTlilVZikWvkJZCQQyuDUrhuoXQTK
8eFwJlMDh3LMmFVO+POS+7Y382dy67hAO/z9taG1J2siy0szI+wplhO2K6aCdXgZmJzd24X2Naov
o9pnLoK1ubuvBU2mBKkW5b7c66DTo4yI0K7gtgq14x6y+btVF5dJN4dbhYB4l5jgyND5BnlVrgur
jqBCGwoZ92TGAOir425+MBWEE2wIL4Xb2jtBcT/hOti1zow4hBHkpGqxo7s97YdC4rsR5iv24wzi
0zgetdwcSQz43nnkTTpu8TNFVxK34OkNpe5Nim1WmWDsBnx3RxWpZz8zxE1r98s2BmfIBdPdStYF
t6U5shgrGuC1KMWO5Byd67r7gQxMhAidQhTy6BF5s1NLy8PMIyR9rukA+GXdnJs0DqaxfWldmYQ+
14HdZAsCjHUFfxvRYM/UkUTTCoMFqv7chVBk65ukS15b0SZ4sFFCE8z7FPf4Lzrlnpjw4Bwi/ydO
NZZYa9ynZN/42NSPLjG+dJO0jy7csFbe6BEp6n1NCQM0dtNpMbRVLia1P2CjMbNHe7ZvTHtudmPS
FSE9CAysEQoTYyqrGz2DlzsPKCFgZ25gvQLzyZg017BQhVN+Mavkx2LycoU1Ux6TfJtPjCC89MM0
ybDuo/5WMmSC7MfZhsTTQGlb23cASwwuRwcBaXNTsnhr3KvUiz+hlIzp60Z/FfQH4pqQajXXWBLa
e817TsbMCdH8oSIzhkspTPPU6JpJ8kDlAsFcny9w2k/XR9dNjVhxAMXiCaIjZu2haSvkBhr0v+um
cRqok+vm+pSLN1lk5phDk8/NU71u4ny0uR218R2JIunetGN0tLl/wfsTHa+/rVt34bqp0WCclBv8
3gm91+XKOu3CK4ZRrSzG66N/9bQbyeAstQ6eDjuoFw4Js+5HpROicH1y/fK0RvRmqv2htwZzd9Rl
6CwXFk7rzl4fWSq5J41T2w1TZEG7W/9XY+jLYS+PAPnMUyEHhEnrIyst7cAwDUhLEJ5OSBnUOn1z
09MQX3qAHhsofjB6NL1HjgYpdI3RqdbN9ZFPf+7Xo5aP6fodPQsAMzRbLEViRI/DarY/0TPpT1Yn
BxyY1bhlsoAU/JoZYK0/N00dBSgfE2pKAAuEzqzE/tOC8PPXZkI3B0flH19U3FE4ShiRUOtetBYe
S7TST66P/PXp76+VrNahP6eBWEEv/Yq4uW5yTWGQ85LnCcDfLneNR7kylun+VTjSmczXg0q25kR6
ye+NsYKVWWSDV/TJK4O/0yG2FcnRIGfB77WsPszcnk/5yl52WaNzQKObslsgJWWBTpOFF7LE9akG
WXnLSHdV2NEhTK/EFs7EoyHeGUKNJx01/B4U7u1kVeMJHMq45tePJ6/K0FtmicJR54HAq3qCVYN5
HhTQFkr4ZkXGwDjrsQEW70Z6Jk10AO3i5N2hXuksmuulqKJGEr0kbJffm3xlu2QClUY1lQ/Xr/P7
0xOpyqm+jOTj/QOvXZd6TBcPdOCM02EvKxdEC9a1tI7xiHQCZMw/NuX6S9e0ZeBI6xcv1gqYMRBj
/OJ1N+teDMDKWUOvv6DV5gH5m9sirKieK4fjLrV9jJXYOSSswN4dUYfqlEllCYXbAxm1i/sXHzUy
U9GMa7phf1VTAyknG+mLLORaN3Rn3RTqYqadI1yEXuvCn4pWzXjWw4TXMuDpVYPSxYnePbd6kDHk
GV05uyE1nhrLf52LcgyRiJJiStBhg259BpBhG01/jnsbmIQQn6n2BMCkCUmL9wPheC+zI2+tFBri
wGodI8no74qZ3K4pX9M+wkLRpUvN/C7XbOTpcqOv9hgcRhQNh9SG/QsvRzMLQPpW/iI9RuM2xOkM
m1I/+Kt4CW6O3eZPVe1ZyLb7nyzphuPgsCrVshfigoCRplwvUc3ms7OFbV0GYm2XM5HcYFdSO99z
h/u04mU9zYNKITGIT5gPimbMdmlbik0+qo3eC8gi1ueax4tWm3pCINhITe3d1jkuqlm4nFUktxEJ
tVUjenjhiw8tf+kKd9k6rdA2fk7BZXr1hmQKbVeN7rHzU6ZwKXrgjPiMs1u2RPKoF79UZ9VW86mp
KM+wGlgIr5rh0g3oCDVwpVg3qoHFcjFqrxUWFG2olj3TPKrMUu0N6AyQF3C1kaddvSuoLhuoM7v8
VJTta+Lk8JSEoLehmUdG7O+DxV3VFaYbVuVkHuX4kvZj+0wnayPMkfkfGnk/H9eyM3+YJPHpMFt2
jsv9rfEN0hmM4U05Hsu9hgZULz4Y2OTfhBrekX5ifHLjb/0Cha5eNPhvIx+GJgc0UmP5jTf81czT
0MtdFJtkUboWnFplfqI7fQLNi5AKUb+MLkvkzqRw0/f0DWff+zRAaEuQdTMl+xbtHxQ+4HqMN1jJ
VD5ZteK+HA+RjtfZUZG+tyoXhArhxUErW/R/k/yBCcXZWCzImS2s3TX1sDRISA0zQwA8UNnptbsx
qvwW2G9DQoP/hQph2sxYskmEp93SfaVX8HWcUnsrHdSxuJIolixuJZDaLyj1ErocZBRbHtOQOf6i
WgbvHTYMRGV1RX5hfFMYl/ZxMfnDM288swR/Xyyv3wnwZRSkikZogwGqGs+WBSzXMdGWtGdOLY4u
B/r2XAxo6513G4jMAQBiVeBGnazpRTcKeydV/zXShnyrOTqBXS6HWZfGdC5SFj6Vtovj8l3ywVCH
O9tKxvYuRT0drMkPnZceQQGi0Z+JbkDgzBCqWAGw7GmEC3VnuOB/DCc+c3Jt1lFGjqIitL05D1Th
HiED1MjXkLi4xZA+2pcaMf/WAviztrZiejHWSW+8j9UMdbvGVlGeO/e1WWOWTSNsZLT6ZgwfqGi+
zrannaLaqdGYblqZIEuKc+MBfPYbltGvNLbh7EtMS2N9rD1D3nBtRawLDJQ4mbjtRahNlHYxbqxt
jDZv4N67d5Bervaw55jBCqXJJ4ZoeJwxSA41IfPk7oUh2BI7Ymi+O3aBzFTpP9uRqOVlMl6qZFx2
sblyaeziWYyYCAGU0CmIsiF0bV/simjSSZym/4zYnmvWakmi0b0hlry+nzRMOPOpjsWXMevNi37o
mrCrOPIiJMXHquokMHHxUXbVl5K46Mztcfk3yKWl1xwah3A+cI5qm8wlmRxc2M1cpiHO0NCS3E5x
jZDNG6ud18+3puXcccEiITShuDHJ89nktCYpLu/i/MVR5IqItnkxlzQ6aRa+Ll+iDjSS5WVUII77
CEfrvDjH1hRk91q0aE0QP+18gKV2ayf+S1YnJLN6trk3EG7SDyn285ycVSaRM7P8tPM6dOP5m9S6
ZU/ie7bJlXhm4flKcp5GG2vauz73/ypuEST2iK8KeU6Stgt1/3WIZnJU+xy/9DS+xHDBaYSd9NGi
GKlhY7uz+wQlJlxmfW+bM7py5jEUfE5NqVx9VLl6bZgcrHwUNF7qI6lGIppb4xHTT0l3hBixJmqD
opLjrdKH+67If9AMtJXAB46UTtkryyKij9tVUXJM169d/+O6SVZJYrGCJ1KZv9DXxNawsEq5bpqG
xenARdcrYtpiM3bHRNh3EIfJoG4fi6IjwZZQl2Y85Qp/goDIeLpuINMMvx7NEfBe5BsJFrvIAN2A
l9LfJLXJaGXQ1M0c2XKP4i4gJO04JAD1E3qSjOnI+mD82WwiRn4kaYGLtrvpkEeQuHNuPL5f38cT
t3E/NTwjKEey/eocZqyuz6zwk+kEkRVNHo3bbV6xfuUmSWrezCIWCh9Qqa46Xr/eIMDaF2NLUe89
NLTvw2VgPJlkj2PUC/xHhX+ysDOfhIIX7ySn2gScjPSKqpRR1tH1WAiJrsFc0jsjibhVuUGDWoez
nhc31uLlNwt+4Rtbggek8gzknIC7GUXvY1zDY+yLVbJldin6FpadYt1cH1035E9TUl0fIpmtTsiZ
Y/IbSySGN9OKS8pT40c92PVp9ji3c5sF3Iw4PaRbRhIm1I5eE2TtVoA9rk8p9aA3av2hnQmjv35a
bpT88Wm5ahn3GO9vm8ltth5eE6IN0myL5GUFhia4Pij+gmT9VfZU0juX5Wbh7UBo+KAXiba3bFEc
0sjBPcAy8PfGKlkqdmZCK/f68Po/MwbMyKReAHJR3MQ9KY+qTO7KuH6/BsbO+kQ2bpa0ZxKniEC/
YliuX+tFd1ZQOThRqfzE0svdZCoGqhzd11Db6yPm0f1xKF/GVFhA3ifrVCjJmZBttFXPcA0zvG4g
kZByuNiwPMnH3vpWQW9mrSL+Ei7spJOJe4NAyG4k7cZU2j4t6VPjZ7U2Fv28k0ZsJKG9p8Rv6eVZ
k4vfvvH+IEESFUxetdtyjK1L/euGDD9/Z8JLgT5gnvrE+0F8RLzltn50Gc0PVswynCVcmXDsXMmM
ruxcypaJtsEaZsjALgFg0MFnHGrXDQwxi41Z4lL5vfGRUh4MSQlbQmrZ8L4WIX6gn/aaJKStyULX
DazIPx5Zje8ElssxCjDP203JcJddU3ZWAYmA7EJydn3YzvjedcDtunnohR2otUYkK4GzDa8kQDz6
uNcPQq4sm1/xjF3rCmyM9NmvqM1lYkleV5h2vLZEc4qCt2cERIOymLT94hACKFNCujjfD78EwrKu
1H6YbVzW6IOLOnqMfJ9Qo/WjJ8JAcm5d8T1dF9m7yBofem9hnOMOrNVRhlmO3bOzysZVh7FkLWNq
DawDWP+3q2Uf6SlSl8RZE1DwjPwlBfr61MbRv8drcCTJirIOj8w2snRIAAup9xtrrQX9uEm4cxB6
pDooTX3M4MlTNIWt4Zsw58eUGO2duVahoBLrE/gJ0ATX55NU9DzbhPdCVQN49SY51rQVrhKcqZxi
HAHrLlbr8dnikMIVpVD5cnGImzd8R+3xmleN4o+CyALZ7XZ8hAqED2OUa1h2vmU46+8kv4QkJiAv
4nB9yZl86j9e/fochP+v382oqsFrxsbsJnb093Ol/h9757EcOZBl2S9CGTQc29CCIcig3sAooTXc
Ib6+D1hVM2Vt1tY2+9nQGMxMZgjA3d97955rtcvCnu41mb5HobV1e5BYrRq5zMz56uIKMchXmzCR
k/Sw/bviGtsl25wpxOrvFdueRM389z4kWvs6YddeEfsEroO3J7orEOMcvEy6hw6ubtnDDvu7N/+e
ohprXKFjzZxuLsubXHwGyPH/wnrbegy35G5f/h4FY/ythlytvTkNK2B8CMs6aEkCU9wq81P9u1/+
Hv59meY/6GUkV8qn5/73zIdRqzeWZd75rXMO7Qx1CZ9u4v1lBo/RsrI2KSSqherlXuU5AUQWt3yO
mZAO+is7GJlrbp4haW5A5WyyurpZEreHn8qzURiUD2EA7Asl+kCvZQHn6qRi/coJgmYkK5eZddmq
UWiG4xq6HnJUua0NIqB67WCWvKtmpb4q+pqL0s8fRGW+Jp375kLxrivDX1FRIhev8HV5jnMH3H3a
QsFkO9e7AyiFY+tVb44k4LZ29Acgbu0iRysOsRyNQZu/h76J71WZ+Tojn7yIAiaudBaVJciNiu0n
OR5JYz6VCDZL0+lXsSnPSZ+9l23GYmufZI+zFevPF+349oEoHVNlmIGGaHzIAn3XcR5DForWfCz2
Xq11K0/g+WoylxQYeRVJgKPp3vAC0Ok2cJDBjS/DbFWMYTVDVcBKbVIYc0jloNL1gILKL+7ICUYd
hzIzJobD1LGptYnZLEWL/IFpQXEca8cF2F7sIcrIz1K/Ol5gfxE3MDKamEc8JWdUlYcr0evPoa1d
fBoX68RI0z2m+V/D51xfR+p+qCGvtKXmb/5uRprOcpckiP8L4lV7V2znMuHgNyZRMX/fpkNo7utx
jwwBRcHYGRcjm8iLiAr/MOSkwPx/redf4vn/ovW0LMNGifk/az0ff4aP9j8huP/6F/8SevrWPxBR
CqEjHyR2wJplnf+OStfdf7iWaXqInU0wiSZay3+zcN1/UCXZPnMCEEm6MUuy/6X4NJ1/CMtxbGEz
JSeAR3f/XxSfZH2Ruv6fik8DBq9tCt8zUX24lm1C6f1P+bGO8l8hKNH3HN0UA2V1YwjF6hHiiC49
9+T6FqGZQfWQ4yPG5j1iv/KRNDlrNfJXzKy6s5jRo4wQG0c0D5aTfzQtRztN93ZVSaGoM1exDRhS
PlZjR9x6bD9Nidoyonv5p5wpJvuJiq9cprrZ4otqPmaDnUb3qmYuO8Qm/COPMxLSlAT2KvrwXUMW
gCeZdFIK4lcs7mB5J6DBnfvaas9OMwj0gH2AaJMQRXTrV/YACmOKMGQvG2fojqbsUJFOczj4V+L7
4cZNTW/RN6ThonoyPRjAhAdRLhqcdzzAZGgKPYSLa5FOW2nIZ3IWF5ORwnT0i62mxY/t7BrqPRIc
ZEIqSd13ix4fz1YPR/IaiSoO2vdaGBvZ2HfSg2Y0mNHe9Xg/lhbl2YHYpVKRjxfDMCfPQuMJmMh5
SCkyT3k+ksRBCsPfI6aX5unvO6NxrX2m6yeB3uGMBmdO3or9LU1iUvBMu73D3TQcaZy5sCEmY2W6
vnYpnDK8BhbKubLWSPzqpzvSw5J1k3XDyndq/RpODiHV2CP++VCWQX0dYWLosb+x6OesYye2Hz0S
T8i1V/aCOWp0UmXwEuJGv+h+WG1kCI3D00Rw+fvSiFGjyVHelPWJmtfbBRPDBXLH3Omch5xWitzc
gm/gZ3oD/i/gU05iDeu7lVcufdoWC6JTWiFxcUZ0RMKC/IvLG2NbKu76wvOwOTkLFITV0VGDd+f3
ZbPK+D2YtlV0HRovPscMd/JRkjzcRZItXzeHLY6sq++Sduqmo7y1YxxtRxbglfSc7lY0jk3GyVn5
+8g2middK/mivwOsD25/D0zwmQgO1JWNnPN94j6hulgkhRa/6pmXHS1dUYe4GBimSgdEozvuOmmt
VyAY42Ngdc+KBf2TQy0V52Tb98pFglXWxcAMU+csK3V5pB4CzhRqP7jNuYAHOCC4eRYYhcq1rofs
DIV0HsGXnn036c6u3hNi1Zi3QSvHb1EjS+orCRIOwo2BB/WtZJtjirVtUhsonBjch6hPk3cjIACx
N0pxGxOnYgiLEKLtXbxLhZr2Gf78Xc3nfD8FQJziVDjvYgr3lUqDT2Ui+9CGiz90/RMJhZgTokHb
iNZqX1NcRBmUmQsqaAk2EHYNXSZMsmMfPoPJIFYkh2UiBj98zlMLZ6YT6pu/P2VcujUkycyJ7Ql4
/RJ5XWu8jKlWXlubOCwUKuleBJy4HQhM3/mHZnCqTye200HUxyxX/rkd8piYAER32RCLu8gwQXTB
m36MXLl1aH6vs5b04TqZ1KMIGkpyZT7BIj/ZVRZ+5BrNsia0p2tp6OMpSqNuaeYDkiputmNdWd5h
EFPDQuEPtxKB8a0w8Vw4foaZA0VgMv+cURbt7xiu1t/f8NrGZ9DV1gw5Gat7+XhP7O9wT33Rn4o4
Zor47x/xWaZbxuHH2HU5SA1F9aJXVr6dRKmt/x6OoznMXkueVR4eG5D7L46RXoIybe8x8qdPYznS
oOvf3VpMp76OikccgOe4aEMMqTwawj5cmVEW7lLuCTQB4pEViGNnPoZ3Y5zqLyQprUTjOI/j0Mtr
A9DEYXrlIS59wJWb3XclCfO4jpe2C7pFT7L8ZDdDdtJSpJOWTDYiNGmzU0WDpDAfbdAPJAVALSu9
wLlVttssSNmsfyJ/ixxUYXfxmH2QEQAAIC1ORd02Fz4/bREqFdH2IgNK98v5QNXetALdiGS7XCGy
Io2uqhBZuNYl1FX8LYRxIRpQ+xo2EgBP5oXji2YXDkJXDpp/D1eliuxVI2tz37S295pxVZGllb7Y
vu8fPQqk5Zjn4rWHxbHUubzoMFYWWp6wfJVrtvzmleEYKK24rpdG1f0qjfvJdI1L1efq2dUIBNdj
I983KnA2vt+S/EGs231hgEkGg1wuZ28cFM7avjao+JZK5xauiVCCRZHjBpQNo3I7qp69kg8l97oY
XHhxDkAEXPpJAoILvZD8UyN58hxUm1E2vpqBD2bXDuNbrpfyXkDtiW09utW9zVodUH87Jc19M+nu
0hoRIK0fxhMikS+No22SuCwOriZjYIWU02jY230FG/3JhFa4jnVe0d+fYjklgoMTAYGJYahLAqO8
Zro6rrw3wkke//mz+WGhkKRUuf4cVFNH6jhf/r7rC55Pr5xo3Q2pOg5E6x7/vksZUixTguIBhnBm
h1mPfq1geUKmSA8g/pMLI5FP0hz1mp/X14zMEy9tfw1dN7a+mqlCtoU6OQQHYrvZIS6CcGMI7LUT
bwLXj9hZkI6WXPjg5us36qF+n8bhjigiuc/LeIPMk429p/duMmW5q4I5raUj2/NACXbNtS6/11hl
0bwRPaG5P8bEgchmU9jmqGHhR7X1UaUgXdxYv4FwT4grC4zdZAUu1Unjb7Ct09ar30I/3xoMftaD
Svud0zefLMIEx9eafwlHKim3hJXupclJ2cOHDQDWlpVcztJKBhaQNKvxFqus2ZiK+E+r6/hvYUh4
UEUOlvflQb6ZQJ34sN56tAWLthnuDWdCD9LUvxhQIdY0+qp2kWu2nXHVOkQYlqm+rYF4FkSYVHJG
vAEAUSOdQzcoEs9eUuG9Iulb6Imkj6uDx4GSMutIKqhNzJQqv/oKW7pi3K3PWudMC+4aejsYJkLg
JPTOrdr8wmp56jyyn/RgWEr7jYzNbW+Ie1nSukyy/odU6GhR17lEEew+hbJ9TiGEwV51t7VMQd2M
P8yZXFQWaLC64cUJqi9V0nCFOHPkqOHhsl/po77qBlJ0o+ieSAbgWBvmlmoNv/+99NHPFN8ydrmY
cT3RpWy3IRiMJRKLLfKHDc3OaOlkDtPhOPwy0wZ0TO7ck2BCrNsX/TvaDg4ERLVF9io58xGNZmSH
uqf/PznGS9npt4DM81L6zH+Bv3n6b0/Z2I/PwUjYn5kCenIA5WkHplaXYIK7MqKxyivkc7j31XWA
vSQaBp9mhLrN0j7Svr3XQ30PyGCVaO5u9MpdykrMbGl4ZL4ULkuNQj6VdJQj2dIkhmACLjZV2QOx
rY80U2EDCoNmIeM97v5h4Qv3y+1jYnVR7PRNsq9Np11YiY54KZ+j4Nw7WIdgduun0kNG6LPXW4e4
qi91yLy1ido7zk/pllUNkgMVtjGczQJzTmb38EpAeQaOidA1APPhexdSHhAoWUvieoOjWfPdfOyO
dRaYPHx1ZACjy1dvXl4fy6n4KjrcABidHnXux1XXMMu0PWuXmyhAK5LqkAjNv9xYUoh5GMDGqzH2
c7QGVo9OBGja+HiaSN7GND/mOvM7mIzNcrSgtwQNoP0B0ZMULoLGUH/WS+uc6vjoB9+K17WTvE21
5SEz5XW3TKX9OFlPvjlwkFPMuK23dv49huG8hU0GvTrolyNy38UY/dSzdMHS6i9VQVgiyAolypOX
+++eMD4T8c0OcA0agtAtIqgXNZivVvyKfPy0QUSYHeo5vcgbhqrymrZOzz5JjLQ2ftA4eR4N+0e5
/c8Y13d29dO2sw6hzO/sIto7LR85npavyInvuz7FEuZUH+g+yzvmUWxfY7XQ2YtUXL27Cdcy+8BW
OAPMxujEgfkVK9ZLKJ2H1nXPovLvM3MkPxdF0ZgPb7qQJ+QSB7smGdrG/1M20XdkWCCOuQBzewSl
WCLilkmzmCr30qTuUc4OFBgyGko0L1uVor0SI8ZN2RRcJJMDPtvi0UxsMZJrgnTY0eNryP7rajj7
SpCTG9XKu7C1d7WyonULhUBPVkmTXxUZcjiB0F6FtAObPL+EMCs3HflFzZw0JsHw1n20qsS7PWuJ
6mn6kUwiFk1aH1v3rKGxiJIgWHJoIBJtctOd1cfE/prd1jXUVQDUK7PmPfDlvtQ8yAEKMVwGWL4Y
4pOs1bDuOsPYujHwbLvWdzSG8OUxg8Nys7e9AQecrjln6v2NHVYN543S5LREfWwI3gOSSKKTDfN4
hH9y9ZrgkZyQX6jz1kIqawJ/QNKALb7Ch+QmpHVz/SJ+TEvrJQjY2sO2Av4S0E52wGlxymr3MAdJ
cvDlsJvM4mLX3YtBfsxd35hII2Bib9J+PTTIwcdo52v9qa0TunbZY2zh0jCdighNi9gyqS5Ufoz4
R1aTUA3jqvZjrF+RvzFcAXhGMU7XBhGxdrvPUReXa0cUFy8dk43yZQupDFAen9pR45W2XbQfLRWu
Kz27aBohe7UDNKcX7S7U842bkNdg2CheK5yiDI6kt7S04d2Fr7KnTtw7URSsJyFyUNUpQLXSPDQ5
VXzR6t9G1zTc5JqAI804vLKQfJn5uMmMrn5t82bTNQLqztDd0hw4KgLcD9NCWxqWrH3vDhLcpYjs
adfhwWWxQ2JUW/q0KGPvPoJhRlmLGrgRDy5IQxBo1rNuumyXDe1UrXEXYScurVPcjwELvJfpp5YJ
5bpArXj0tWPP9ipyvztgaqdAr0YN/D6RrAqGbOPHr4CSiTZ0+lNf6L/RaM0giLjYVWkero3aprAO
6QzOk7rGpbGcZPMk5v8+/vuh5bsvqTl567+f0y2tGC3OrfT/9vf+HiZ6fKAaq7d//xSgFS+UZsR/
+6t/f6gHnAjtgUyT+Vf+/aiv1WqoiRmcBBttYIXFUfeY7CbE3CK+37aWs8e4hUSDRlLR/4CjICtm
1F9peJwAt2INWJhaty/b7mJ3DYBmci+ItwRx6L46sfpMq+nHS8afGiMRVBfYXT5phX3/M6UBK0EZ
PbKJHTG1IsMDTD6LXx0T0exkmz/juKSmjFZNZZywW+IR/J6mEgFQxi6gHOOurtyVHaOEKqWlL5lT
oSsSlcHKyfApnb/8Zbb8fTdlNH4RNDGKk4SASGTAf3/49yXC07qZeuepTgdtrcz4I48y96B32U71
9hwv5y2yQYKYNxmGoczpFzrJ6yujIKKu/hsFi3kC/Pe4mmeeldylXXZfOoa+bYn/oWFV9ouAbtLo
RxHavIxARIfTGarbl8yeIiwtVnGoJ2yoRZS8T2KmLlohPhFcI//8Yv6f71z6fxylQm7iIU+PjJTS
/dhXgLKTG+JmxPnWWfOcb9OlB6ffOjN8Bpd2bGFIdbFBvGbzFbXBkxcPuDt5wwfmjqs+ze8QJCAd
JuuCiYJKppPFmHPh2uZdqBGe6pDDBFU0ZvQWw1gA85yBaYFLTbgK3FyebFCSIjHnP+U2pb4X36vK
UodRrskPX3e+9k6cLTuDV5zjwf+uRrHHI82cvzjj3UBnAbvMz+6l4RwRkR26Gp2WPFVFfdbicIN1
GBskOK6gX82QjTSu1w5EF1RO78akn6ya8Ip2ChU9OoKc0RXSbICWVfh4EB+K1Ax2luzP/oDSRrM5
SGGobO0j+hKXCMRUq+5sPSEprMkXsmZwKcyLSSIIfHrywxOEzU3RI7/DX6PFKS/T4wou6uyxlDQu
y+zgzPzw7BH4BYWhGbwYmiLJN6G+GA6+ebG9BkdU1n0GAi0GTmaY6VV2NZO9pRMDY1vVb1qNSNTm
uHfRHjHuH2AOgNwvKH4GvzxXc3DYwKkF6RJGS5yAWaWqfevk60GQZtTJuzoPnsoKaJFupxc82+Wy
rC6jXYhtY7+NEMW1LEK82kaHMrlKJ0I80kL+iZwIOZcwkF13W/KYOV+2CflZ+UsAX2swLGeZ4aFZ
NlH8WNko9L0cIi1VAAeOhRAYX6vmNnHcXwj0b8vGBcjb2uNTRMQ9KpQmXGn1W0TbAcd5QMW0yJv2
y0Zr2tkpYfJx8pWUucAmzYk1xSQBjJwx/PsQSOwLLRdnETZru6+Y2UbRMq/sYFEG0fc4WvIc25we
rQq7HNtYJvwXDD0NanH5mMQz+hQjsV30r9DAlkmX/fS4agwbz3I6fXU+MhRJivDGMRmam0G/z6cb
qChS43SJv3Ig+UvXnoSX+mBwmK2OEt2NdI5wrbIsfmA+cwlxOhfdeK9CvOZG92pjkda6F4nRzYqq
dS9rjGT2Q0I6/VL3jHNvMAhkntsyCnZ+G806kVy2Roh6KWuyZvPglAUtJERrxKJWn9tM/dRT/BYm
V8uoX7LSrlZFleecJvEe9C4rmuN0G9VHd74KwjdZlV+Gm+6tVrsbbHkJwmfBjWgpTiGCZOpKBPcG
BpNVyFHENdpb3eovNsFdzlDcQjPHj9+zR6dHQj6WzOlv+WwM7MqPtB7ThR6Ddithuy06TDeR7cNg
nOzPgHkmzvERz7ZTPkZResun6jdioTCn+rfCoawH3X2ms+Z4xh2sJo8W5ucUD58Bi4Jh5L/CN06d
RMDiee8jvC45+dSYzaq1UVYgDYCFYoArRIBOWCj+Q7iy5ltjD8nOn6bHVhi3DNNjYK+5u55Kvb/P
hHgHkB4v21gpGvl4Fjy6Zqh1d/74JPNObEC2HQho4GKpit9O67Y4WgDXBdZTwxYgQ+Ni+xMJWOSj
GWOxKScC+WJKwQRmIlvfhm4bXickoM6XyRZWBXLJFfxmGWfJ6c0di3M59ftuCO8TNT24NoeyiU6x
pO3hIIjs06tdAq6NSY8euvzQOhAUGJDGgDcXseXd6sRF6Dnu4cshpMcQbvfGW6/7D1FEjKqIzbXH
2VAPzQn4BJAtL+PlltnEu50m9ENGTtBo5EIOPCQ53M9vscyrRz/zsdmyIqRutDG76EujLmOyPKcX
8xKit2Qi3Nlvi1U3olVsE//JHIxT7/KASPV1MzWsnjliOifLr4KUutYZT6TEohNxtNcszt6sWMyl
lb8SU/rchGgO+qcedTv/LL783UhdxqVf/XL4eMpjr1yH6APRbVKjiWvtojvuR7LUU800yUM1qD8a
bVasvHguL8oMZgMLWkQ6UmyT6YTdn7rITe8Yj/G7EN9ZXDHs6DXBRkEDjlL/DEi2MFLY573xSUwv
i7xfX0Oj476HLDaWDLMzkzewSehgz+V2OaKXJiXqzq2g6Rqpf+bT36uiiJcg05FRDHqEKo22UcoL
DIF3j+wdS9dzm1XgPDm1+z44Nd0d4ymIaHCo/pcz7rPMbo5U5SYe4XL3ENO4tsjCtUjEYuzEvhIL
DdRjFM7eKDJqbRaFNP11ENisa/hN6TDCYuD/z6SSG1RfbKim+ZkLBv8t/gPoxSdHyqc+AwXe6vUZ
lUe261pkk61+JHOSLF6XQtuHoZLLcWZAcC5taT7pYhEpg6EbEWtxjRY/QyfLjo6RzzTeJuMj75Pn
kREMkT5gUPx5hazbN21QHy7Tf3JyorWbK+NOZJxDM5GbCy6VZjGUDmw7fMdDwN6qhoK+u2lbVGfO
yP4DptIzloy9Nq4kXaBx8FWrTBprWtp4uhOIqlUXGVgAQxAkkUsSUDe3XuG9z7KkHssHqtDoqZHW
wIrVbJrOf5lQAFp99yVrYS8Gexq558KLl/n3rUmXtLNuXT28VJZ/hs3Ck621Vzq2jk66xRAx6881
WpRuFLPPsqFhlf6Mo3EXT3W6pMz7nVx0l4TGrxLmfEvEpPEC7yCMdR8VOG31fRB/0rb3uIUmmund
srDMt3buprBtfOOnXtsomWljwacBJIeNxntYYAKGO2CWz5Et12XHE0Dm5y1UQ1d58uXaQN95pzli
RVK0QtM9TzcVUVp1bm1rG4tDZ/hfHG+eQERITkLaKpSonkQ2/g5R9wWxc9PFHmdX/MeLwHApILHh
F1Z5Njr5jIQBVXF7QRXGx3v0QvpJY9lftDKyVoiNIQNLH41x+oTRmmbUisOStM+eWw9HBeSE9InS
uIsQhCIEDKJnvTJD2iChD/4C0YrfftiTWy9DRXJQoE7FYEMxFxNvXISKbWo3LM/jyump05lBHUSL
QlQbHvW0Onkha55fUqCl0bj3/OrDNmedbrjv8oEmlvoRlb5lrvIC8Mxc9Eb+NPQp5IVapwsfofLH
g16k+kRG0HjG3fxTaDWcxNba2PT5jerZ6JhLuzE2tj6OP6vj0ObqIICUk7ceOTMcP4VZOoof2Qr6
/8z1CtrVmjavADnGOyyiPLV8k9c56XQY84j0IvSqCtGem/4L+n7ODaEi6WNEn92tfQNUYWeRXcrE
ft223j0F7SNexw9yLDxkIGigC9FtO916a3Jv3Ab4sZZqaN7bbDb14VFcRQOUH0OCPB6Ni8Og0An0
iiRLVj5LS09aFW/UENk01SEPM01ZmwFbOkf2atd6uD6qxuUImkHexwY2SmcAfKm1G+wvva1TwXiY
HqRFoIJuuKsEcNVKtcl3zchsSZrZo5dRNpt0ApZNobGy0wTkfzaZCKwUYy4s5e27E0QxSn4OxjoC
bN8T8dJopudQwyybSxPFkugxtgKjXUl9+ALxDwkzN6/IvpOlGA4hk5cVjTF+Ojx0jpyQYAPoiMqj
8jFBNeSKB64gb8QgDygHmVSZxE/Scn8YW9KoyDcMV1WNAd8Ubo6eV59FBRwmnZfAswADkmEUxHQJ
BWIzwOpvsAyWvnyWuNMh9fqow1VgHK1maxRevbFNICTNo0fa2EqxwBzyKTuzPGCAPeXuOci4k5k8
WfBI0N5DkNWRHioL/x6bTOU2I/sP5AOKP8AobLS+s2lKdNa4QkkAJhBtnM2z/S7PpmxmX+/nbBFW
w2bPWfq+lAx7kj46aRbTBoi9+zj1mdGRFxUSv7abBMcQ1yY/HH3W4LfBFjXeykmseFO0HBHsZtgI
JXFsxB3pVC4F+dRqr2XjHeI6SDcVetYaq2hYDUs9pKFiNYL0oDExDypTpEulE2tR6RPB2I2fJuKJ
UwYpk+lZttLzhzgcpmWteSdyfQeGtNwYob4uyyS9I5bsFsiegweJCbRn6drZjkCdr+3iCHMS00mM
mfKBOnYjdd1fGwmTWkX20UEV5XaK0QwXV6dgsFBRZy80kT1AhvFfAhyJMYRtR/umOwcR2N1mylwa
I9uM7beXwBSKCCgVb/n/PiJVsWoqIK9ezjjersqNpYrPOcWtbJNwNUUea6xmzUgD3q4wOTvA9dlC
HyrP3SuvgDDQAaUa7LJEwMd5M3CRj/GvaLZ5X+h/ih2M1jnmLhFrgz3KLVtIDiZUNIeOT888MvSM
zwKm+FFW2qVOoZ573pMYdWbuQZZeQHw7hHlVvKRdiJdlT1ly1OzMZn5AOwRpxB7IF2pxUEeJnl9H
Od1ZHp4Uhjt4u9pr3qSMOuBPGaaH2k2hhPNUFzJcomKCfg5DP7pZorCWdVjIbRZX+r0IQkaJmvWE
dflBRQCkZR1RcirrKQ7A99tTu7AZOgLiwe/T+D2EIr/a6G1OyGsxXTPtbGtdseW6O1mpdkZUgPJj
aM7mpOhLUMMh3omRn0/aRx0lT+KVhj7+/We0n3urpNzrQ8cl04CtByBaryBHtdlzWoAzpRfExEF+
6BRfboVCCHnDPSzvCvMcn+SEgBPNZ+6ubVdjPGj1Lwr4AQpnawONs0bcMu2SsbpXY2iSW+QXKyCg
xPqVrqCPJM6Rb6sNkXnI9YsIXFjmnbXUO4aJgwjKSmmtybcY9dB2rAQEtTygUUHWQ/RGd5BKpEPb
7JrL1JTkfXUCMWkTrZl82OcMj1NPzkcrCNTNc3OZM1yGSe9ir4FmwRLuV0fFkG5ZterTLW1t4dgg
Yy31ytqOmLAwvo1WkNnpkQGSWzpBIj4xLFsRqFXfRLsAtgo1L+ffFJKbn5EWV3OMlTElFU352irA
6qVEoFHT+Us/taFGpKzYjqStrmh8Oy727ToIxjO8Wo89Oz8OlaE2qUTsidRkZ3vtb2gktLnSX7ts
xKriExHKtdZuHR8kkhj2gY0X2Z9j3F98B/GpkayDGV0sYvXUlckNxyRi+j45BFP/BFp/aWLmGuOP
zumqdYYOZR3pBJC5XrGxi4IIv1HnUlf9/DElD52VA9dB/2Mg/ETfvSr41Cj381tKQglGvCjbqtKD
cVSm33AuYFu75WMQDDtkE2+S8Tt8cBYiv24/piTacZLWvcnbZaFi3l2WvwyqnieiXHWqO5uuLQYs
+UzWwKkdRbDBsxMx0s71ZVHmoF6yD3e0TFZO8+ib+nfgFpxoOftzvhWPyt1GCqNVmfRX7Ahn38dp
iQJph7BGYjctKmypZrsVafudGlgyGQfjh9S9+l7W9jH2HH+dd+mm9rTgkBnmret2iqkKg0KdpJYo
eGEw1WxoVvDZzHk1pZkQ2VJh+mHztOloLOMhf4dHCeN23pZENLDu+4eEfXwpM3KRcwAkGjumM1BP
Yp1MFmXe/jCKK6k+EF6FBUMk+nTF6GeH0LAOpAvi72TYRUfTXrqKC45fzcqQtPa2OZJtSqfD9m9a
lOG8U+030i6KqAzHoOmO3Xa0kIUzvoq4j7VtiftHN4znSde+m3CwDwBSIZr46YO4E4/GEBXHNhS4
sBOXfmd4c60fN0vaa5lM96FEEFzGq2CIhvMAclLOFRfIE/R2SH9HdyIFrD4FU65ORBQ2W2FV5GaJ
EFCd2xXLui1fHKFjtWudh8ZyPksnfSXZNcDnQiwMq5ryHvAlWgj604TcmQgX+MSBsyw65+TmLJAp
zkzaTM1K9wiLCx2xH6qXtJ2GfTDL6XWn/ixbVeNFmJOq5LWrrI6FgSNmOcfIVI3WrJsOGkjobKMO
ieTYViE+fKAKWnYmjyfdG2ocL1gSyVzsYBjGjb53J/1C44BudjJtidacgSGknwMQ72xjZmv1xEHS
oV+2KTG5YQ/5iS/g0pLgO8oZsQ3kzyauv9XcAPAc86WVbmprWQ/9iuYIgfDBWdPwM/YWl4EgU2kc
3ZtRBtaDnZV7v2/s7RAat5hZ1G7Qi5CjaQBpwSVkMcdXxmD/YAj/pHlmsNIH48mgQ+jYatqkga4t
06I3DqYlPrCTF8uxwUBNEBnDQ0IwS2IXahyFa8PGa5Xm1Rx+RDfb1+NnY2qjVSC6jzazCQVlpSlc
LV+NDR2yIIJjag1o9jMbzVqaKZIX/HaPDkRnKXnPkFTASiq0DbP3ZlnFjIH4jpytWL+2dZ5SdQMt
kNmHcmrU1gRU9vlnoDvpM/mM93FmfTqZu+6qXKMZi3G3CdYpRgkZ9Q8ZlwKK2q5ZaX/Vr7YKPPe7
a7oXrZb+OnaLTeDh/shQviOG52BUNd9ECHMw9T3cUl116TuTnVIRk1ER/V4DSVY61VQRvfQJ6Zmp
hbQv94PtMFec3zGhn2c7jt+qkn0ZxsqRpOoCH3V6yLmoMeXaBx1l0t6qOVv35SBXzdqzZldoOL2T
B7kZ8Jy4VZKu9ZIpRty9BibkIz/t3lrgDoBamJpwQv7pmyrbQpSH4Np17crHFMjPOSDLHigpvutc
43qdetkium1ZuRqerFkAEMLkyPNPGEN4RzgWS6+0J7rD+ovO6X7lKUVOGR5/6EkkS5WgRSVJT3ns
d5uudUd6TgABnUiOC4/FSSVpcBidgpCWNnr6L8rOa0dy7srSr9LQdVNNc+gaLV1EMLxJb2+ItPT+
0D79fIySlL8Kmhk1UChkeEezz95rfQtYYLbUC4F2Vje6ZT0p+VoNOfKhJalWgTG+1fAOZTKUCKXs
66JWxcZyJ3OdMndYIlx5JKCC8+WUPxJIguneaLER2cW5Uyt6vDqhxU7Z36sdQObKyzRvTA2uqfzG
xD4NGIRIi4EPKsKDmw0ZezlWpMtf9FMQa/7/r9NZvRMI+487QsD649OUlEIY+UOZH4gtrJaXO17u
U1bWnNI7P5A+vjMuf17RT0puulyOxpCbLg/4w58/b/PXLQQGNbqz+7++i19v8tcrcr5rJjwZ89v+
dU0g/NizK9GmB6s22D7m93R59V9v5PJqemgV2fbnhUviLLPt5a5VYk31r+/v15Nfrv15lstfqj3U
7A9spDu3ew3gf+6dDHtmnuHllxouJ82Jyv3lLx/tw6+/fq5zpgnX0s/lGJEVXbV/3PPyVzAfqX+u
a3wibP1YbC/X/3qGy62/HvzzWj+P++1pTGWW9WhAUDSLPjpOPU2jbgiuft5IpStMIC7P9Yc/i4Zt
dfXzbDkZ0Gt9MB+SbE7Q6AC+rp1WvbpYcy///Xh2f7vu5+Llr1zaRzvJ3fVv118ef7nu4vn9uThR
hbL2ySXtFnzAPzf8eIN/rrvcJaWRRQd+vvdvz3W57renuVx0JYZurTHDJR2Qzc/z/fq4l8uXp8rb
EmPMb0/z607/6mkvj0kmd+82LWTW2Xrc5JRlmlA6Vl9cvNhaSYn9u7d1/utykXArOCa/3dyr63gi
RNadOy7/sC9fnujy32/XqUU3J6iSzvnzCv/qVf/d6zSXoGxUnX9/t+gLq329ny5XX55ElD0zwMuf
P0/6h9t/+zyXi7/frLgZdJu4Xf3Lr+DnaX/ex798mssdf7vP5boQBdmqt42vlmTPJTpfZIQaI7QF
+FZGH1pm1PI6kD1p05fDaW88KmaT+tMp1MuHy9GgoIW3D8nq3QkjsUPO4HQfcIoliUJLkSWbZSjz
SYxIb00j2pY8Aaa/9WFEhnSADFgf6NbVuLQqq1xhSDU3fOazTurdQnWye9Wv1a1LmkQydPdVG9Fy
VGhp2vhl8dCi/mstmMJ+dwVj9GROnDj8lpq5ycbrsew+hU9+ZoiewIglaw/msPQAq1muOxKXXqFI
g0y5yTT1k1yYe610k3VYIYrI8JVLCTgDonm0IpR0Wgc42YsKLG8EEpu82fBooYI6kX+3DAsDJtGY
nbMZSMAQ2/RcK0cQQCnMFL1ciUT6N2XV7gZ1JPeln9Qb4Vj6lgQKPIEsVwf7idKEpY2ElgmduKMN
1gTwaOdKjBl4l7HU5zv1CtYqrPSuhK5ZGMdHZYVZjlku/RhMLQj9pwdDpLu8LE+odEvA5uKl6qt9
UYzpmgIqWpmc26lQjmHARCoOabuxYi8grOxGWHd0JVhjxLQBFbVovCDWFqrBFMCXIlr3Fd+dKY2t
74ThfcAMcSp1Yq3IdvFKFuaNM14l3fANciQ7OZ37wkyd8WjnHoMxARSU8jx5rO61siShT1OPOjBM
RE8x65Y6fKq679ingFRVKoJhMnHgQcFQSvy/OuNvpXbIFAEg2wva6WXTixW18SO15LBuKrUg0bT5
tKPrLGBojy5wDmqjlbwxoNne6gpG47ZXqMxTkhP95LXp3BATIsKmEjw6QoSwJvlXw/IqAT6i0Vjp
gg9OkNW4TZybAYf41ml408OE5hOOiLJXc37ocm2EtkuICSkYTuCojA3Yl6TOyj5UvqUP4LceTvMW
pMeWPKXh9MUImzK5YTxQiVep2AT/6u1HlQHM1tn9lsgAidgdkcqFoV0uhQrwxcddw5ii92q8IaJp
Bi9FvmWIBNd1QvCOJYHE0ZBlhqPLJ6z/iPmtdIFmDQpbRuiVw2tZKMm8XJIG1A4dgMjWREenrGEP
+DejJhdT5byXKXbTQA3exk5ZS4eQml6jLtOME/2E8BDmWLnc8FOZla/4wOlrD9OzW40q6pOtpnzZ
LiE4emREO0ODX0g08M0kfWdpjKnnh939SLhzqLrH1qH6LhQ6r6DVFsRNfySV1q6nisKYxmNJWNZj
OFfQZpz5uKTy1hNdTi9EKY4Tu/Syx3juRZp2FQx0JzKmr636ZlaCsme0yaiq75qkekBMny4JvFpZ
bvmiye7MDC1bOgb8Mdk9FqR6LiGT0hn31YwmDfkrkzYAXyZoAPkU447YDremULDNVtqtFYtHIIWV
wLaWpqyRmqxSvTyGUAYIZoXtdasZCC7TdHwK3O7ND6qaqXHxGU/PYEd7ZGrhB8hsZvf6g1OFDx3u
A+gQUlv3B1dbq1bnvsmhdTzaVcOIGC8uKMgtX//OU/TUqvUS9+YZXeYTHKuj0LlbpkHrUdHfyUnE
K/ghC1k2Rx99CK2pcZOEsImjCfD++G4Rx+6n90nevmptzlxIjtfwRry+xTNo0UnEJMGxWzAIgwuL
SKqlwVpDwmSbWNZFizoufuv4kuCsIITBZrErByxY2LSqpWSNCFo2tW38Pk1xMMp1nZn+DWoUCR8J
wvE8QraGzDNwfmNZo+OQps89EUqe5qazMp52RNNkT6WpGTBYRi8dyHoKkn4CqqzSkBmYiKGyXzVg
rqxYv+mGuTn91FlMfasowUqJICLSPwslgfilfzQVZHMarstWNed4pwzHTEu5lvlEPmgIaZyUqVY4
Bs8aKgXM5jB9xuJOjatzRbRmlo/HsqXR2dCw0nvecKiv3QbrnSr1mlwJ0O5QOa+YW0FqtMTMG2Ld
Ggw76HAhv0gOdWGNXmROe4JkG2u7mqm63diYh9LinCU0tgx7V1XWWxOVq2IQ16GTZp4A/xBqNpm3
PhyelgCqteX0e8lkPbBymP2cdVetEc+h5rDLLIXZDeK+EX1DPsA2UD6cigGf3w0bIzKYDPRolGxr
w9T7nuiAjS0zsSkA6JhTf0rCHOaPuhZaihA9RB4yVulLZLKZKcWzqxbxnqDP0FkQ5nSLBvg+M9PH
ccLYLurmPqynj2KwnvQCXQ2t4QxGiBUMp8nxbDLCllqDlJXkoROxs0sHrAltI4Yylmh2iY9ChZyy
PlJwl6BUe2Fq/+oG6b1VtscBWFas9ghc0y0BgC+QTZdmLKEwtNQGRkfQLCKiEZ+bWtPUSkr9OlJq
z6jZP8EOmemWVTfqw5RZX9TDVeIdLtk3X0c5vAYNM0E7RRLqFLQJIia+WfLR29GDUQ0vXTV9xQxp
Qdpvpi7atSCXmK8ykVOL2xJXaRsBAe0SIK98H3diQpBSTFG3SjSj9TIMr8IN3hqHdOsWWw7dzVXu
QHTqpf3VkAAO44jBeSuRMOSC8ZOK3EIR/aLKVcgUs0dI5jdJAJxPQxixwhS1Ic5w95I1RJFUjDWL
gTG92iNtU0ayHcOIczOQ3SptWS/7CNqFrW9nHXVV+vmCrKWDND/UDOOR2j+3vKmdWj5FZQIhdEwf
3VqBTQP+rPZBxbU2X31w1uCEF6a+kXG/HQpoQNuGFjLRoCYHCaQSEZarRc+Y8DUcGQy2dnmOnFm9
IMEoNaPlDe4xKYq7tDVQM+gAPyL23t7xv9J02BdJby7h6z+hCjnqrrxunXRpt/1NKYNXM0NM0GKr
B32cvtgu8LEJsyeJtjS1DEFveGLbSAQgQg5iT1VNskIhIRUZ6pFdciPIJNzBNPbh5OMNQG2DGQjP
DLtL+2RJ2nKkM4AVCIorYP/NApcP36ZAz2lkwX1hpV/lbFzJ4KIjvW4fIhrx2zpkqoKgx8a1gMcA
3XkedAekWyHUSv8VG4zHIZfA9axa2013Mmr3JAtS6iofLX0a4flitG7AP2Ry/0SsBNavwFYWxkQa
QWfwJYNYhIyOgyBDZeW1OjzvBg87fRYmq9kdemrSaRLETGioF2ZTR7eyW0nfkvec4Kgkb9xPst/a
ozbKJXQZc+v48l6BM8sAo4Utjt9vBGSs9e1r3UAT6RymGtHIrUjmUpo0NVORtCiI5FIVdh6KsApN
YBUwPmPWhyA1S7bZ1Dk7Z0qfgN24JWfwtivRgVMbk9aDr5NI+RhKF36sLuiviF1lc6miW43Dj9e0
7Gu+nzAmhKIdFd92E9Ee1xiXJ8aD3zhnBCfv2oAqZaobSm9MQn7krBn3ntqgOlgUiwFNts4NzpQg
i7g2T3qUPFJrPzqWAbM20NBH68MHXSmGLU43nB2XU401eonTvgXwk2PbulECEBrAN5BuV+wdxDPX
9G7NLmPaZKUA4xxqMCuFThdE3+AahTyYhVYvmLsT7zf0D2bRrzSdlPQxUzi32qyDLZio/cCwV0mu
DXrjzFzfaYnlG8ZsV4BbmWJOYQcicmE0zLc1JydHIXhnpVwtzQRyV6gx8bfZaJRv3dfBhiU732I6
GIXyAL83K1WxdEPExGlGITqZAYK7xFm6mHLiyTzVrXufKe0Xox3DFcdoIAGxHL0Rp/QCq9FKdsF1
3AmBiKR6GWpgs/l0Oxk0Z7rytRIAywYX0RgZCA+lQDI6lP6D0yOgrdSAunMO0hQxBnAHLYcKQgBx
CuOVadtZpMTk5lvcZqR0QqgSgaWvhTHe6yrmpZg9MOQbTkQElNdUvmB1dIQa2AvWiKFmoQQZXqdh
z9znIbXZS7Osr2Dh8z2JXpyDITuNWJnnRRKxi2NzahLzSYExILCRIVftnvXmoGhrC8oUaRywQAux
7gTLMQ5SpJioDj7Q8dGZvbu9vyqThAObYhyMsHnpQuNdt5QRpFV3p47+apRaDASJiO+opiIkSyzG
0jW6KwqTgD2EKBhqfBkh6SPr4dtgXAE9vv1iqH05bsJ4MfXlqKs3Eer6RVjZXuIyu1dcthLb1N9I
APuKmC9hFYQtphMlP+oukwfttjJdpFMkdSxdA+tcUpjzA1ZRZEoPAdZ2gNgiTH1caogiba1zqAPi
cgmknv6uJZ9jrSKHRh4UBIpVgeivScuHOM1PoWrtu7ryJnjfXi9BDmIehlCazpa/2FsUzXSmFfBc
is8RSVJJTC0xBojJjKa9sfP+xW76jyiT24mhtqVrr+g7Ta80+mSZT9Dehhpb39QzEGDjKcVdl9g3
LcPQxRhnpw7HksKMclHE7ksMmWqJ/unel7etUBmEsnQnOwzYlmoTXBHmp9QUJBsx+UwITLAm2LO1
al+VrDo6wBIeVJtriJoPeqc8qC5Z2kE43uJw64h+tm8yIlO7LiZBibRQx7116LUjMsnsRc4ceSll
TIFNgWnZ+JJivfDG3twjG1vMKDxph+iHcD2nDxUO0L0a+1u2yWVdhsZqiDVWYh2CN/wG+UrRSR13
ZoYvIvcGn18QTUSc4j3N7VVfqc9Kmu6duiXdchg3xeCviy7F9AJxG0mV/Ahn+JFp7Kgv8IRTYPT2
wqSqZPXVX6nJjkraJJYS5UkXuShkOpCOjbWi3lfwfbjPOdCtpePEn6MdPocyXMEhJiipa41l7OqI
rsanQkTpytc3KRiSBWFGwARxtVgxoz3RPic5E3afaafnkx+iulaNFsbtcTtqWDhtAImbeBZfWcnD
MHD2NgsErWVPydGRY+I6TblgCJAjEnL3ovgsSXdcJGF5lkG4NhIzwvQ6HMpEfwcEsSUxoGXRhh65
kh9RPz4kqNjWCklEBG/NJxHQyEvYXDnezOacj2s3xa06RgFaT1kx+YKCphR+sKz8lUi7chFjsvPg
CpJoFn0WfnpUbTRNLMFMlvVmuZhI/AiHArgudfaiLvTP3sDUkT5ozK6hJmuvNmoWeyKIenSzXWKU
nwUzoLVNuFCcYvXtu35NitV5IgkX5F+SAE5lfq9OV3Xobu3rgbMpu+IZp/JbpPtr3ey+QbKcfRef
V8QxSrPrVdbZj6BqDyMZDaupYhVfGPVVVwt0ZUz/bKZXiatvlLkVHpbjEbisXKVR3q4jBIwWw+ZF
WfaP7KOoQbQSkUsvrFUdjBseB82wDbyEwFDg2A94UMm7Yvr3KHS0I33l38jw0x2eKsd4Qj9zDxGV
ahPqionOYtkQf7tA1IEiCS2lzWqBgpd9E80u2ZtVba2NF9XS8X8Yj0PWkm0X1bcFXx5NQQMIVjJ6
UhjPHdwPLejJ30WrxS/jBkcsBASSWVtt1r2JIGwohRdUAMAiWcNiUsTf1RoZfThcj51+7YbBTfnF
gdcPEPNVxnGAypQKVmpWraPb6SskBOpzWDc65NTibKb9/TCTneFbXcd2dzRcdGQOM1nBGNZjEXgE
w+sNo3GnvSGlfrNxLjcqG2ZiPtqhdadbuYc//xS60yaRWFDScd/U7C0B1mln2DaG+txK812xkYTw
uXaYqta4cWnGxJz/7SkyFqre7SroepV1ajgAuCIiM0NqL/68eHWU4DjVaDW04pjooHGVrvkoq2HW
CjymLXhbOqQ9wz8Kb9VELOKztVDFtHnhbicVN5XJBLnw5Xsuuhu43hN8AJM1TXtnp+KAyILMOgUT
S4DU3mFiyRtTFE9k8RcFgMZQRgd8FhcfYRZuYzPZ13iL1cT8JNmVPlVdlx7pYAF8wI0+lufESkh4
rNJd2Q34SYBgVoX5lmjwwHUmsa4ZreIE/20sjffQz2/qCE6khSIqvLKhITRTf8wV6DeJhXQjAn/R
G7e+VHBn+N9Trtzrs2cNx869kgAHX+fmpENiVslw7nW0nVnpGVL7sFu5093oDiJOsCvy5FP685cd
pq+j1j0lOVaV3MBp3BR85qg/j0l/KuLoDgvFGyXEmzrLnO2iW5vl+NqWQb9wVE7kSgazGS6qWE66
jby5vXQqh83AIdMzRlqzaqRD+p6zHMNXF0vQPFM9ZmlwQAV9mzk91DVVeZmC/qiS0By6+UnnEA4U
ZSOLYg750VHVSLKso+corcXyuzLLD9NI3/2y9Cngi5tMqRZI2Di4WLhjfMwfVnWYZqg5tleLjl6a
aOXBSLM7xJCL3EZDkqN+GXssTKHmP8Uxqlizhfwy9fYhmoTBmBoxvVIAyiNjbUnE/ETsjG1HyXoK
7AOxHm+WqF6Rjl91me+sIrZT9pAn3A72SmlJxyiIE3aCjV7HS7snF8WGPG7E01nx832edtOmMo2V
2UL64ZSnrMx06ZBfNKsou63ZoTCf9dSDg8Vu/lCl4d4ONs0bME2syqno2Irzk5E+QpDxwrS4rkP5
HHZoX+dNcBorHTSmgyPDYkOhl3/G7rehI/7s2/JM5/bKb3yVVYLec3TSVmZcHlKR3clQf8kGS7DQ
Cylr+3LjuNMqFMCWQZDeoV7gPKzSlKF5TCqCHO7kmD2XMv5g9XvfO1LubPwgRj75HgSBZ7M8Etb7
QnnQ7sKQEsWnUX9UHLGq0VEtEdsnoJj0ba2IOX5mNCgZquCYjcqxsEvlzFrzacjo7U6tva7LKPdQ
WsAClwhxMNTQGRdpsiVONS8UBgQ8AQwr5YN172Jsu3sB3G47TMq5ZFW+C7KEJqYT7LuoZ9Go1GuD
rMVlGSO6L0dzMzaZtldStMzVVAVMImwWak6objJfg6jqEjOjOMjxRxKZcIBlt8rYoKmBzLG5XPx1
nT+DXr8nxjeenYKGrfNS51wlTZbxWUG6rEPc1PDsCKJaMoN4VRtPVeWOu8LOEhwH9qtFH1nDQL2w
jVbZ8nnWk0ah2gqfTp+WLVnaPE5p3Ww6KvS65xzW1TQgI3lXDsVbK0FARRZnn0npd0Lr3I3tf9s2
mURjymioom88NVWHXBIVQYM3RWlHiYWJ0t7qtS/cwOw0VNiZ778bMRGbtIgcD6qSAAC7CFUkWLXF
Ycmp9jhH5ua5gmjT2dq+/RG6OuYXASGQg7Df+jtjio6qoGMFqfrJTc4tUgQ8wqdqfrlonsAYllYh
EH3tXefRERAxnHwL2BiZ+kiGlGrdwtUuYzAMKGvu8gCHO0amHbxdWpr2FR7GRW07n6Ss2ZwMIXmZ
6U08jw5cBYj6NNQHoQY9LgiDPcLNx1UL1LHt0D2CUR4WxYhkDaEbu7Wxyzvx5aomqzf4KejEqySk
E2r5hBvaZcOWZdgLHXzrCoTUVR13z0PWUA4NMbZGI/vuo6k5yUQCuidsxWSlbARkI7BRMh8w8AaG
6nM02ic3+EYFRUxXPXsRWHCWEXlIjRLfZf2jb2BL6RzWaGBD4Vph/SbBEJVwgTLDjVk728jyYMhs
4kjVnoiCxX4hgdQltFigQZkbLTqQFQpZpRNn1tj3lpo9NZmTrpQag0GngaAgVBWVnL6JZilcjCKT
HzFg0a5uBZ1DmlToNGl7YvyFEq/zG+sluR6TYp0hricblEE8Sj8YzMLWqmO9TRgSs55Wpd8xXOkC
HtXMjDc5sIZTDAhLeeosE8vSVv7U3WtpQaFqVDiLIf0sSF6AfPGZxNV17UL3T8fZXZTiGdHFTmay
RbrDYKqZaD7ZdvLW0uTjbFMomE3pmKVFuAvibi6g9RfTwv9KtzLYcO/6Ws3QLPU68rZ59OS/VnRY
MC4p1K7yiHEA0yCGyiCFpkcxcuODeQEyR7OzVRV30507ZUbQZG25cnOzpuZn7GF1vbNrKzp+0dQS
NgpGbe0aQQKDo/YQzwG/q5P2psoYAjVzcqVJxAJ9+VNgwlUgSuk4gPfUetqa1FLlLu6w0LCa2oSV
ADsA7fskGbvjKOUgZus2HpvolAv1yi0FaWhqW627sdhNVYxBIyFIi+SexRRwcggC0Rx6+u2Jg6Uh
ToZHK8cHqsoHpmb8/vkEbI6OrB818T4taKuzbs0wvpIMBSE+V4162ZN1fJTg1xdVTdO+JDLjULMV
wwADFiiRe7KAeAYtvMrNuf4spHmYup2ZcCRNo+IxtyZji+eMFAGiW/eimWdCtUoSlZbh27KTmro2
NRdFS1tNhGwWSi/0A/PGTLKjscyyzMcsxTZma4QNOmKZ61AizJ4IFMEu2pTOvEtepQMvkYzswkZa
m0shhIGKrjrir32SFt+tr0kLyl6Chobd3suGx9riE1cmL6knGMyGgPjQhpEMUZFPpmsCm8fw7dCU
PATFjUoLhS2KQTe/yipMGiiPIBFWPq+tlePaqDiEanOVZTPrWVkOSvA46LaChftCVTJlpbci3zAs
NkIzX7vIMEkD5fWqN9US8jbT/VUXj0/gGI5lZ3dQE8g5yzBfgtphRDQBEBiiiTvBo84UvgEzeC8N
q/VAq+8DZqg0Dl3drQFY0Da3yk+dDNAl7oTrbnbqOr7zmIads8Wn1K2CqiTkFA2qp1fVts0Pdc6W
bPq4ptiRILOUJzFKDjdDTnaIjrOTssJkmxOl9kk0yJuqf3fD9Eke7o1bklhhVtdTYxHjFGEsb/w3
tHs8WpBfpqb3PmQpbwC3u4Kle7aUvjv3zJgJYPfisFs1ofLi1sJBqlCrS453SAoEWdHp5HyEiWCm
w9hriTKWWmOiFhmpWFnXbvSCY2U2jInHaXsXG/64t7DiLCKWPiJvKWaDYlgrpbKBw3snlVRd1861
LhQKQ3V87AYAVY1KV3ioH2THRMTq8d0FhBcPvQteZ0gn3n1wChv5Qr5R0xjfehddO6z2WQRzVuy6
4UnoLAda/GqL0FWo2bd1YZIXXuBKILGFzsvk9Q163qJ7AR6Bpts/JS1JqKL97B0a+mVMC74LlHtJ
U6DQ5yxrPbdofhgPnc/yME5ltkIL8qawdK9De4QcFoldFsc3iiiB0JjQbeyJQA1Cr+lwdqz5oMbR
/C/zL9Xo32WnUrFYPcGaDRl2eQHrM33HUe7zWMwlisPKWLfrWz5RzFaFr6guzXQTkkLhTJVHOtw2
U2EL1b5xXZFksy/QJS+NCj4SXsCxdA9sR/lSg4W+CmXfn0usWaJGyDKAzgrbt3EsrjjDEkeWGwtM
JRFM1BwdSLke46I54iyj6+/G5bU6lZ9xgxZEhvGdrrr+MqxovYaFCaGvonGCga69yq1llCkf9Nr7
VyXYMn1Fxq6Ic9cwZgOU/mHb8EFtwdKobs7V7MyJCUfdBFDtrqL5P5PuW6a49v5yFT6Vj86k81Am
Fp+2ce4BFwzbDIH4gtCOGW+arB3FhSxYd6NXVhyH/VK7j9soZjtQn5oy7D1N14n7NbaOhWdMTO4T
ASZAZWp62kWT9avaZyGTgT5fxKCci2pXDc19R6jzRseAtOqAKQ2JIC4uZzoHC6TasPPgInawKEkH
76/GJI4SjmOshcqelVcCpb1u2nNXOrdpzheaT/hVS60+S1cSNBOBpOTxCOCVOWe76uOr2h9p8tNm
xFH4TlgqTFKbsXzcao+GVdmoO17LKid9csBgXYAuq+2rjImYh4V9RoDLlV8q644Rq5YqjQc7/SvG
tOVbHdbwYp/U7bDOMnKcI/8MlOwUWKxVWJahgy3hxRIatiQ6eI+zo6TIGb445AJjs51rzahvqjah
DWNB4hiZfwrOS0FK/oKCN9PvrqFaa+fINMjKybNgraTg3yrN+bbNDu+hfBwkSjNBptnSHlHYNiPH
Z2P6FIOzrQ3orPG3TfLnasrSD8LjkdfYktpPQfWfj8GhN8qHOkFMIdm49OZ+SJqDW6Pwwae5Qmf+
oCVwDWxXfIiOeB3b0EDLkQW99HX7qBPLmjJ/WXWBtYODTeBLPDxoExa+oFSYthd8Abb4hBuwaUNl
iVMkXQ8+qdnEVtxDiGBuauPkR0ZOGsh41RlMD0zhv4TXKFA4qiz9flq1uvSUrj4BHks3yDJ2Y+df
lTDr0eooXqKRmDXHnXH4H5+y3Pyqp+EkwBtQpXqhHx4wJBPFblkKgqBmnQh8WslcnTFHubLiEEt3
0mDY7MDGm3KnQUxqs+FOIVPv1KIF0kuT00C0hUthUrwbX3pitCQRNk9KIUkimRJOBnxvekWgFqKn
2gkPklkaPbc3XUh5RP/J0d4Z14qUrtfAUXZFyNYS3aQFXD4SQsOi3jRC21ldyqkcQPIq1crX1Iqw
1g3YlXTlKzDbt0Qk7xKiMlu/vukrfhcR9Ut8UMnamhpwtTQh4zhbKUrMBM3Az6df4rVwsdFhYGJr
8jV3aJYRPnGE3ccyfuD3v7Xfa/ySXkC/gDYtTf/GVfEdsqwyg6+hGW4b3f4qU/nkjM0dUwgopLFC
cpUtmTvjLqt8lgNCm9U7zFEVPNeWAG+khq6zaLOpYsmvMnW2feNQVtq75vdglnJ0YvM0K5cQ7Vmp
AQvLy103WIeu3o/GuLHZg3LUexkHbt9Sno02+q51nNiwrIdNAai593HP11+53TwRuUw3Oi+uKrHW
fM6cHNNT+HXbTHSnAaAE3tme4cmqdSIkdaoo1wGFalXahHvPNhcOPp+2/sVA01mFk3sakKR5uSY+
yOq5wSwc7mEI7QdzuhjKTyWAMAr37GgBCkzyKtvI0VRXyObmRGKIjbm10fohODayrNZBU93iA1up
ZsHun4g90YnQpCoS01rQA5lbEbwdYCSLv0KIa5gW5M4gKcbzwSkKiy4O5S2LMCtYKWOPBSJ0D3Q2
lkOTz+fBSCN6Mr8Py/raaA148s6StxF5PT5az6Fbvqzp+VkAcxcV4/JlNMLQs43kGFvVTQDrdqEP
JROrgSHGQH4zyqlNJRUAJeWVnFQNanO3xjUBXi2hKCubbUGGM96VwItyyDtygK4fTqcIfjWJvRUh
5aXcByRs+YGKUB3FkQaAcQW/5ilisZgO+F26hhJABnDgKPoBQHwGDPSqGLCCS/ytp4z6myWrK6HK
beam40pq1LupxB1CXa2QHVjA2u6vZWC8l+IQGBw1h6i3GYd9u2gcCmFCrOzcL3uUbzS/ROU8MkHZ
DHnArCQ5GCxKw4AyAsb+lR0PV2GPpLpvUXtouzIgfU+jPWBl1vWgY4ajPVVvyCzdw5UBbVbrT80A
76aiYWpmYFZkFy/d3Drnk3HnG/Gt4Jiydux2k9TTxi21vc+ZXJDJ2BYMyCyQSXFMNxILXIxFQq8G
w0NGySUnoNgp0cU08IxVme2iAlR1p61tKalKaDa6RHwsSiU9iqH+9IlFThpmFfFEyMBtWrUtO82I
FaZ4Rnf/GQ3mV9sVKx/SuaGm5UZVBuZlIyDDilW7Fb7TkmVgj4GM5plyZRTTfWjaj7E9bFXd2GHK
rDxF6seoV2a8LBqdlhOi2eC1PX6jpV5VaskJo6mXnSvWZsUZVu3fkaxfp8m7MGbAQbKjqXuDJUzn
9yueJt/1atAHWJ20B7cgjaRyX8IWaTuTzqMCJoH4akCBQTYczcy5w2tFgztzHtS6O7Z+cXVB+f/X
x/DfwVdxXaRjUOTNX/+Hyx9FOdZREMrfLv71vsj49z/zY/5xn39+xF9P0UeN8v5b/j/vtfkqzm/Z
V/P7nf7pmXn1v707702+/dOF1SWv4Kb9qsfbr6ZN5eVd8Dnme/67N/7H17+TeqAL3TUuX9Wvb2p+
hb89cv4If/nTVZK+oRl7+2Pwwd8e9PfgA/FnwfmewbChuYbBfPoPwQfGn1XVsmwTX76uEWXwE3xg
z7fYmm1hnaePZf0EHxjGny3NNE2kyNR4PNb53wQf6Jo6Bxv8+sV3n3/5k8kVhs3Sj8REW9cMXo7b
P95uozxo/vIn7T/rLnHygbYa4bhzr3oEADGSqDMzm1I4FH09LUu6ohyTB91rlTtSnQ2QcdpANjRq
ukz2pKur1jLHaI08kvSiSs40XCF2rq8gyBWg3YTY52QuGhQqu7DPo0NrbMq5M2RA6l32tXwfEDWw
jmV5mRHSC33RE6OGyhz1t5ijwyYjc/cwRzvqBLSgBLXY+5LVf2nSCGVUChNMVZirN4O9v/z1858i
IM+RZjaCVTBtV9lebtIDrQFCMj+o6mFpwRgkrp64UI6kkI1xPP/6L2hKHY6Mn3mJaf8f9s5jyW1t
27L/Un3cgjeN6iQ9mV5eHURKOgnvPb6+xtp891BXcV7Eq341hABAJEmRILD3WnOOaQlj0uTYAuHZ
2uEl//tg9YBaJHKIWlPPotaWsqPvRhSnMdPYKtr3uCN4VvMLDDAScqYWSFWJfgfJeHRSc+cupokz
g1Tl61pfbQvU/JtlhSYO8aQ/hVhjyJ/JLzAVqSQFgYYbNoEmHt6DBhHghEsuLDPLy22RGiPICBeZ
ypKFqZR3RodwHrnBOWYNXT25b0Ig7R1QO2dC2Wamh1K0JoIXNSf/Jz7yHN3tOu1cPf+aM2ZGBFB/
93E/3iHyfQmnFJdn7PoUM31MqZA/YXcA9va1b+iLaUiM+X5EW4xSYl6PlVvcW9yf76Z28La2BDpE
vWk8zNOCqAyNPh8bE4F92qZHPV6yk+YzvzG7CLnmYHAxXN6t0igfxiDPoKcWD8Dmj4NnX9rUGu5D
4Hlpb/6IJvTVyYxpt9R184GIT+oxbR9uJUnhoW4RpmtU6u4Avn6AZbSds2C5R0cS7FqnQ+CpOfGD
SRrrhKA3h5kDPmOyrSPT6OLRjgMcfEU7HqwpQodqZEwqid8ikZ5QiRmPJm1BKqZmQWuOWJx7hod3
1TR3F58h572eU1wA3vJZPRbUE58eaNgCBQyJBBzgpq5/MlvtYPBff1j8xXow5F33Xfx51MxlLw1F
9dgqB7hJ8YTEyNvG+vrJjdL20Ns9yq2sXO/bif/W5CZ8HkziA1P76UnsG+Mk4zxJFJyzDA/u0PKb
72zixtLU8vad2/3Hvqn91sbZYyJRc7mEzmkSP7fQITEloI76HzYiXhyjvKyqnbdFGdPzQq1KsxXh
ghPgSjNsXjntl4vaMmdy5DK9hJy8ekDtTDKaNApHTfuCwuoTZa6IKxRVQEp6c1S1Z2fmx9JY7nMe
GdzAB4JD4J/us2h8tLJgPg+02Amlbm3KWQm1fsS6xsmfn7MYTg4VFnM3+sV3qLfFeTKX8VgFLiZO
CB18Sfhorqu1BxvfyKqjHtaYFX4yGB/P9jBPZ1MWU/5mO3xzvqRclZIfrSKe27FHEZbPR7UraDG3
GIY97lrLaHdcEpAAaBCwk3qMtwDCKFxVMMHbBvil2O7bM4Fj7Tl3059YbcYdTp7mnMqCzKj/WlP7
Zn+EyJfDAzcYgnShD4bbcI9F75IBMNKUs2syFrwweEMCiUA+Yuyp3tJaRG9G0jI4Vp/kQH+18meN
mhMfbGnn28Sap+MSkGRoyrie21hLdRsZ18yJvWny2NzofZXTvIDj62kj1wYc3kjvJTyv1xv35IZ7
OyHVr9NL/dynVnG0EkiOTnRMyuaQoynFG+su+zHtP1nrwtXY9+e9WZUf3ZAPPRmb/q5gpgUDz8DX
suh0PyooDG5vBTBpXIaGixUwqacHG5X33djEeycBaWKNwYlcU0T1zlFDvIawsjyDreVWoVYHceB1
slBrU+PfWX4CB6OCS4TjCZumOgGUCVSt0e1+7fWh3ocG7u2EzLqz6yTcrgJJpQoHuXnlIVExYSqs
eMTySdpP1xB2u7QBO6N7Ry5pLWdzNH+anqfT1SViz1q7FzLLQ+5EnXUcKJx135zuLwrxAFKLaIE1
IyF7sNbwXJ/LgKb0bMR0g333PSE6eqeOBG7IzKam/q6OBpRD9SWsEGziVvOKtD76k5kcHXwWGDOa
UvihxeTBk0EP4yNE3WqrTRLz69TM4+mP/7vaHBMdI1pG8WahtnD9GJAfbzBsrUf1oaiFJh+HM7v3
sLJ/TKWBcCMlPdIerXLn1CbkhDXQzybkuru0iVFwc3ZkcoJmTrVdlxWJkAmwK2zW9C7WxuC8Ps6e
VR1dVIVdX+JtLdv7yamyQ26i9R0oxu4GQky35LbQKBT3K4IPL/H4jRiEmur6HktEcl4CRgH6GH8A
TavthwJHdpBO4JJnmLY6mjVEoXzgsqAXyAWsKnWJecvjXbCBylyf4hHkGj+Oc8FkIs2S8EgCuKCU
6m1t4rJ1JVXwtlD7unV4EQs3Fh0udmph/b2mNqG91GeSPxnQRx6TjApdGKfZUf36I93gaqBW1cIP
nIB2q+dQBerv0yj172odnbQ7A75Wi94YuoPZhddrELqkB5ei6V1ZojQE3/ak1S4hLLb+Xb2uut7e
3sZtcwVBcChdUIwO6YrYqYyw909X0/LYEIJELuuXjhjiu5EW1FktMIHY247kz7rSI/seuwSV+N55
Lxh/7eZYiy9U2LdrWc9Hs/yohS5gv1LOzJiWfkUBnfRSZQ1XHlnyULAF9TjulNVxChu8LTgQxtjY
m1P0LQeSn/KHid9M+84DzrdprOwyVF0GAIAsS1PSTotVKt5q1ZZt9cjtYaM4dsNgnW6PqUPVAWlo
1ydv/G6pkMkpdY7YPjZqy5cPJZU4x9vmdc0SfOjEpb1xI2On9pFCReKj+hxraTpe0qY62CUBDhb/
49Is57Od5vo9OLz13hmC01hr/iEi/GaXtCX6VGQGoJXQGkiSmBEELwsV7nMekV2q1lJZK0m8lBjZ
f++8HfNP+7xunpDSRhnudp7rtihKrz0y9aVx8u/9f/y9esCVCEi1NsyNttE0ivHqp1fXBUAbtYpy
rUQXOZsyYC8wG3FBH+Zq34SYaWYLeNftFnrbVGvjaqNkVw+rbXWbvW0WtBhogy5nGrdA4mB+QnyT
vFa5+VCJp06gtif5HTm2vx1JWkbWZwTtWS1wKKLH8PuBpleD/MvC3qIWM4lk4DxHrkukuyMAhutH
IRdJLGAgaMxIReDxVGF3TAh8IiKrgwdyhPQviCWheKnVOZBbYa4ZROT+8dBvRwFigUAyIz++HlXS
SsbCvyo3P/APqKbya1BrajEovIBapSEBF0CtMmuBFqBWVdqroWgCanWxZnSet2cxxURee/OY07eM
8a4qTgKNIa7r1yf/fc/tKcOE4ZF6RrVvFiACTji1+4+jYgVVUI9cV9WrX9+IOlRtJ4rKoLavr3h7
Kl1QDmaAlPuCEoULhHwQ6rX/eBfXt317+Pbs/4N9VXFJvYaCyZ6J0GkNl6VjPppE9sZ0twSx19Z6
1Kfl41zaM0BPIP2z0TzST8IqJDCMESpGKniMSjgZAsxwBJ1BUKV9MKBpdILVYCr8zhD9DS1zs1sF
vdEIhKMyOdwQMEdhguhIYHXMAu0YBN8BgYMkv2FBiQjaoxPIR65wH3A/LAGA1D524VWgIO44fsRl
Mm0HeCFQsNY7whdAloHggiiCA629S00gI5n8N200H6jYun0uKBLX2/eCJmkYn27mPiXNk7on2BAQ
JqPATGqoJiFabH6+KIdIL/xm9nOyc92vfopXwBMoygIdxYaSsszGd0vL0RbR/8ErajbgVFYBq3hE
zhb8XI70xM/KOpp39qUSHIsFlyUWQEsc/5qWHznUllTwLaOAXCJMRDQncZVb8clumJCWFUBDC8QQ
FBijjkg4jSgOd9HwCzYPSQmBczBDKhIpFJkI5SVmU7gy8GUcDX+uFDCKhXsrf3o3ZMtrhgbcwjbb
UtjuBFZjQ60hAulHBsUGXU/2eSx+6EiOBsHcEJX3VrSMdZs221po3psFJE4lcBzW2g3Zecw4bNA5
kft9FZSOLVCdSvA64KsjGtAgd5hlH+YWCE8hOB6aH5tWAD0BpB5dkD1zG33u8OdcMvz0uJ+GflsL
4qeE9aPZlHVn6D+zYIASAQIZQgbiTD+n3KkRNWBn1uOELifEXAEK1ab2sLoMQAtGq6VAh2boQ5Ng
iGIBEk2QifwJkbIFqyguGvs1sf0Pfp0/0uFm9i5a696InshqOYB7nbYr7KOAcga9BnBIiXCRJgBJ
EaSkUpBJKGvv+ddsWsEpdQJWigWxRN+m26yCXUoYW901gJgEyCS6WgeXTyCoJuwF7VmH3qQLxikQ
oFOBiriG8DR3nK+GEVYbu3YPI8Yco8q7nT0tnJzDahFb7vWY0yZo8BRTI7s5d33/A/1qffYho5ym
+otm+1xWQU/lFhCqFBqVI1gqaBfOgy+oKgSrJP8Kvso2AVk1EK1EgwneSssBXZUQrxrL+eF0DoVr
UFg1TKyaS9RmGTP9jmY9NM55bQ/mOo0P5FBi8l9QezGLtM2KgJ2RwC0CtsKwnR9pcNuY7DZTZry4
1dA9L+W7vqK2XTr3wpUV/B84L++jd98I4KuF9IWB1aaApf1aYYDRUNjncXwM6oCGb+p3mwLp5gFZ
MJYggYiV0MRCwYrBJ/rgCGisuQyCHbMFvtgAW4EBRgO+0nI6PkgFI6LgELQUDPP83aTV6V0xhmie
kHxP4fAXg9z0zp6BOIRcnKoCFBr6kasirICSVggurXLSxwYhzc6Nsu8VCJZNGMzbLs7BjAluzRPw
Wk/dxxQUGwSIL0VIS6ClxUkb9Ehz4UOt8G1w3GIPoFsP2Y30oeZFm4G9pYJ9Qz75C8dMdwi5Rm30
pRh2Sc8c156ZRfd4FeDHRSMguQELK1y5SQBzeNH6rQ9zLnHNi7OgSjKn5G3FO2oj2KRLG8XQNI1w
XyK8ge/02ULjh/QerN0y8kGbn8cxf6+TDjE5Te8jorHS0Th96zfKFPyfMJPS28u+BSgDVhh6hsD0
Oqh6g+D1KgHtpYLci23gewUUPhL1IHmA5cu9+04wfV2Vv46LAW7Qdu3dFPX5rq+TCteGta3TGtCf
sda7ZH4bouk7gY5iLvzUR/mZ+pUE1+cfApiBmsADCzPbzV18WUihLE33B/78XmCDtHLPwQh+sIFD
WHmTv52J34prHY7A+O4b5TGLR/RugYe4a+X0SwR41dXroyEfEIKHbJ9HaDrnAOOAABE1AzTiIJDE
2gKXGAg4cYagWE87PweomEJWnASxODRYByOmnj63KvrTwfCQC5LRCgD81okNcR1e41LSKk8TEgAA
OToVSMcKtuPQAXnUoT12gn1MYqOTnPat+X2kWbIJ68w7UoeCvr7pXHjKUZfsQj0iK2BZfBRxG7fH
jh8IbnKFO2k7DysUyllwlLGAKW0IlUBSABIv/r6dwHm7rkuMePzQCtYyEsBlBumSejNgG0xLTNGQ
gw4CxEwgYza5ceQu3OyCHm+ih7GbaOovVZzWNOpECO2asHAZNN5NyBeJTMxe3AQnWUeN3Ypxtgii
M+Ub6WB20reeGTOaf5kVeU+UoRDFTdvZXrgUfkYtfune6jj9hLf5DddYc5aAh40hmFCmq4/kyyGp
j+InazQe7NgoDwhPi9J4xrnZb8uA5Dv8wbs1QAAa9ZFxWgRNGsMoJVrpUy/Q0iHmvkwB4dWGZ+oJ
2DQTxGktsNO2TC3KPNqrXUGxL4BZj2NNL7uXhMwKye2M3tSMAx0xZfcsuXumoFVnGKsJrNW50ilW
85UVUFgXwbGGAmY1hNBagmqtBNpqQ28N6RIKzJWRH6QP+K6EDF7wFD97SdNdqtH+QawX3ThCgiG7
bZJ+MXdgqOCOg411BwCyoQFKNunDn0Y8fyQJwd3Q7EdNGbak76DvoC7ZFdugYQQ7mq+GY50daLUr
1FpT8LV6DMi27kDaGqgC4Fv8yKuJjIumnRCNA8cXX5gFEZfGYkIRlSEgiQ5PumBzZ/CFo+UdUh8Z
HeHCfzHnoIpvR0PwpdXKV3rwQHTtZBGnyDPhQ3R1D2T25mdTQXt1BJCZae3rYYIlS0GQMIh9izeq
FuTvJPDfmegcZLbLRyZ7H2BiZvcTze0px7milTNX8+AhlmnIWrw6zDq3GZRhsrXWh8WqXwxkwBdJ
cq9L7dKlGJ6NlgRF3TMzePJN/RKMLbVmyMVInCdSxKAZt2CNKYnHQjkuW485n/ZV86jAdcy9cJES
zFFl/p5qU/kcJUTaLckeFXLwnctRc2cxmN8Dpgh2+TAbjyN95VbXz0HAHTwxopk7LRG/Q57QgZl2
npjwKnN5re1lfvYsvdjpGnRqauD42ZPaphlQtUfbTUnIGo4m8uqoLKrL0mWIfZCgAk3ytvpQ/qxS
+xdOXojx3qDtwdBRNc71+WmaYY1PH0uGhGgEa3fn5sOpnvSYnGww0BaXBi6Igf6CHvk+Bhf8BBn6
5NrUdvMp2DFMQrRDrCT9ZELmnO4xs+OWudeM332kQBl4qO00vUsOY59s08RuT5PRpgcLYvSmR2t4
8Oatm9P17c0E4CmdG+4dPwa3wImRc1VGYeRvnS68T4nVYaAVvyfdQ1oa+4L7K8PI8OgU9avlfiAy
3fhIZh/836nbBz5+NgsdZtN860YK50NvivkMHzqs7gJmdw27mwLeiyEwb4KVe5JpkM3NgvrWYX5X
+F02c4F9SxceeIy0yECccJeSxpQDqUeBded4UODt+XUQqLhWYYL35rMnuHEb7nhPo3PTQyJ3BEk+
Cpw8H9ilhaidELB/9gVhvsIynwRqbgveHILH90GA5xjq+q1XEyZOIBjAkLuCFIcNNFXSw/v841KA
DPGS4pdVeoShFh6mMgPGkZGAgakak7LdX2Zc9PuGPK9tnw3nZAmOlUDaW8G1ZwJuNwThnnrA3HOo
7sxyENyRyktv8SF3eeWcbEDifYDDT9aTjj+GUVe2qxMMuJl4adJk+D5w7d8gtEGCnbnf2j4duOD5
wOhsjx/T8ObO/cdsCF5snDJzs1JjMIDVhwR/dLhVrWV+W0j45jYdfBkL4MS6R15X3cBNWBGLpoLB
N+DhU0i7eL6FjEFQ+R0FoMIPTlmryf/SvIug6hP158HYnzpg+yDdk+SHIwj+sUVq5Jifp3R6b1fu
Ss7sgP8Y/7IXlI2C8bfd+sR3xrTNxrQCpWdPVhzoG+4fSxF8yVbjUJMKgMTrk0lKQBXZB4b1b6HE
B2BSEG+E+6p3OJlJGMjQirq51p8BzB/Kylm25bp3Msg9jsQTwE/BR2DND1VE1nEYosjx3kyJNKgn
wg2AVUV3iQQeRBJ9QJ3MuB904hBct5kvvf1IayjauioyYS0+6ZgphxVQB1+ZtV3y5Ym5C5UgR7vA
uOi5CksMg94Pn1cJZmCWgv1yxA3AR1YvIdplUhwW0hzo275j5ZOHKDxGJqe2a3/iKvGroXm2r8mE
MCQcAvM9JncJjAjxtXB/ju5HAu3WIPK3KZ11JEq0FgJnxDTbfHYJW95vEX75r/x68ClkzFJCIA8k
VhQkV+hrDAGrcL6BPekk2qLMCLkIkh9ei4EBFeyukxiMWQIxkpFojHJF5mNQTOza6j2W+IyYHI0Y
O6pREqxB7OApDOUN6GN5NOJ2IGVrk5HGMUgsBzfXR8YIXyzyOlpyO9BLvfhG8oT/E417ChMpLaaf
Fs7LhsyPlol8MxACQqjwp8hDaVpXhNxLUEgskSEQbZghkyISmJVxwM3IuE8iRgYJGxmJaGYEblNh
5qq2GOZGJFZWjjDWkLCSQWJL+Cgo6ZFkMlUYl9F30jcV85m+VMNd4tvGfUaFIXFgheXe9GY13Tcf
dXqxujM9Mlzd+USCivEWm8a3CJHzXd9hLi4X7s69vUkkfAVjIggZGiWz+2DifrnUCXdlm0hm5BQr
7f4L1SeQxw1YlLwj3mUk58Um7yWR4Jd2Ouc+QTAjiTCIeNo74OADxmhKeRl35KX29kavo2EjUQZR
Oo1J5E6hB3yys+JoF2O6AxYwYeCWUJqiN6gkkmCba1W1H5zXudI+DdN7IHE2rvFpkngbCVrSHIKd
iL1xrbFgzOcdw5zZIn0ifFxcATyJy2nzNNnQ/DrFtffoSKQOvhXjvkQM5kncTkPuTiYBPLNE8Rhk
8mg6uQmF3z3HGk1BqOpcHlIMvkCUB/2HIcE+2O2JtDK48vGeY8uvdg09c4PhaBvoDzJHvQtpqxkS
GORKdBDS3y+DhAm5pAqlEi8EkJnht0QO1f5zIhFE2pRvhyCqd8YafMq69r0vqnfRlDhwlkgkMO6Y
qYR8x12TfI5xcm1N8o4yvGU2+UdWQhDS0BGJ5CU/bRKSHIlKaiQ0qWDcORLshRbMetA7QEESsDS7
yJtH/InG5wLu3yxBTKFEMhmSzTRGyb7JjjOze/IR64/cNB+sen3x8CJvip0l35ORpcFmGkn3gjSS
bMYGYNsacbboMRpPj6AoeBl3ApqxSJCqCLLfYyPfWu6pTomYismaiilA3/n2Q+YgMchxbSKxeqYe
N9055FR55FWZyCyabvroLunHZFxf5zl5iZLllPR4obti37aPDulXFf+FcIw2XvOzjplsTNpz56yc
XsSRJZglS1K0ZGK6kqrFD5cBLTlbVha9meRurQjzgNeAJUyb9zQmIcdmljBKWJdDDBvQvNrRH0YJ
82oTcHaVBHxJ0JK9ji8m35ZFAhjRGnpsf4Dn+rGRgDDjG00Fi2wnTkhoKOlY7PuCMwYGIm4ylMk9
WWOJ3n5fyR6DtEMJwXjQySQbuuC7NQw/yvLHJJFlwNLuCzLMaCO9NOCRC7d8N3mz5H68R2Se5U71
sRytFb8tUcFEhvwIOJ8PRDt/KyUybZXwtLRZ0G6Tp5an7altvQ8lXm/fzikUzCd7KbeELn1wyGNr
yWXzyGfDR7mPZ1rFFclt/ky6FzoOstyylyD6PCGBNkl6i/sUUF3+s9bpKrWedsm1YY9khFAnrH37
dmwK9HxBvTWN5ouWPNdr8i3ru7+K6BGfD1Kmuobm1/sPlYk0Hit2SCZdo1kPHhl1jlF0m8iWYpVp
PY6jWW0gEFNFYqRNwl1P0l3Yf7HIvYujr+0caaeiX140IqJyT0eBlryuyeH/C/r+R4I+w/PRv/3v
3yWD/yHoe4BI/1b+p57v+jf/peczdPtfiDpdz8ZSZFq67d30fIb7L91B66dbdmBclXYlJMD4//wv
O0DPpwdIi1zfcWxXRHaIFNRD9r8s13YYhJs0MV3XNv6f9HyWwRv4Xc+nO67uGvhgERv6pq9Uhb/r
+eq1wuYaLvGTu3QvuPbBI2QkcpUNtYVC009rSQhsmluXYvDTXT4m3/3O78/0iQwQOvi8mvgy6OW4
Z3IAKbx896kG5nXvfDP9/tWuxaM+om9dsMUgO+KS0Acorhrvc+fgrp+cpyBmTId6yNc/Zkv/A4Ha
roLHtDOSGEVXa32Ls/knTc+Daxf9E/AK/QV7FOnFlBu0zOf6OQC2A2Rk5Pa8G3uGD1ONtCd7Jq4a
2G3xxQKadajeo6naTUt7aH2qcAYOun3cZgxmCJvdRIz9Iv7sjmYY45wk+ppLqEjiLb9mGzYgnx4I
DBuLEOAe3e5yomUXcuff5lXPXooeV2fAnLFb2/QeX+VFG2P7ODB3IThuIe1mgvGWBMmvZvAv5YjS
OnAY8jLVNjv9oPsVkJkg2CTIGAq7yzYcMR9M4BQN8P6zTkL0IQ6Yh9uGvXV8/ue2YMKYDtSEuewF
TraLajI9hynbmU4VY3VfnuN8X+az89SQpWMS54I5MvI3iUWGRJIwJm71536EYzFoDLaIqiF8tv7Q
cQ5QqkPhZtr5V6Pt5l1j5m/GgL+Rmy1A24BqZ4wmYBP6PmiN7luQkuaMhLzalQM6jaCa7mtUNQZO
/NQALIPjkgA+F0ZPxCdA5YH5yux9N/Lx1V3hWZmppH7Y0SIMXHC568rs2l+eSB5vL4mfv6eZptHM
8G1Enqe4D+zjMvIca9Z+9pjvoJ0pArTW5ltUOfPRYnQ94wU8oTbDyZRXqC4cBNmxOz9qlpjTV6pk
CU1+q9TpwM0+aXdc9vmlPBRrwFCHOZqbed/LlXp9FTPuHRfQa/pj3ESptH7fit5O0XADEtI7qtgG
XR63Xt39bN1bpnvWSNK6C1qYuD7RowQdvgd6jBqkGL7qSc7Ubm4iTAZgiYBggAYxe7xC0QVPaVf9
zDTSKdOSGyg0z/JgW85yr+sIOZPYfAmqjPpgO5avcfw5jIP8QiagsekTZ+L9xMQv4e8fOmIyMa+m
c/JKG0l343TX2D+d5lBSsNvq7ZOnAQKMRP5PtTQu+H0zSUY7jPECflBM2vZp8asvgYWBoHayLdZv
aABBmW0126OzFf5iWKtv9NXQNu1CJBfil24BDmMvzl9eOQMzLXnudKK+jH5ebASc6iNdqrEzSuxa
AIUMhzBJzFtHKF9E3zGABdHTEoQSG+nXxvHnk0dP9bklaXkeqMhzV412duHv2oQBSYjBZ7eWxbAF
7Me3xvxw9qIDDTcoFb7+PUn6bUVZffEtDJp4qzznF584YQ6oRS8ZLoeePBTD57vtqWCDNNkspX2a
hR4RHUGBM2vVK/OSJdNbDg6t6ob56ODSA1zYETupW5Q/E7TEZFZMp9SMv9JcedQrn56hT5tzrDjl
koxyuQ0+EY/6ug0qbLF5WgEpgwut2+VM7RTq0xBO+0BjxFLlX5nPcoaVMx2lIXyCaRFrKZ3JbjnN
DNVy294Y+tjvUcW8+VbxmuXxG9STp7KwnCfNa0kWCeHLk1X9kg7LQ/wpSQj+MYhCS3tmUMLyjSBK
Tl21193EP5iY1/plCI9MTjZTPW+14TQ4efsUp2Z27l0KfiVTmhzexzLSkFqn9kw5Go1hEHfnifSs
QxDpl9sudQQKMh3R4fVvro/JH/62bcbY2YmM4hz1tfEMHo5cNlkzJusZFMAvC6lEGlvGwRQpDQYy
pgOioFGbapG1brFzIvu9H1ek0Q36FCAbwZMBeJW4XMxM3ezwW/Cn6Klbu5NrYpQdwynYNLF9v3Kh
3rqxZzLI8jRaynC3oaMwl8WOive1PPtK0qlW1aKrW3oCfAwbJS1QCyUbUPKE2z6jn41tGU/1RkOQ
+mJwG528qKOTzJUwXdtXK6nONa2sPVOGj5UPsTKr/MeV6KwYYMZxYYypi3ZHLWoHXTkcptPQ0fYp
kZSeG+fCeUV33HGf3Sj6Ap76pZvBu0QGbMMqevB7Kj+Wp1NLbuuoOLaZidVHvjnHaIjrjD4A9Cmp
vMm+rpFvs12m09R/KvIZK0+5xWmzHKMiOdKNgDQ0+289g3rEmM0ln5z3almcnea7qHA9DLAi7JlF
+5OJlEj3HhHWrKDktbJCtYVWxTN/0kkKj95SwYyJ1i2dPfhHoq1Ri0DT2/OgBDdq1ei5PLZR1SPT
XbyjhjO+6V3cacRy7whOx1tqV1xxI4126SCKl15kmVaWZWf7xXPmD7ZOjasgQdr1KAW4NNQo8t9H
mTue+HF+1w292qN2PSVTU2DLNjDokmRXTB2lQjtCrx5mxu56BqAQhjxno4I3RA2mXum2+GOfGQ0w
HSfKQxArChIq5BMB+YoipK7QM8mn1CbUE4uE8qMSIP29oN3M+f335nUtLdq95+ivo90OZ7VY+6Xb
LkkLs2SFbIgLK8KiiI+0tid3rg9FADBXXidxGFOphRUCffIM82uZzVBQOR1WjZ9vRAj6rsF8by4m
/JZoCHXsupNPjtaPGMa1NuOwRNHP5ztLdIAvmp7bZpEBpTuqR2YlQFIPFUogtCqBkLdkpJSoI9Rj
gHj29thR/e0WGzrpv594LMcC4TakTHWsJT8/tXZ9mutLyDu4PdX1ZdT2UAyfwFxynv59iFpTT3M9
7vZSt2PUvioEzbtosJSK1Pv+x4P/7aZ64I/nvL7V397WdYf6zH77b/y2qp4l9GFElPOczfd5q1W/
fVjq4d8O/8f/yT8//o+H/tOb9gpExiAf9nbOwLyxaAPPdhpfqgXbyb7RjUNI/PRRPRAuRu1ejyki
sApAfThcPeRQaB1mfvKx88HrcsyZK4p2P/dRz//zKm3ieKM1qbkpmd6DrwXTa10jQiRGRDOZym7U
n3qyrRZGXI7HNjSo449Ge6xzH7lLR9nSbpC1yX/CRrhfd6a+paFLluY4Bg1kTQSporJd8Pjld5RY
gFok9ZNH5UFp+JVQmZgM0lVE0j8ryfJtW+3ETyABGf9e3P4EoDTBcT3DIpEwq0Urcl+1ZmbpvLVT
xgFKHK6epCrIOd2o1TEkoHijnqtQe9Xqb3sn3/paOgxI3G5Bwg9DeedXzTfXUMBBmElDquUn4K+w
a1M/0HYYpj8lY/wWmbhylS5WLVR4UMpgmKwTSsbmkv8osSwFKVAGfZ0vmV1DZguGYyxXDGM2AcoG
ZH/WvZIWK4m21f8qsCue1BMqda1aC4lXxI92cpPp1zoFzw28sqsNIszcD1CsaQGqC4L6v6mPgWuv
d+Lvbu8PnRjeowWlye1TrAvyHe4ykcwXfoEwxaGrgSG/OjNS+joaurWr14CioDrEli+4tfKv9WyQ
0drm3XpVqWLNbA6LTweZiDWQuSSwUYnrE3dTwIk8XlW9Q1MSgmNEcGiwvG3Vuwyy/rG1Mmuvnl+9
r9BN5lNPf48sDUZv1sv1QNH9q+9TbZbD8DO1FkD0VUXZmDxW6EoiLR7kDjXKmqa0ymo7U1JjFMV1
lS2ofTrETwZ1LiKm+nJ6GHTPPuaiGVbq4UlMHJwL7zCbi+v3q74J5Un444vBbPBXjvjcXoC4QOYg
b6IBB5fSn8iZZYXAirmX1nxk6ptR5zbNCPDsTC/oTV1PWfWYWtxMDbdv8npCK8/L3x/C7VG1dvtg
1KZa/PFUfTmiuOof1E9OnWvqzajNosq5w9+21dp155pklM3RxF2/r0gb3KO+klgqv1L1ssw1kbeo
1Vn91K6r6vet3ggjv3//ADP1Qre3HEFJ3syMEwme+6iU3pAYGU5Qh4ZYJ6uUTQBnRYv9vWrL+hDE
Y3asujgWjibDhOtqKHekZBM6A2MK5QNQZ6pauy1u+5a1oN1kmLvaoPr39zVJ/Z/Uoh8Nbvlq9eoz
UqvXd1+v85OT4szv8cux3lUL+KE5gGfV5GR7ufYPX70Ruz2T2qqf1Id9taLIS90++9s+r0KnRoCz
hkiCQ9QD6iVvm2rttrh9jbd9t+f742+T8tMAJIVrGNdMdeEkaa4tj2pb/fL4xLP+oravb36tkRom
2kT44N/f9O3cCtY30q6JwVEfvKnTElOr8TAwlFG/0H9eVU9xvVTNyOqOqBrBBzB4u0nZ/1DP3zb/
kLffHlB/e9v84zi1OYU/afeXV/eMen9Xz4xaVW8q9OU0vp7Mam9gliRzq8f+POr2QVz/6nbQ9Vn/
3PvbC/y5iooi2fTuR2MlEFVdZtRtRK2pl/2nfbdD1KNUznnravW2UN/HbVOtqb/7b5+1NiTO6vYn
6sA/Xuqf9v3xrH+8UiQX/FnftUNMKo0a2lNJsHCqHtRv/bZYiTddN5OMqW871dptH+QzfuJqu+kt
Vq9HqsutevLbob89olZDWzQ+uPSuZzRoTuQHtx/Kb9vXVfW7+m2v2lbH//7zDLzNnBAnSXOekh6D
4+an3u1cU7ef8xU2kRthMCrrAKUuxbdg+pSR4rzRu0H/xOVkvgvmGm9uiNrZW4cGUVWHrNpCemC4
y7fSLo+08LRPphEGz3Qo6FeF44csrZN91c7BTk+z+ITaatZd57WcU5P/ILncFUjz+3WBtOlFtFAK
u7hfvYRyI3WSTbx00cYfi+Yg1EkDbAl0F7FV/vkfvl5OVhyfg0yq1mLe+leb3t83WnV3VYvgdrf9
7ZarVtXd+HbkP+1Tt2513PUV/umY6ytMWXDvdgddj5n64T9QC1/9dm/bgYwjZ0rnlMXUfVO2JzVt
UTv/8fE//tx18Al6rlffaZhRqNrInxe+V6ZP6sgxa8hXmZsX9cCifoL/vJqA9ROg0E8cnS72goQ8
DRIg8qkn9D3BbJBO8U+vvB+0mi+6QiBiwwssv2YFuQpJ1x4p2Hnow+HSMI86j35vf+7q5Nlo3Xt/
Dgi6Ht9wG+L11pA5dsgYHJra4az/rM3QAY2ke0i6aKxPhk+k7gqe007K6W4t126LV1vfahFgqKYb
oHE4+MaLFD1lQ53x0GvDpf3uRrGzNxGC4Ej0e17iOcr16BhOfbaD+0Rq00r0zhTjgQJTdAxCHDyG
k10M7rOkUPI/cc11m1Ses9W08LM7DN+iGDcrqBJz61g4OKizUeUbqYJRCL9rfKnAh0uLtUcIqv+X
vTNZblzZsuy/1Bxl6JtBTUiCPaleCsUEFnEjhL5vHMDX13Lo5qVeWNazzBrnBAa2EknA4X7O3muP
o0GlYLoOUUiVwgazXqh5uYV3vq4CihZTxZ7VwynDT74L2xbZLymYfgFxXdG8O1MxYSaCu7Ir5SNX
xsnPFT32q4j/PLNeMxvFgENhDheXc09A0Y9oGkKw5wYtT+lqDd56u35wwcu4qAHxH/GtDlm81n8a
XtFdIa9iNa3VrZUAqWsC28/y4tfkVqBmgbCX0ThuWSSTD5UW93Wpenes+/5yvAgIQ+nAXAXWPOOB
JsssMw8I3iuir6jzFtW2BnPdznay1YMCFLqb4bpXMp9lG5VzhBc1Lv49POWjkgz2Nh/VZiugZCYq
TQSPdKStVqErEDR5B1fZpUBkcpzCG6Oj4qkUxhN0bRfpNbFDpARumrp98ebA2DgOEiDT9Z6SsZtw
qbTxQ2L13yKZLZiPynPpkXs5u9qzUuJicXQPdz1LnlOvBZdiboptHxKPXaFUBD+ungp8/H4xaNYa
IzMw4voHccklfDKC16rRRA9s5+2ZrrDY2UoBjQC2PZFSOiF1mDlRv1HTe8kRmLD6ZFUJlpsM8GE/
Qn/g45J1FBSUmXoF9KI2/LQFcEjPLI9DphCrYYit4VQp/oMBKYUc9ag3ARpag+OiJpsV56YPd5Gp
9YdOgGAjdFiFDaNU8bs5huM2pcBa980+vzM7EDYkSBQULpv32Wh/5Z4FHlGzn01AonNb/HIqLfo5
GerPpBqLJxgeCQaPEt56qW045LRrN1Erp9+CPYcQszl2n0SmncFBMfwCdipFeB6bAoqBxXWllAId
HQzq1P8OoYjfpyL95WpiH7cu+ddNSXOus68TOjbdFk868pGZLMULI0VKBQGuKZchwqBQOesVw39T
19+yxDJ98vmctdIgAGuTgyVNeWkf/Zg7G0O+kTH9zFDhBea3Er83Du/Ubr/bglZCMn0LhUOmEFQd
W+jfwRB6fqkg3PEGCJIIcf4qait6SNQc925VjOCjQNFa8NMGo2nOjtsgXrTFu+7gBuqpEU8xYSfk
GvylBZGNDhq6sw2EILYNAp+B+a8N1XmeQhNIYquXfhmMGV5z+B4tI4ZOBFSTAI8cZC8xq4DYVZX3
K6fUlo9iVwXTfM6i4sGpEbd2oQTPHlKbtaaWvXkIYihU41jm8FMa5ckN+Rtesy916p6FZe2Qnz/o
LgzJJr5y+bOttFnB2zsgmNf8qX4q1Ub/KyQUZyjfRBEFG+lagEERrNuML1LRspNIBnS6/DkAb69k
H7x5Ile2BGr6BA/yoxT9fW7lJzEykBoKqhGzAkbvQuqGccRZ25sQhx3Heh2sUj3WwdsMPcTKHN/I
21eT+Q7OGAew4ayf3EZJKYIEDzohnGUTJFu3xzcm5urUZLJIrip8CaV2cfsYPXc1Xs1RCTaxCRku
nrgu5WE9E5nSTAhasJ4jxjBL097XAOM73GZzULm7wcA/FGtoZM25OHQNFs9c9MWhNlkRAsbpaWhy
loel5q3wmItdx4861UJcgqoD90WTeYuCkfZr1exxuqDc7IkeZ+TnDOwF/WwKu9umTBhdHJOm7Gji
EPHeq46eqd7QCiJs8UMJu7/CeSB+2HgYBJlwRin1WY2+RRWKEo8gwsKKwosx6y+WCiermFLcx4px
JFm7biGSZ4iIsirKLkKBOE4kAOxbh4KKBeN6TMxdBiCEQgEuN+w2EEPhWXVNe3JD3N099f43xseT
7QGJCcHt+gWm695gsNI1yGOGkz5SXd4gr4p3Kt/YJjU8hMZp9D3RymviorRKW4GHqylnlJX6BYHv
/SwzVxqGtz6wf7Ji3rU1xVovxjFA9c5K7IlAK65GShBedBshZl+7V/xl8dpoZrz2g0a3yh4frNiK
dgho+VglsmnM5ScyROkFj5yOJ1V5yTS+3ZAy/coLbHNtxG9qK1w/gzRGV18hQX47Jkys47DfEwc0
qHa1HhQMFWl81C37gciIHY25FLI1eOOAIE99OnuCU7x2if+ZZPdm7L/T3eYEDXijEvItyjkNZ5f2
QlZt94DEDTpEqe/cSBz6jG+oYHBpvDE5acQHrBQyLKszJBbvMYxDcUBjVsY58d026mQ8siuRk8Ia
eGKfqBPQn62VIZFFN3k/2fHAMI7emisUJAMPcWPGfHwAUV/ocQm2LR9hQ2oMfRi7ep3Erym3mU3X
Cj1M8ktXmtKGvq4gbWzr+iXQ7p05u6YCR5TzHWUXtmxjoLSl176B7NRXbaCLVmRZ9KIwl1jxJA9b
aBUo3k/WgMq6Sk+m8m0SqbNDu89ZnykQx+L2fRbqqm6M+XmclPu4rfkaCpj3HCT6hmvXrtARlgnX
ep9Qaox5dRJY3vxsVNqVMebZPh7Eq9tGe80p6gNO0XFtO+nMRe4QOKjhSzfqDx60YAtv4I4gTWc1
KveE0aBNk+NkuDHQdj8mxpbKcBYpgANC9YrTa7wGxIl4Kc0nPWGN1Ew/qLRhALWiXxW0mtFwAp9+
Ld9ErG2xiDgh5rN4uJtzoKPGEyoJF7kp/s6x44KaIScN04YJZjUfuSrRCe5rTsEY0lvefhtQX2xC
q3p3reHg9RAYVYT2nhd95FP6jtKEODrqEuem6B4lUWQbWYO1H0P3Z5SnzxbxlHgiEiCgjttt22xk
mqRZT5HzlrP+oR3tlpsmw0+gVfE5ty6O8t0JoxqPHLP5STkpgmQOIXtVk2Jv25J5S9gxFWM0JV8j
eoyH9uSUs3PAdkPXPiLDYmJQrvU620wavONMYBkm0QhJpG4YyUGI/pWo3I+mtjW8rbax9gaUq9F0
gfmKzAawhu120w7etYgQInppL6PQUO/a9XqyuRa7Ogo0p69YnPYwjkb7oLeeBVjDYs2QD1SXjyM/
1T5zCfBSvhVCZ6JeeuVJR51f5O6Bq6H5FDM6OK5kgr7kBEzalKmA1d+no+ptM+TFc29+BAUi7BgJ
UJwgH8rNS5dFyWauBnKNBm9bJ+XG7sk7Ky2iDUQQXNV2QONeHxzZK4xlgyvuxa5IaomWgogZxghN
c0OOQAx+Rivu+5HEMuZBzKrIb2oh9fNFctx7gkl4qu6Usce106n7McnNB8DLiF5ohGKixBZWTM21
Jb7t2iEmJvaqUe6ACW2bqtjaUYVAUzLYXbW4pvFIHrRcmoh6nUzu95x0301rEFZY2W7N0e++RLBM
J2YAY1A9Js60KzV8lwO8e7TV2GgC7AWZLc5ZMfshbclNYuuvAJh+OWDZN5WVsFhwCBetLCNHnJ/s
WDZ8q0usncTDETBM3IySAnHEXSGzKOu9VzS7sUdJ4Dn+yP9/RFT5IhAtHIvkvlcBsXquHa3dIv9R
5KTbxxSALA8puUfW0qrXrOFEHR7fQHjIeo5CoXfz1SP/BM7nX5ZriW+l673VMrSxNbJfcaLYm6An
YobpLhAHjq/MvDYpjoOscd5alD00SDW/C+3sOOMLjApQ10rXAv2RIvCgDvdakbxWHREibQf8O89y
kvgQOyWx8lIk2IdaFeFxOWH+cami48t5s6Om9tUx20Yuv6VtJRw5MgsbSqIfjH20BZqHcgWfkosw
bV3SH9KizaAYV2EIUjwNuI7VhOa1wEWi4AMWeqZB2EATa0OZ6TP4tw3usVVsMtHRR9gYoaWSl9ok
BA+EDzrXm63iCPowGZfcFM0XMRsq5U3EKuRpz3q4LS2Y9HHYBauxbl1IcQNTjshJfUE1lMCU5NiI
aS/SquPUr/C5dBSfM5cA0BpnIyFHbznLpSSklV+iSltbDZYhYNIsKTHsupAuQSdZ6qqhLTY2gti0
pB02YOvIvs2buy7ZAMJh8cFIlqXt0cJMtY0AErFMnIJNg+F1hf8AOChKeNw57S6PGTXzfNpPbfKQ
207pR9544KQu/SSI+Vc6564I8mDrjuBEbRt0ctUMD0leMjYg3oock85JgzoN9z2467njhOMI3Gox
oz+eYo2EHiPaBlP2qiYGwzwXLRHZys4jc2nVulFwbMrHUbSvbvwYmd1r0pUFsd0pEll3OxSJfeDX
aMLWhmG0VryQHw+y3SZtRwRWPe6yDiSfUZK17Ubea4RHwKfv/YBjFaN4L4qdI9PRtSTd9A3BBxru
6TtNz5HTBUxmtEYndyIEYxB9ZHyX65pkwV0Vp79jYf+kf7+T/+IhsfvvFlUu3FjZS4N/TE2mbm91
IZAoCHpuABhU9N/0oN0OjneOyfG0yJxNa9IOPmpId8dApmlxiXjUWYKsjDCptmYIwjoISQ2d+Ukr
C6MxV+EwbKMrrmGQqeOQbCgMo8Frei4DvVR3f8u1UL+WfHtAZ5urCgyNjkBJOrlVtH7aZ2QHNMZT
QsroSrMdHIxwrHNluusJINy2mqFu4pqYjcIgGNvpE8iBWrf6H23xf0lbrLv2v9UWX3//bH606b+K
iz9f9B+wUOt/G5ppmpbpoU1EJ8z7id9t93/+l7Loji3Hsg3H1RwDZe8/sFBTYkQN3VVtw7PR+xpf
xMXqf0dMrBFf+4eY2DUtJM2m4TmqwXlvgij9KibOyBQihTMazqTddONEWGRAfJIsdd5wLcvN/8/7
Qtnz8Zaq6r9/G85eZVtC+AfjR5pSsl3+/ic5ZnnlYBrJaiD9YKpyYjezhyAjSSXz5p66kdjVLmae
TjTPkXgt3VI/FKR3+ZAC0hVG/HfqdAf62vjPrQw6cNG85UfTQSdd1YS3/ehR1PosooCI2StiNYad
ijmDUI15J7zqOXBRC8JuWTX5tO6wTnd9tM7bur+3Ktcg7xDmNzCM6RgUwyVLhleqAYcsa+yLJ4U+
HX6sYyWcg240yjYKFFQPJY3jJsCKOQHYD/NXx7N/CPL4KFeO5JjRUq4mCKiWig8z1ZX33GYCnXee
duhJyJl64xeJJiyaueDxd1g16nBUR2LFkFJcPIX6bFqaEmXuoE4rEa918ayi+aVgNBFonWittWm3
TuL26yRlDO2q4lVPwn1rW/3BVIYPYUbmJhTFU6riie57rycXkkIgItDI5WJKK/o15IfyHfcILEDf
lIYgXqsgGl3bE3lcWSRtFKK4Ip726E6MfhGPGXEmgCuEtx1cMHamDBacrfDsWO6rF0IbwIVf+0Pz
XNj2ry701LWpqt1litWRAL+MXLM62vXdds7Jc2sMHJaJ9gSRwUJLUu1aJ3+YK/cdiXS7NhU6+UVI
2HDTD7RHGqrVmBwPY6pc3ITiXE2PnTDDv4a4nnwxchxQkPjOOiXdBIJ8mcx+VQWxmSjvbExt0Hh6
0qJXkUO0S4+YGIcRM5dr0KhwNEYmN+acr9LKQ8lQr9MklAtl1Frej8HW+PAVMfayO9NUUEk19a9y
GIpNYv1QnAhij0ouH7yVFbOQ+uwOMo6eExLnUgNnLEv59UqCr3LP3hRuQv6iBm4IAtcdiRfwd6z+
5Ej4d94Zhz5GfwvqtPRDmwAegtP2vQ5/vR+I2ISbebBzw2eN6Jt1naz1GdfahKkujCDlZ8RcoV7m
FBibY1UDZ7MdAVSIDGmg3Vg7c5tYdZW0jDycWeFmyl6zk37NvxpttNr5SVLPz6juNyVEn9VgOo9J
l/1WVdkCtw59Id3YFkYxhUROVsMrsqgtYqXkst864Jf8RZkr8I3uwRyAeCisGkbYDA8ai1k9zL6n
Ueqr2vhzzob3aKybvSVjiquu+OFWExq1zlwphvHiVpTVe8Fvpei1BR72pHg/R616kuPryp1Mjx/N
xORQXLxajPuuJywzgMZK9pC6K5jWn7og/rDT/JHhUVpBk13ZhyWhg95asaGaikhyU3yzN571onpu
0iLYg/dnToP85XPjEA6Qm2/g4Humvfp90tgPaad4TExwqpFBAn28d9Wjre+SAMeRk8LSMD36brZ6
mrEVrJvQPI7Yx7FkjemmKVA+F/0lMdLnLkezwtllKvOWAcCwtEcFg6VBlEuua+aJKC2S1t6sme4H
rAZAhjUslKnNTtgOm018DJlqbC1DMMFNxHRGXr/js/yaodtejHy8orXn0NDJBqpNUBLjfZ0B8kAU
6+yd3IjXTvoyKWQIhU5lbLAXXELH/QlrS5wbVtRuCsk3aGE/2u5jiR1gG2Y6BYjaAYaJY9jCeh2P
Lpg/MIW4TydfsQJOMRZ1D5QiirugtoCObvBAFmtbT95ND21oxWopVCY0JNiIE5IG1pGJaD93Cf1y
5Vxv/l3l1t5mVriDEV34uml+r4Jx3faXZvJZWUJaIZV7g02YmN/cusfL2mvUr+NGI81BsHwk6Dq/
GoS8a3a/rlGigx9q8JfPys/eJOwPLQNsGRNOTBbEMZa/PgbW5d0XAVlnSkiK1tysOqnBd0wWlMqE
n3ZEzjH0Dmg6QuTnqNsYFGPXUxJs5ak1EhpGDi0IsDT5pedoPCySEWY9orpNAmVfKr9rMXxjQOLe
hFz0XjuXEfm/pbjjYnBuaOXgKWfQjUyJtco6PyzPXjJRrBAfsY6gr8ib35ENa68LBJfK7mMCmgyP
M3pOurbaU0PZlFo4bxGPf9CmGTHnu4jEHPMcWxV6Ns1P4Xxw2Yv7DZltHOUosSgfuh9zl7N4Qxks
UtaWbcdqP7fwIJH2p5FjysBl3akOOXEGLc/1NEblhfbITzHqj800nemCkAM5TMV5CLYdM+OVp2ev
WmdCQE2NYdcVxNkl8XTPBPylVokiCBKPc4eyozWj8J+CnBgpJtWTCC4dyFqaGZzICBNTa/TLbnT8
IP/txUXLVB08LFoxDBDmycOE7hfu+N4J6gZBY/wIasIRet47dPoPJP4OVpr4XBKcg+48fpjyV1cn
noULkGNiMHTIhfLTyf6wstHZugZS3kEfNuRw8DVZziNviRsgZdATanIfqxJnoofnVNTKeeijk1p5
9G5ygo3NdCQoS9/xZFZ7dT2dsGAJQGZ03pvNUCEKyDOPGBHOJ3J8LZaR5UCf0JPcQu13PXi+Z1LD
FXb1La+JVxiS4sMjcBBhWr2DC42OGb8XdORwP7TtBLpzAOdOo19t6NmbzQDgAxwIZSqqyy39Bbdm
mWQzsKEmP8VhqWwJUsooR/qsqjwAFMM980jiOcYoJtIJw5fBcOy3sdgTVPQj6LA1umXrbAdD/A6P
8BGdfVvAmi9n5V1Pkng3tk5/Yq5gk3hiVlzsYSVVmoEJYjTBd6X1T42V0qFxu32g2OlZUfNT2bp3
k8wUAQvgbcBJ+A6sWDJqTG9jYm+fQtLSqWXupg6oTMuPRZGbjpFrVht1opyaGRgG+P4ShJf1775n
wDCMkuV/TC+ZsQxkG/WEa21BxxhqrDio4YGikdF56fAGa7hVVz2e6LWKUWk1GDmZGkZKh6NnLNqr
Iv5V8EvWM8Ex5pSLgzPFGEwzSVIaiV0SDg0L1wqp6yo6p5Gi0/ghZFTg8V5XoUMSRorxjL/rCUkN
mNp6q6rUVlpRZBsKKVTORvVBaY0KXWAE39fWmt2QRI8FLoezpVTS8MKEwbT7C8cAc5AMT7UK/o8K
PYiJ4ZfTpr/mRP3Z4qkNIrpflTlK/3v/vY5m15961zo2SdHBxdIj37KmFzqXyd4u8vFC+NczQKpq
U9Jwxk9OdWD4ZSIbwcGUbxjU29WQsWmmiDQcHXJ8XJ4Ko/9L70LsgiSO53CzZdf8Oc/d6sFK1nFg
HdyaZD6zoM0beu6lLmO4cRoXcqg0IHdcyiSzEfbn1hm3doIhvm6B5+LPwr47zeuIGuYdUEWxsxxM
2ZOICIXGo4yYWRmeFWx0xGVeMdxQjjJMwN6g+FYF1zU1KLd0oClfB118TUqaFwDiiO5UIrKBlHxY
q5XGyVvi3qdOS3CxDYo5QXvDoBxXZ5Vkvy2qjd+w22ogO5gslj3Cju8MS9UOugICFQKXsRodgeAj
sgxaWeJNmXIFYNZ0NtFVXCOHE9uKu/2UTP1BSJJc4mbFLlEHBY17ch3zFL6iK6fthBqsWDlWe70E
aKaEwWXS+nGTDBWRRlaySmCQ7rlQnJvW6U5ZMMX7NpgfpmQI9mOKN1uoznF0AA6kIEuQCzuPxLoX
tIUwjgVJrb7mrnGf0JAbtamDMxBGlOwdfyKNdZhU49RXY3KpA/eSM5D0JG235azej9SgDW2Kzr1h
v2Npg29uBsE+Hcvnup3dU17VTxau6lktnL2eP7aqO9/PkPD8es7rLRXLwPc8PHOxbtuIDQJnK9w5
Ofa28qTm0GUCVhbbYojpdajaWwfJnZnbqhlycRU6SUeFOIcBjeXZZXJaFjXzBLmZRfT35o/73DT7
Kw6ZcVDSHo6VO3BZxEZBqUZpUnFc7lUrZ0PHTexl3/m4AJfVrAA8ebtNHy/GnyTXDzrmpSGfar8o
wg/YoSzXFjj3sikXtLcx6KewNn7EndGvgdPjzlIk+93zcrmr4qr5vN3VP0IcdJ/ycXJJa+TvUvVM
J25D+N+iJf57E4PHhX3Q73uTAPcTA7lFpkS6dkZS5taLhDE3gwQHmNREDnko8xXbt0UJu8jbbhsh
dXLLzUmhPWdazbYnDpoqHeyPBQK8vMeyURnYWYA4u9tdn3+gkeT7IaJTIyVdy7sFslO8WnZvdxLd
TmNcnXY3+TNzLVS9i9iv8cL5APTii4z4i2p2kZXVskIPu+hukZiy8KDE2rWjTcQ4gM4W74HXE+XR
RIRkVga687WG34YVv8wrqCUXH+kTHgopIlw4wctGkd+SfU7RHOh+ClC7CehuLDjuG6YfdNKs+bGC
/wvX1aJtXzjfy14FXhw08Oh86xnBP6nQtjTAlRU1vv3koj0OZIyC1IRHEvFP6ig/8HKb8AcwDo5O
n1Ux4KbA5u+kzWvZM5u031sOvsnF/iU3y17WdKbf6eP7IJ8aqJuuy6NjrIGUXw6+ZS92pdNzoG2w
1nAU0L2XHi7mOhrEQXb5keSBWNFAJwzLj2UcQScPtd6zxmovcqIgE83ekZBVH5eNNZjVsTKr+gj0
ATFZCIZO3jXPYJVxwbMGLl7QK4E0WQDNrnSbadIltdwsMJj7o9H/sqh3gz8EFfGn/PJTbyk121OE
2zb1pENWqvEJxWKQvBH9lzuXm6TtEZrXEOl8JmyNIr9ciKlzf2YRF3xi7BWWDH4U5IiPbLyrjfwE
ywdaPgvEq1Ja9YwEMMtURHTPFtI0wwQUcNRbOxvQ7UKOdxSnxRPmZQ0Ci4ShRH+0TKFlq34iGycp
u451AJuUE2WDBEFbFdI4tWw4p//em+yOz3K7vTysLnfS5RK+N7FG/ud1tiqxTsvtrtfz5tsf7za3
Rn5o1d8jmd8c5ibH3eeuCQeHUbxnbiLvhKwerPImZpy/PXPAAYQfkM2ytzxxGLkOU72ZECZwSOgE
DFSWjQhP3gKEwEEk9zyj+Vb3neMvtxqigzRfDaH6IhexNpVCflxS0ukzmM5+vsKSe3/ctEEZEoTo
SCsbPv3b2xtGS7ihWWEalN/t8rXCQWuPy81lA+K4+3Lzj6egJLT2Q8GIvphRKTNxGJZaoPpK2Nj4
GyO5zDbzO4COMnIBULgahjguaO2UR2dR3y+7QKMuADbtrTfelxMNZlf6h4Kb5fTTe0gZt97MtTS0
lg/K8msudscvu4vx1IUy6sTRsMM+ySDJJZxt6RXmPjWTNXV+qPP24PqVor5x6fvbS7v8+8vNWD5j
2Vs2UVUjAugRbUokrlLZDPkMXhzD/9wOxKTugC3tPj+O/HjLXsH4OQ56TDwCUDjdUvvPz748aLVQ
HsEzFjRRJlZ4E7U/Ob5wAsHEW3ZHxSAOlpb5OpODby6jURK5t9wcw4YVaI57/NiRtAWI9HAzRhpc
9RmbpFFSaMqVrNU/D0J5TNphXx+XY9Ki/rbVhHn/5fhedgkQsFepsElUlAd5ZUQER2ja6cvzliNb
7bSrZinwhG8H//Kc29+oNYTNRU5e6XIf+ATOp4LQXR908t//4PKS1pZAhVHKel1VzHC1I6R3ibz6
QSXEmyb3/ri5PIB52Fn/T0fmv9SRMVTD+ne0l+vv4cevf+3HfL7kP2AvGrAXA9iLrZmOaatfw9t0
9daA0WnAuIbt0bkB/UyD5h+6i2HxkGVzr2vqumtp9n+rIWNJvMy/0F1szQEFppNLRzGS4FeC4b42
ZKLOHIeiqQwYnxiGh8byWTom2EmAEodRD+YXEsQa/saqimhbzMm6SyPr3EiV36w3LwHgRwQ26E1t
Bap1pze+mRCVCNCDIHSkbg1W7VJHHK1o4w8tGuhHCBIOQFCsBXz5WcV5NCgzNjYNjv3ovDR5MBGj
wozQ04r7oC2tneYemzRsLwOlYr0kimpuqoVll9CpJuvFiMjdTbong+QISoLmM/FkmgQkdFutUcO1
KgaWvPpwUDtFRVVmlSARx/a1C5tnOquvTaaWb4aH4LYYr54btOh5sIEagxjXKmXho2vWd7AAgtUE
0QCoACpomsd+gA5lTQCmdgp085ipfX5PAtvK0Yho9nRALsivZXRdRno2srk0bzaFrr71shGkzScP
SnUZhNV7WbaUbabLXEXkNg01uUiFOLrg/VcxzWp/VOeHVLxbAct/DomW5Qy1PDFrj4AExWp5BX4N
kCGw/te6y2WQa4kHvwAlhNPSSOpGGzh8Mgwsce7hmlYIb/LWNxjf4p2WZyzna5Mvu/roe40eutqv
iXSk4hqDBgOiv/XMXzYL9HVLEnkWGfYJP0NwRZhma8SittadQE7gF+mdWSMQpWmPs9UTH04r3kcr
r/fI//wwiYETFmKDgtLZUJthmZFk1JiKrCUwwZSUR2ptLNDXjhSEWUCYI6Gb6EF6WjXg51boA4oW
gk3nDsehR8wSO6Hs2qt04Gd65IOi3VeNSC/G1CS+23gXMLISupYafhZ6yN8J27gPEyW+ZOmA0obv
ppwTAtHB22camdcl3FSkUZwH7gSPBi1VtXH0LLsnifQUoIk+O0+unob7sC3pV/QfVjMEl1orfxYs
bnekUg1b1Gf2KkMkSBy1+haaLcnErjD5egKC+bwSPiydGSU0QR4PBsivdi3ysCEgldroLIy3tHK3
MZ6BuMGNwDRhlTmecUqYLa6LwJw3mom5xYzDF89GxeXVBodtp8LRz1Wua2O7i1o9J4B0HC4NvyLG
UG8XxTryPSWFFot6ZY/W+mALpAJBS049/zVh4vQkQpFZPi4CiIlp8VbGSXt2SzQUrfFsZFH/XvfF
UxYWLzRZSKoYMmtPBlK7wSU8DiI8gRauDlPUsLCOAyIBNTG/2jGxEYihlB+KEV800cLsVr0WDyNj
iBsMe01RDqlpqNdGirKCWaHIGedvuqyG5To6OBB8UAmdxNqRIGlc3dw9R6ae7+VwRbRHjpQ1pArz
Dqjh0qlu/7vG+HN21OA8M2/aUkDG94lQ+9SqfAeTHpUbVenKS6wg/sHN+q5bVcCamUwhxJtYMlrE
84FL+cKebHMzK2N2F3hpu7edODhADc4uKNUFAipUNWGDaMbqgHhabYs6aSiRV9iRvgmawvGVAdmn
qlnarhng4sLHhMUXBK8dgKDnPgd1XLv2mgmRuU4huR9LMpLasJ3v+ZzdZPBN6PQg4gHhb5nkZxj8
9ucmS5JLYQWH1iGavOAnV2ytXWmi6+48Y/zNVN56SsPYlKYY0E/TAPN6ZFraVcdatb9Tg8TREBIP
WTGhSsyA4HYCgzdakbcsn9gYctMTK4kq7J/by17BXDGj1UuC2OfjEyZivi9uL4/fbn4+c7nTaTze
aXnoy+7y0Eg/YtuO2v3yFstTlvv/eMeeqQwMD/3F/aG7zDt7Tbq958XsLqegn7tKyW4kby97y5OW
ze01qcMRgZec57htjOrt9tDtNbf7llcvD+BuMVdBD+pocjKyMpc7//P/QFn+r+UJn39ueZcvu58v
W/7K5y5a6xOnOwvgf/75L299+8eWhz8fWe78cvuPz7k8PDbkXIxO06xv73t7XtuQT2mFyHxu3+Py
ss8PePvot5cse38+fbnzy6f7f/9nn6/88vbLV0CvDy/S7T+s6HBsrDajf60rfNPL+y8b065bllPy
x/vyTywPLXcue5VnHqrMaqC6jO8haubPF3w+azSZvaMfpXsNIybtCjCu+M0uCcDudRkS2ONGVNPR
NT3kMm/JkXlLSSWZATBoOVyWe28Pdaw5dnagHP+4f7lpyRcv73B79PNd2lCma315Rxq1sLFZ7ow1
dV6c/olc8sYDVuPVsgt9vP779hSjbo2K2N18ubMI0uGQlm+fL1keWF4XRJO2HVVxB57TYxxQbEoR
uQcCo5hmhn5imzLXO9UpCz8WxCx/5F4j1zZGbyBtIJtjo+dHDO3XmEyK3e0UrZahoNKveqfrnJHl
qfFmLlcpvxlz4OLgtt66bYffTvubkVwGpEzfyQti7YIqqTjOcjPJte2ysWl7/6c3b89bXsavUa3A
y5A8RdLeOFansW2dg1nBDFbHnwUJqgBQW2or3kwt3TTEe5DbTyXtImQPNGoqSYpYsB9LXW+5WY/d
2sQltcf/YTDFAVBCDUb1CPT1nKRdIwvtqVKG4rhsWrnnksSGDiLHdmdKv5MM8yK2Yjiqcm+5WXXg
rwe3PCijHZ2WDVY3DzQAV3MQ70juuQITbJthGWTq5n6ajZdCJla+lS4CZ79YTEe5xls2fax8VJol
/KqswGJ4gRHv7NG+b0Qbnyb8I+sJsAVFF/TTWaDssxHQgYX1xTQ9B5mKYmHQskEkDTOTzc4gYbfW
NePoOK0BnE5pUPokOOhl3TBp9JwZtIaJaKjfYbxcGmYkXM74qZLxEV8eyD08KbpvpITA23UX0IKw
gwMIDmuaNYAc9DmQCTgmShEHrzYyFEbyxfy+7AnJVKc99skXGXWcOxkAJr9g3XLMwx4Wu6r8vefZ
LLZZEyBKN4bj8htwZNfdnmU7fUtQZsiW+f4duRGdqx3q7HGpCaqytPaZKBpkxl4Fnru7mfdTx6IM
s9SmF999NhdMDZjmLUU/Xdq/LfoR+Z4qJjCQ2AjXN/v4Yi5fNuGSVWbk5lUoIPYdlHl88/L4tiZK
o2tVBsImNDYXpsPtAFz2/rhv6nqikEc8Cq4cDT2HgFol3LbMAql1yhroUjL8ctt2othnfRaDY5OD
yy1S71Y/Xz6yV+FZymcRfNbPl4+3HHCf2YZL2X450NwAaI+jHm7e+GXvtlm+hC6lwShpNH9YzT/t
2TdOBZQ2ZDr/l73z2G5d3bLzq9SotlEDOTSqg8AcREqURHUwpL0l5Jzx9P7Afe1z6pZdtvvucCgw
gsAf1przm21TuY+r7nEKPX766+Yv1gWzCcvVWN1oS1HpUfkOKkb9x81fv06peB+CIKWJCa0yGqBH
P2Aof35U6BravampGPao6zwK3/HjrF5u/ulXOpqrTAl8LO9UuB9F779upoWI9fg1kBHmc1rszEEZ
cSAO8ndLWIeXKz6F/+UmDJuSDBG+L6w4/kZV83XQ0OmPEtV71I8fx++vlsQ/AVralBxZuZYWcYa+
7uB34qDiNJpxHE+0dvfUhmXkXnHpxgN+DuD9UrOemPMeH4igALZO5NoMYt9QDGYTaCPzTV0ZAyJX
FgGmMqCtGD9tL8pnc0nFlXtDJ+BAJfBlomGchGK6H5X4EETxyzC0wEObMkVBqKLZX8pNXWKSkrNw
YHJTBqyyeMz/XAWC6PZ5Twd8hjMIdSvYdyDW6mDCS7UgQpCrJCtISy8P3dLji3/89NfJYFAV36nP
+ZjnTo3nwh2XvZGafo5SoeysOtf2xnIjsBkUqpawp6XG2z5mNWuIdmmJDs+yqBpW5iYSw1Ufdq9d
aZHaUaeBW6UKTqc+BB0vS9qB0ua4nsMhJhyAVBqjKS9VgtFJnQ2B6zwVbAC88CerrnMJGsHFSVMP
cUeBwXqWk00oRhupbLZKDNSty5FsISHjYy5x1yo+N4ruy++kjWlYZphqLfpPS3+IpDtpCV4yWTaL
ywJ7XFbRBl4ckk2EV4VWRC73pzQj39lorCdiedGW1vXLoK8Vtr3On2dXC/6cJr7pPl6HDr/iVICx
c4NAuLqyM0IvpBYCla6T996IgPOW2Z0wtRKQ5qK3aKUDyHbSdB5/e/x3jkP8n037EnaMNfMc3Hw/
9VdxGxT7Rv2aVWHaEZku7bOYWFyebsQAtouqnk5Mg9EmI3avS2H8i8mMjnw5AHQnGnQn8gHDz7mm
LuCJMyolgeB6njSs+nepCSbPHFrPDwYZwSaOphFAFzAuLvrlJheEgFK5+K02XItmDWmxEZ9pxUab
+m+NkEdL5FGs9y2p3ZHei+q/PxvmGHtxGHYOubUlKvgUuerjDly92Gs/jb7uVm2MSq0XfZe0FXOR
lQ1/PltYLvDukUj3SmceaZabfsnZ7CmyuETRoKUkp2mqXwOhJcojmiVnNiQOj5684ialK5L4BMAZ
0XSM29x0lRLLTcvs8Dg62bRkypJrjZlNKMjjXSTRbDbxei0//Y0T8fjjgwMhNNMeAHO4ftxFXi6u
x09/3Tzupv/FmHj8/niCJMrxOlGzftz5b/d7/CjKeuLBlv7589jH37J42Ea5mDi59isRgQIUaVoR
vNAGMHfJ4G20+DnPiAWyZim5TjUBzvFwjWuwY4qMyxH9DyU0YVopvkIOCnh7bbLIjc9e55LEpUdU
TTf2ul3OvbBkB+Fo1cu3oMvXGfFBlCwAr4YdmuicqKxK6THf1eOejmH9yx8RHQ6l9VE88GITNSW/
rwxHbboBTQ41SUFMxt3Qz8IVrdsvCc6XqagfjWLivwsG/2yEQX0k7VkiQSOaPo06Osx4mG4yta8N
JSZotL3WfyTC/vH/QUkRnYA92CEQ8J8rqbvp40z6VtiA4SVM+UTrtznlTQfQlpLLJwLOay77ICbT
IoBBF2nbdh4Qoy7/bMgaGLvks7GSdNXNhKnEgZHfSO86PZ6Vo8apHmnq0YrQ4WnUhe3HP1pTuIcx
tqehrOWdpmIpzKayw0bEur4QEzsarfleSajG8lzrICpa8+tQhtvHh5jaAbNlEykHwtylJ3Y/i357
GWl0bK7NhGfVF2v/YsyRtMfzTALP8m5nagpkYCXvmVDPa2NspbWUduE77Dj8QhyEbgoJQ4t1eT8Y
qGm1BCXjn6MTIIoiXk956oOJqAkF7vXjKScwZv2oYVvLUTcVEzEhCU6ue4YU6vHIsAAt3jaKsms0
I3lGYP3x+LuYRggAA388y1OmPMIp6YnzHqSwOJmpWN2oDBbbZqwhSgh68KkNf75gteJ0iupG3/Yk
+r5EyXx9POFQohzsNbM9hVOpnwq8qH++QM3Mb7KIdLpCIuw1XZfsJC3GvbUcErHZW6E8fMwYJOni
K/5GFg0Ng016eDzrHBqkqC6nGCZp//w47R4PVCtYJ1ohX1VxivahiW7t8fZzieWlbBSvUQF4JROR
IFSlukULbl3igAIrOX75r7xTiXkO5bfRnOG2yihCA9y0l2Ak8+VxDzQVW00X4ndwLfFKnepqVzIg
XRpBI18AFsmvaFTXPubf9y7KSaNSUOuES3VUKvSNpXCiPZ4HVTEe9TS8s9qSvThQzJ0ELeVpgiT7
53m0CI/XIPT3lF68JxjQAUaFkLW6DiJ6urxSkBUuBDn/3lhG6SVlNuzZGEhnysRQh5fPU8Oixu3Z
fgSTzNfty0z0ZladRZSOf55Dx8iUtZr5MVeGRTS9FB/ygjp0Gs79n3t0eOT6eW4+zYaw2zhV2wN+
WvGkLWyXx6uMjAFWbH6mBZl9Of3EQ6OH5cloMB4+3qjVb3SMiYfHHcSya1yjraNj2xrWkSnC/3Mv
fGRlPBlffUf6laUbzTEx25lTUIop4Tfpr/Qfb6jANziqg3JU1KEgFgquSVIP0hd1zT/vpxJNpxOE
8OQLtX+AS925laKmX5mwf7wfkhoVJ6fTfCp7xP+dD/jGn4GZ9+rb4w4AbyanFiv11EpTeVCbTHfb
oBVPRcfXAwXAoXRf/6alQylyaMUrRuKSuW1u8Brm/XU2BZCwkl79brBOpHqnflYKCbYp8SunivNz
n/MevR475avQBtc/z2aFz6VZaK++kAoe3axkb0iCeuJkQkIemv6nyZf1uGuitOgdu6i6ksLYbwoS
cTdKUWjXQqeh8bgLYbxOTnH2E7dk7JZJVZ9Qlg/7RGvoMvdl9Sam1dPjrlw9Lx32iFdKKxgVuCR2
1WyG56GwVFY+efOlgONXl0+ssKm19VYXLtI0yRsWT8J61pX42QgoSUP8qH9D1sRs2AsfsaCSlkm0
ThMglRvVfRuYoxdlXF7qrJ4eh0eXTbgCdfSqNm21ArIi7eQor89jIxChp5bLyujtcc+580Er9JJ0
Gf3e2gwToIy2r/djV3XP4KuKP8d7CogyUK3pQ4hLiJdYNo8oXMLD2OH973wjfJ+75Pj4LGSzvot9
R4xiSJzxnBOxkIBYP0ug2gFhcMJJ/fFxgCp2cmBV5/rSQ2vY0vaf1m0SaM/ExLAnXA6Mrwcrk3bV
h4/viChTazgaslAcfFXKPS1q2ncpk/aPu1Kp+4zCnHkyw/+EkThbS+gNt3pumRd9zsj5KRX1V5fV
qAFq4Z50iu8ObdEckHKHJ0RiEbrZtP3KzMvUZdqvUUiZFC1DOCsAT7B9qBg6i757w8x6fDxX2Io/
QhzEL/QX4EmM3UhQAlO3ERBSw7vW8NBYsDl96d3SZsKz9HDcx3MenLOmgBO2vJ/HzePXLrCEkyly
MtGLB/y/PGx5/OMeSrD7/73x/8veuEVv+X+fhHL6Hv5l85nhmI3q73/9R0jK9ve//yuhJ8sj/9Ei
N8R/0yXJlHRV1GWa7f+wKxryv6GYwTCjyTr9c2kJPPkfWSiYHEko0YiDXcyOmvJXt1yV/023AKDQ
3DYk0ktE5f+lW64p/7FXrpoGXTZFN5c8ZiICdN7D33vlKmyNoGJU2yxciiTS8a6Enhl5wq06pBtD
d2Z5VRk74gjh3XUv7af6K3hpXwn2gFGFEdifVuRoGsJbW+47fy0By8nXqHw1cDTixordDC4SaL9b
0tLS2Zb+NV0TzLHKP+nIsy1kN5H5bniTfld7yzW2losU92/fyVORTjQs/yWnD11Eedv8+79KqA7+
rgf48xnx71uahopGt+T/+BlrXwYvmplE1c/GaydJ17AjAMVUnuKBi7zufgSByaJMorsWSdf/+sVV
azmCf97UciZoj1dX+aaoi4mGqCn/9Oos38eK1cW8MW/WsBd/imt9JhNB/GhX2Q9SsmVb+WM8q9cC
atGeMlryLKzMo/VsGs58JjpcvUj1UTpQ2vnMTvM2uSSd25wY7IdLVzokhJ6mT1PF9mZrz0a8Joex
2Iy/itfwoDyJ69L8Dtj2eALL5OQbVZz+pN6poxSAeklDsbVjm9mzYVOGs9Gx37JbDzxB2WqUgA2P
FYky26CfKJXi2oC60RyyA5SC3yMK/g3da7Ny2ZZTEjDd+rk6SYkj7Zu1uVPc7KO4SYQ5/Ipf+Dir
8S3/mdcsVKJVdPQ3QNES2e4/A3MzHLozljiyg7+nTeZ27jx5IE6S0v6R99gQiRa0Y2HLNr/5AtLR
GbbgZl+Yo0bVFbb1R2+6mezVN2QK9LJk2UMGFbwsNeSb36zT+DI9zYYTHAPdqc2X4pJ806Ue0Ssf
ixdtPV+JI8jfsuFFJJ40djkcwWF6zz/11ZA4Pl6rnxi/ylFnXS2B+/fQvwcouM3VAP8gdvEsEHGY
qPRV3/uMc/o4I2QEDpOLF1VcwfsyLvXHsNe/iif/3BYn+RlVO5bXvthEAZIEx7pGa+EEFPEU7Pp5
Ezzpe+ALE2VuWtRO+ZnuKhNIgh1eClf5ib1ghfUMqJeIIeyrjb0EAQq6Kd3VHP9dpgldPEUvbXg0
9yrURHYH6MK91sv381pdhR65RBCxycLR7tJv/wgHWz/O76C1LTc7o4T4CI/yUQk4tKTY44YF3YAl
yccCtzYOI1LMeI3H5o2081wlw8RNv+sL7I/xRCCjehbvMl3ja7AlWQ3KDU63QnYGybFeeo4E1JYW
IcQBp6i8iT+7be1kZ/kqoQC7BV/6qWv2rWBHb/7NvGBz49QGeNS6cGqUrX7KzgNyFy9TDsalUT3g
e+WG4LRVXjrxptqk75bLeMI0iCH3aD1Zr7RtCupfpTN6rZNxddjpd38Cctft5fglLpzqzKx/bhYH
LbMwKjvbSHbDO2Uv46ICZOxtmXQRl6TxT30TYZywJc8KnZmSp1OsrIu2Czo7PDZkcZLlOWwhsLMx
/EVDfvmA+ir3jG2P9GjmQNLIXsfHaeOXG9Wwa6c+ZZmDe+uYxPSVGAPx70wiag6U9U6nuz3qEnbR
v9Nb6LG4vIM8I6rTnjbjE9U6fY3wUtvGt/ZjcjfTJrypuBrAFsDBOhsEY7S29uJ/Nj8CJV4IT8e+
305vVLU8LBzWhbDHcbSF9VRvyakb12OA5cc2z0p3sy79sb2Hu1i3jft0Fd9EN8MaZ4tX6VwP/4fB
menvP46OpiQzRlqGBIxMkf5ZqyWnM/AUHZtkQ5hHjg0J4tubGTXufz0M/6dBeHkZzcK8j0ef6u0y
Rfz6vEZ5sEwY/41F8tSJJDRuNGl4WV7CmkYStsdvvGmY37IWV1vFFP8/1wL/i3lHlv/z7GpKqixS
itdVw1QtkWn87y+rBJWqj1bTIAdZArki39PGPN6UaDrtXFeED0lryMom0Lt8jclRdyXzEw947voQ
bHpsf7T/phcSYfvNbMpcargjCcnEdhMp4iHpxvNIYwvYV92sJAU/J8gf1TNHmZx2WSIsmYwZO6ma
UzsyZKQz4PBC3SOTic/5rFQHdZio2sXESusrv2qaV7nsNAzLEZYVEX1SmheUusz52mZowDnLseRO
G1npiRgqbvj0uudAa+Sjleb7KsZxlCWGgC48KLdW2xywkEb4ypjIfLG8W32xxcqUBpmxSrVfXTA4
VQ7hrNaFirQjWkoZiq12J2aJtFbEeWsA81npAHYXgxNaEGIfB3r+VL0jZwAlxlKjf4oIpXf52luG
A5PQXaoZCHbQnAAghHfyJpe14NLALV3gzj9d3SYneUC6FxXic6L76jHqKyr+s94zUMkQQjUB+/G0
0ar6oqdR4oiEDY8RBkBVyxXepPkjvyC8YUzN2Wdwyvl2kLaFi4KOxqYwAzKqMpPedL4SZPIHlFg0
jm1jHDG3wwAWByY+Qz1PtTKtdUH9GqxRRekEQh2Dr98Z6Yb4Q6AGrdZssRN64xA/KYXwy5J5Z7k2
v2hEfvF+7cLMfteFStZ1qTOfzfI57lvihqn2tIUOJDbSX7sI2qeKrX0g7Y5tMIuEHlAMTQ9kirr+
rM3Bs1jW8AukkwjoSZi0J2n8XY3adS4FZU0+2Rsly9dyRHp87sQw85qxuY5h/hz7wYscNb9jc4QQ
yAk8qx19i+Zt+VkdPFR4JkgqIV5pxBCTtg4tURT4iAmFMaaEnNg3jZ0rm0zZRflECFwcKwj62KuW
2i2S56MgoNlTLb5pU94VcSGsSXwWNjUpWHGPZUlJRAxz3fCal7RzzQFRSBmYK2H8htKGHCp9GUv5
t29Mu2HKEXFaOJDEZC0k3WSjTUZ+3elPaFUDe2JmaE8938DkB6wiQBLORwoPblkGq254xuDgtDg8
UMm5JS1MFZdeLnYkafKMvrAa028rDVYGqD8l1FzS6r16xslqVhv1SaeFn2lULZY2dQEXM6mAN3eO
JkH6GfF419sO8PjDrCV9aL3gGLVoJyy8cu07hgU6Ps+9RlZIfzOb4QAtiEAfcaUiXVwkhc082Q1L
tH6M9H1m1PpeQfCxjrLsPIVaDKfRN2QPnDiTRt0pB1/ozA7f+WmmmFQQgqS1qp/apda7Uy5VW8h+
Ey7kbtMkYFARZ44dxZL6KhS0EVEEBBAF4topNFrgqLoknCwWUlqFoHGzlwNi6oi06hqCCsFwALfL
PZP0XCQQ0cpo6Hk/bvSJPnga1azZZKsNCVc2n/wW9QN9/AYLI3oGdSKqZwhF1ILqkOwM/TNOFvrD
40+R+UaADpkDUQbac7mTFlrJn596+RdXRLyftRxHYoB/KatoOAWEZdhhmzJ8jlbq78JO/q4CWVjJ
ch95T0TWYYw/z9cGiyzhyJ1dbky3ORZkXtgk1cOA5eS9y7d5I9/j0mvc+pgex6P0mWKo2ZNfqFuu
RZCXzdid3Kdnrv3qQKdq/KnXhD+zQjig87vbxSUkTfFOPVM9h5/NQV2NpF7Y/qn4yvYs2UUb6Kr8
znekv5v75jncqKBB0Qoyzp8N8syhSWjQdUlt4kA5S1S06taNY5zEJ3ovZKkFsA5QeVAAC2wUAESB
SBdUNYu10K7vErmUxgHbKA8zWCA6OD+1L/PJ/G1uq++ov4fAo2JXRTnS8cD+p0L08DocZLpMpDlb
VJtZ9ThJ66Yna228Fi8s5IMn0x5fjbWxFs/R2qgdg0ksZ6Gh/KQf5JPnjvk1f8Qke6+rxitkVtrY
TVk2uxKFvX27QX6BQHTBrO0KKAA9A6jlmPEJR1StrVHkEvIYYFgfNiMBjKyuBk9p9pK6xQg7cbW1
e8t3xGPdY9T2NOLuVRrVdgniA/sFrD+4Ft6gP2kSGDU3uVSMTfvMG7zIXIWCTeVTD5hPHHS6Y4WE
1iGbOXhL23XpaixOTybvHIrWlpzP+l0u1wrY48EpJgcHUqo5AjkzZ5m0qC03R1pDBeJw39bMlVnZ
uju8c4wTri+qVrDJlI3M8dApia3wY2OGznpvEuyWToIXXQqOFqvLbyR5Sr2vvwir5OupiHbzaH/A
aU3Plr5L6CIGWIuvQ78drbtwYgizTpq20+9wT/sNp0UmbDnESxZl8Gyc1N89eW+Jx5YMvWS9oGRp
57FmNF9IL6M5Ep/MaK//1jzhMr/6Z/ZPzZ2GcpVf2xe4mrx28MHS9z0/lNv+N3uyHBnVt7KKTvox
++wKR1Ts9m24RaSj64514rKhQFhszAHHplPcylX9HLLVws995wpQvjI2a7GL0x5ImdWy3XSq2xJ3
6Gqn5KaxVJ3JEt7rsWeVHmy2t54keSylvP8d71fsjmjJuSZZQhED1NqGaIMRcarKNqp1dZNCG78N
H5On7vunQnoH7U1Ao2keAs2NEg+3EgfRYCN5SmpHO0iVZ+z9nckO1GRfwze14jmqxOULIlLTf+2S
12BeZ7qj443p9sKXmnvRNZCo5AELXFcsxE7WeSHyUdEfj+O2PyQEHAYrzlw0loKNwmjfoRTYUec8
xoG7mOp/T5YTv4vWIT34RMQatu4TC2oTYl580er22c3ZIWuTwDbeOa8wbZM4SUhrjdh6A+fsq/uK
PXVDjGRzCDf5aBt0zd/Tdas7LAbYgBE7+grDLjm3a5/gxQECLvYkW4BTLduC6dD+pfEe6N5wqNiQ
5y7tTs4atqjUBbz0oxbYuDgjrJALO3LYLMlLv2aVZ72YltO9FaxwxjUx9tvGkd6llbzWb+maYs4d
f8XM9LFNj9FKueXUFTzjsEehNz8PmQcQBRDeU3phP3NvV/GSnEA2OMNY4JYuqnbjN5qfYJOdiH98
799R9n7wGS7sdM18E+76dT/bQcmnBvQze9YWCu14DiRnqh2R3iBhjyf/Cui4dTp2dfAdXLbl7bU5
C/dqrz1jG27fTbJF7Y9w2+wBRXssEy7+6FloHhi1++d4WplrnJD+ljDzL9nLXplC26cFRXEYV8Up
ONW/ELNNoC6OhIRbZ4ynKsutW/nVudpxMea/KKfoluxR0sm7QNmpWB2JZp8ABGzS5FC221J80i/q
0XguXmGysMAkJyIPwEQhKNvQ3wDmSEGl3krvWPbmM1u6EzMMpRD2iNFXa9mtbOPaAMncGK7RYStw
sswt/R3HHQDSOzFhcKRoM79LiqfgXT+bJ611anRcwhpneyhsRmnF9+SHmCIIN76I46FAdRM7bFKh
RPrdKj9SVhkACxQHdpXS76b6YlVhoetvD+olfMHNa9rSyrzIa+uZzhDqHVCZAe2Dpf3vRMSN2PUW
9TiYzfEQEafgmdapOtUhE9KJpjjsJPMH5wJWfcUO3uZf2ekxzKlesMs+qK6g7JI+sM2zLLK86Slb
k7tIMvxOkb5gHcfmJRiO0QeYzCHdz4v7FqLE3qRrnOpHBv9uwqa694eXjh5kIPyAp1ibhlfET4w/
Flr01HpJdqiGPfrobwCG2BEMx/ROBUJ5l84UQHrFls7pdl5VFzrKcA+yS/DBvMRgoCifVr8CGXEu
rhFQj1/tKmic7E0UHZPuMR06DgAkYaYyxkdACszDOujg21jeApNVuJNoa2shNBJMsJIY7e7xR2s4
yZmE6Okyvvs+0cVUw5x2q3DGxoiIIVN7c2f7HwEh0iQwSF75Vd2Kj8I/qK9ldI2fzBIrzkbbxPdl
4Yki5nOEFYbIJ3KhqSW7mEivzcxE8SZtAC2uO2fKbPhV1UZct1u2p90xAohTryt51X2bmtsCq9Rc
jCkiJNC7+SzOJ/8538CHuXffkIVLVgEvfUHusa3U6Hbs4CR62c0QHf+puIBAupYHMD7JJzS56kdZ
dR8l9Y2faZd9ysolw4XDpg7Fw7HfD4B4WYQ/M+dFF7D0T7241qJtu4u86UOlk3hjVAdllPOs1MZO
sNSfka4wiygb8xVyL/JV60xB6VNZid/8IkEJCWDNApalF732gT1URAU4/gtW03yvXUuKJeEqTC/Z
tzKzivWybw3wfHKZrX0iregF5ivFOKFy6J96feszLU7iBz0stgpf/SyyOREJvHif6ZsiNrJxlRcN
1DMqWGxsB5WRbpDxpILeYAlURTUbdc8AvdTEPmU1SbbVI+3o9B15mH+slZ+m/lXjJHriM0HFhtLu
b4Nv1jD5GYZadCHS1w+clFXCzmi9uvasxCnvGIz54tRvxPHI2bSE7YcN5TaxOY/Dl/4AwOTX8AEm
ioSO+av6ZtcIBKeoHf+nIcaZiQZgr4kxzNbegtFmzhJzR1obu/k4udkhW2esLt1Bt4dTwjKjRnCk
rlFbSb0L7qu3q1PkQdpAmK3+FrcsEaM1+LNgrx6rDQU/hpfKC07pPd/Ga7RYzVdXehDlwpcKOA04
ZZuZ4myuq5Np7sX1+N1/myfOSiFwspf5GB7zX9ZLcG6PCLTUL2sbvdYH+sDUz6vXcVpN+Y80P00Q
vlKHrdcUb3NCs+rV+Msw1yVtCoutDJ4lTnQCVsYoU5zeDGS0FRO0MFnlOI+VFuzoTjqhZoj7IUil
/fj4hyS2xz5rhbXYIIpEy9jYpJuhIFluHvd7/PR4mDFAYcqTpGFQ7qS9NUZ4nR7/Blla7vzpKQ1a
qABxeGlECdr2qABqEe0oZJxpq0Z1TbGWPUgGCpuqYFxnpQ4AGcEg0EDH0OJzEI5c2BmQoYzMNBf1
yCWywj2oBN4bmCLyqjNxhc5U28yGaNl+XqngeLGAyz2A9k5DmoRSegWpgBWVYLRA9USvIRACJLZI
McrSqHP6YeC1cXuXEj30qq4ZniWgXFGWp6tKpsIuWiy4WxpbbuWT+ZjK9XNDH9stfLwsIVDCUCiJ
WiDAJK0DdE2p7BKQUHtDWlM0l/1spURj+BpFK60CzCzEhoQ/rMXPpfj1ChATJnyAIG4B1/lasToy
lRAUeWza9Yj+Ih0JioGWv1c75vUymSmkmMM+XIyJPukJvUj+Sdgod12dQbgxPsQd+Uz5RCVTFeIr
9K+dWRrILhlHw2rfw32V5rRl/cgKeSj8Sxr5H+RONLtWxg5aIIvVY8a/ZtZW0AThFePpN4ptEuzZ
Xz+1pYgalba6O8lZ4k1Rxk5kYlFBbPo2GKxbmBFnHmPCCHtz1xjBwS/Hdz3JZeQ6An2yVn/y48+0
q7EdWdK3WqZsy3r69f0Ux2vRXzAAwjru1PSummxWMEZYQFtKAdFzixrMH69zcMkQRb0Tud4IdI1H
sb2Dx6W8jD8x9l8q7QcvWw1cN33tw5R5tUqAQtbWT5UbewlJkU0mEJWTnPeQTSjURtUbZFNg6zu/
CRgUN+2oRHYlhj+zr1FGYjdkQuQOhz7c+NTyqm6+VYZqbojpJMBIIFw90Ac6DMHwNi0vJsvsThG0
y5afUYHGxFbPlqeDY1KxajlRLBOyE8obsaQ8HSnWek4gWiVkuGNo2XfzGwCwtz4PT2DUvN5SqDb2
xVtLcuSfx2ax9iOa20QqGawH9u/U0yID1uaYmudUx4tZT+JLK6rv+ZhsusqDUreoJESCMVhcW6+M
yqHdmQHvYAlCad4KbdhBt0fBkbNEVYr2llcEx+aqwlp7sL7q0ZUi/0vVWRpHfQegngVzmdFBICnB
Uu9WKr2TJdGwBaWBhYTbSeAFIg5YBeAhHTmkhRJXEbFQabqW6izYXkNtQZpN7OhAhqwLKWIzg6BO
royLNRmvQoyepDdq1tPiPSmHr3hkpjHJMZ4s6kFZuwWJBFwFoZ4V9xoAnBsicww3CkNKKrJbDnEh
ueg5PehzkweYod2YUaXbVh7pu15iAjCCl25Uw7WhrHv2pXHbQ4ERRBInulXTEOUgRC8+6Uwa6gqq
TwC8zbbdyqmSQJoHa5jKFqSznrqFECj5tqmo6EV0EBkiPWUiV6L2O1dU6LcFXXk2rfwSDfVNqqal
TDYRA9NI2BvbqzU0UNvE4ZapSG+hHbCTMRbLdEPbwm+J6ypoJ4tGsCkJVwh0YUVW4kXh0HJ2yjkZ
7yxptRraWp90b3GRsh5J6cUwhmcHq3pViP1m3x/fjdaifRWTbKWS7hQH5ks/xIdZb1x80AmcJXFd
EK5gjz14G00QJjdOJvlc0gcURAyZuhXhjyVuNLHmwAZK9wwljZJCan1WKTvXIsxuI1qPqOe7gpla
29OIPUxNqlNJmaFtfQiDKv7s7o2At0dadGzrOCI9pKT00tUR2ATePvkjHFnIlu1d1PeBVJ7oa2xK
A16g2Tbf1kjjPmtcEfiZIeTHYlIW6XJwdK6FqW2zqnoWLfM0lpDPBp1OWysO26yuf5ckDU3iZxBk
TKd5Bx41AvkuNIRcoZa5J8KqSej+1lp4TBcaCb0EFjxscab7pz4R76uhWI6asHIQyrM6E+RD21EV
qYVlr2oO18jMWXjE0UWslwA2DU57Rdt3LDrIYdZzUMfZKu0mJtak3DTNvG11bM1xLe6LmjCpWEyv
Y9/eCf6t4P4RMB/IAZtl1kTEmF8KQfgce1K9QuUc9DmyLdzboxXwbXSNjfQbnCJ4eAEMWtqEuqPi
LrB1cgk2foInBis1jTNc6ahVDbewslsxDvyppKxWD/0eANpNNEa3wb2dNBhfgYGmtFYHqr+9vG4Y
zWzdTBY9lHKSZij/2PrXeKc7e053mpbPn7MW7UFEClsyki4QN5eCc3kbxpRNtN4+jwoVXH8wLh3n
qTOpDPCytVbUJnHNLmXfRK81UNlW9Ya2bvySKCzF9aNyoyjCOiop9CmpJTmRlG/B+O97M3oW+Pyv
EcXzpEjecZ6EzMREZtRMZFKOTTC3BnGr9iLkNfxaspJRQo7RMSe1Gq3Cko09+kE2mD6i9Ujoim2M
pQr46MJHjqMVnOb+DKZs18fYn/QB1kIgWy4xGhLMASgLS3IC6m+2hvr0qSZW7AwkpThFmWxnkfT5
wtyqcdt5piAJNipoZNgFGY3z6A4oNoiwI+1slpFPinz/uj+vlJB9GRETuuPHwtOkttlWK1UAQSbp
YfiOV1VhwH4b5J+h6injpljQX3qgsp4JGq2aYrYOTXds5P/O3nktx61kWfRf+h13kPCYmO4Hojyd
aOT4ghAlCt57fP2sTEoqXc7tme73iVAg4KpEFlFA5jl7rw12cRjj7Uqi4+L1D13hUdfs22M4eIfc
TahBtPbdVPDIrdfhiOD4JuMjgrfnXtWYIjd1xMOGplWeJw/N0vGN6eyPxlyDXM2Kz1mov5/aeNnb
jk2jzv/o6gQpGeO8s80JtoLfESkdOZ8sLFxBl2obW4CNsnA3XGAvJCoqn3aVMD7hI0ET7VAT8GTN
2jby+1XTLuN6fWiJl2KkCySdKBW+xoU1PXplhdjTE9/Ihm+vLZwJ1PHJLQHStBvD/j7qjlXuPjtG
om86iMdRsXxPqyjeec7oge13gsqytsNMfU1ojNgSKzYCkpeDZuZb7TZf3QYCqHC4JOIOPFg/d84m
24kiawJjxGZaGuJ9qA8RfE4mChbqiCocxiBPk4esIFOIBg0iXw9VUEMrOxuRQMiMQiTWMx2NZaKu
EfXuNVJjFBiivnb1mbRLn0DOrgr6ZV33STnejuZO8zD1G/Fg7te2tE5dMVkntfZmc84rbHwVE9cm
e07oDG2F2dinyYt/X6h9Xrv420SPnhRsXS2akW8ANyyxLWpGbaEwPusDZp3OKb+SANYRyuOTDaRr
ZOI04NHseKTCF2O1jSAEwCE0y80MhhBRFTXNnJmbJKeNUVQdLapOtjRiZk3+YzEs9Z1W4I0n4Ns5
dekCtNqwK/dkSNemWpTEaZz6zz7Sd5igPxcJ8gISv5pj+osYpABCNkwpvHr6fTF5VMVMu3ynh5NB
4oOdXeVNZu1Vt/s/vs7/Gb1UP9rd3T/+i+2vVb20CcL2N5v/eKwK/v2XfM2vc/78in9cJ1/bqqu+
9//rWfuX6uZL8dK9PelP78z//uOn23zpv/xpY6vkfXfDS7vcv3S4ctRPwe8hz/xXD/7Q8z0u9cvf
//blW0HlDZVom3zt/yz1E+L/FAmeXtruZfmLl/1UCJp/+BhQXOg4pmn7pvubStBGJch+jzYoPlIO
/NQIij9MSbrxDKlrcE2L3IGuGvr4738zvT983g2qDuxES+j/JlHHcGWEwe8aNl+3Efd7wvc8DnKL
/bOOwWjasiAsqj10Mx6qeNGuYWLzvfJpb6VtOwUdVIaLsjX7LUzeR611wo1GA5LvJuKdLGweI7+/
H6JG36R9ml2VHSl4CVwHHjaMMGbpqE7zKt116N8vvMF5soo5vCRf5aatZntHeKl5Cm3nKPQuOza+
QwPmUzoV7aWPuP6igtPIApK06MdiB1ml2JiGbIgk5vLQfAlF+tx6VYpoyOBOS8G/xCh6hcvsAzG+
5NxofnOZd9hvGNrW3LE0IgYmjapYXr/zyr6/ASf/6NXUQeyx2zP/7I7wuOFO6h9Qd2pbsuaTIJ6X
7yin0e3Q0IAWZyDzQKVu4ZujEwW5p9tHc3GLTjd8HErrqzalT43pV/tK98Z3DfkrBClUxz7ndqwR
aIPd6+Rm3P51I0mD65ZEmcow0+u01ZJNpxPi5UEQhUaKbmKpIpRwVvmYrsLdNVZWbG2GmKHVrBvY
68W+jab3y9AWh3Law3cu98bEO9cOVRcoxUg5E/w4FcGGMLg/RTVVb579jy1uZVRcj1WTonafCO3i
1n+iw6KVMe7sut0Vg0XbhkTboK7WnrZ8+GgLOpTahHKxHGxSEgy2WvQZOPbRSNPLKfkQN+1IaRjq
ysgz2XgiAxdjHRlIw5Ie+slipWG83/X9EBC0GlTpRKjYXOzcmjfPw+wyl7hUHyeVaQYV2uz7ilyp
C60YzQAARL+VuBfKIDT65Ssmx9XI6yEVy0sRm/kp+4qZcCRUFu/6fjnoBh9HiyA96GbkJaMVbdb2
g67N/FF4OPX8nAp2PPvWYR3WD2UMwcAmCw6SJ8+xxW0fenDdUxJei9UlCzjrr6ZJVBhUjGmz2KgK
TMGEPcNTaGSwv9HG7JeRj3cs3hvufO+3rUOmZ00HIDstni/t0KLfAkXio+WiA0V5hbs22eLEydbG
QxN3quL1gzFzqbVWvucanndGboRBiHhk9U69oqSszdGMaTLOvreP/GLdMQmjzc/o3aV2ZECFpm3Q
Bs5kardLkn0q19sKTesljGCChPoc8Pg6I+ugWDAzZs78JqWYmXDNj9Oz43yqUzE+DNpHWyA85Y+6
nqwBjE5DgBE5Zt4Vk5wcHGj8aWCoczKnFTLFEiFsYu63LYwKNqZRfWjcbAcvAwRpMpWHmRjTwGlK
+1iJ9gEXfH/loSCi1e3tBHMCcjXp6bdi3DtFf1e1g7EPyeJGD0rasFtgWcnzzLuIHX2D8quGT067
ypwDkWTZvgorc+/TdZhqLh4yHEZyQTVDrIe2qK8kBDMeKbTl5kzpGc7jtkeLV1f+AUj3Bm3Zk+jt
u5asELxW+QPDluiKH8UNoncUFoeg9sruAVbXhbu0wI7dMd+Gw1LtPP6kTMuGF6dixJN6TF8nm9Mg
ctu7THOQUtOkWpnb5ZHkR80YW8I8RqtJVhKaG3ozYkRabdV3s4t6d5a23LHInxMCV4NiSb9VEUJC
K2oeM/KWL0KbWhYkMkI12omK9JoPGxc4P17DWWMkigVMDAfre+Shywgn/s6evx4W7B+rS4cAx0t+
tWBPA0cRM/11x4c8F1TliYWHN26ZG6xEHzQHayvZw6C8yu00aS+Znr2PVhRZQhuPZkHHOe5Am5TE
LTbVi1eVhzrE5mzolNTj5Fmbi/ICs+mB6qRxdDrBPKTKnttOIygi2k1jYm6g32Px6cUY2DVfoNbI
bquegGYrDvmeznhd7MHbgbS9JFqt2DryJBIJqS6V5SFawet7Te7vM1tsmIJSJCDSe5uCcr8onwyT
+QVIOCjTC3MLpGmPnhSdTeaCzIZLoay22rEMqXc0wAul4XO4zoQProm5/TSFyCSqOtwNpZuQujiR
eFJ1iKuT6CXVCA0Z5E01+RbF4zUViTFA0DRu4K9sO29BkKsVTHOkX6jDsdaPJB1nEW5QSwPBVlbR
TaajAXLIv905ifc9cZlUO5Ux7tfS+dzVOoHKBPESIEgbdDZDncyJhikjDLS2IJeb/EJxFSbE1Qzm
mO8Ko2/eGQuNlpLMkait75Ch1bfuqCVXZU7ma1eY1JhwuPure4dbZzxOHLzyouZUiDa7g7qFVomn
ilZpDcowLbwb++XGN1P6qW6S7eB8fMN7doo0A7h2H8/g6ozvq5HaV2HBL1EalDSNpOmum44K45px
a+r5epaGxfQG/sS28YbLrpo/65G/7LLVlpfBocA7QxIs0NWxJDpaPrcG+jF+2t1Y1FCofHLe0kCE
YlysoSyIK+cmdgb8BTNimjB+5mk/Bql8u7kYH+b2C4angoIQhRpvnGlT6022G0CABG6V3PtrLwUu
18MStXuGZvzCSfy+a9p4VxAbggUOd5L6Mq6IsseaBOt2Crcz2eIb24u2dWatB2sET5JijXBm8Zkk
XX/v5P6NG9Ko8NsPRqe5weSjXoO6H1QttxqQr8CXE9msmW8GUMsH4YRfPYveEQpHCo+Th1dg6uhm
kUjv83kimEj1AzW2+16DiWIOD+7s7i0nN4J+SlDv+PaX1fBgHdCgKXsZeUQe4mYgBXLrWSgF+mwc
ZawD02JyK7deJ77zYLaEWG7SYdEQZg43RSpIvkM4lfR0mkXRfjbNnguDu20W1ledyJadpWzri3gm
//Mj1i/jKmRYKB9lZlz22MkQGtcMkOypcTczT3NXyOqJbuxhaYUnEeMmmXr0QouP1CahWZl+7hK9
QWlPb5qcqEff6m6Qz8a7CdpxYPHhBkoKtlbU4fLa+lhrTIMmDR5B4tn2cfZuW4ri15WwAV0bJz2O
g46bHGMTSh3cGAjxM4ZtXh+FsXEsFKIxTSCehUmQOpSVanBVV0SP8AcdJC8RutwWEfN05KGIChvK
/m3bgU7M18W/p4Tw1VutB6cOx3cYaHdtl3r3RflQ9Yh6mG939BCT6RKT8oU/2FcVz+aCZ+M9Elw+
oqz36Wvn5j7qd8RO+ojQ3eRdbTUDTeuVO2oUeFZbbwyHBnbrmT6IbfNbGpbrQ1ZdLTO4gGGGFxuN
j2ox1el7zJPpzeR246NFuBGZj9F4CKMm3zq6sQL3D/GFtMjfE4ybtsM79WCG7jSNB32FGhP1qOAe
mPBBNCUJtnVv4xbReWjb4SOPxOoGRL2+i0YSlKhVu496ZJDmbblEDKakUpdr7x5NvK5Eiqyfndn2
t6JctC3WdXHPWPnCLwr7UbcX5AxZttNL0SGyk7t8bI7lpJeXC6ULG5LnYxbx5eiaCo8ljr0NmaLG
Hsj6Ah58oDUd9/N7ofH1FTkx23bBrxDP1ld7gUoBZ3HjGPgJ6uZrV/v2xpiN8rrUaxS7tZMgUDJO
rX2RostEqHNKVvwezoySY9LJQoxQU48NzXUdtWW1QttavYurxou9eyHWiZiI8X2e00SpzHYJzBoc
lWHdLW526w6UebRVO9UTSa5lJIgEs50lWKf+ETcYbEOU1s6cuMSRS8/huJ2G0GfAT/huWCYf8mhp
EYzQuCUHJj7wiEt26J0FmmXxcdJp8cZTs6fhRm16qOghhflWM2XFbDQOvbFvV6wBEdjhdKB74F+W
RbOfeWodhV++ny60eZ9RXozq+GAPDhIGPiHBcOFQ0jK4YcJxV1KvKoTLQ88fddRQBSoamNIWjfG0
HtxdnHgWrBUKiaQgPBYzLcEpIQVo7atmbxfRDrT3csKo+pxzo0Cn2GMhMbsKOYZ1OfC9ARZBAbdc
6x2pp5bHJ0ImDhWe9FMy0CBvqwF7Ud3TLk507WKGSrzMQw8ZZsku9Hn8lj512DTvGIugUeFiJsz8
yjYfHdsnIJgW6aaXI5RRq69aw30sC7+5bVYg67H9zOAcrfVKLJozD6fMn567rDbvuN1ctiAOiXKZ
zADPO9pFEbVXzKZm4qQY9xjmYdQMbCRI+Xw3+17EKJDBX9FCarIHPTX2hr3AtJbZ6j71OgzlL7bD
d0NnNll0M0EkDYpSjX5BMd3NiV4cZoOvLr2pJDZBX36KoCGYUdLtR8k16TtUP9GyEp2kdxu7TB8Q
3H4Cm4QdI8uc7UjEjulJYdkYXZcrSMZwzB9wnV5huX7yHJJZoFg+jGUIEnTpv0U8d8nz84IexAfm
AhSmDRPUrKY8tc41GuI4zsixdp+WGi3OiGPgSAly3doWjiStHzbk3U7wPTIHfR+zCD339CuDgQS/
XUSTxkiHq2QdN9GkucfO2+VRZN7DjJCPQYRrk8dYNkq+11G1M7p13DdJWF80NKLq+JvrTva+z1Ho
5Z4xH1IHTzWIig51KI/uMItJqeox7AYzWbfkHDK9rVx3Oymf/RC+z6TJYMza47wi3Eiyyb9s5zTw
B2gLBg+Jx3H19iHGh420ohxC4txha6CRieorRxQ9Tmvrs2cAx0xi48ai03PIquh2yQl767r+mrom
Al5ncTeWzArqfRcv0urcIpRPuFCqLwwPvmYugieMcrHvHNyZxHf6/Ze62z1GMqCbIRwRqEozkg09
ybmCr7ylfbBLm0QTvlzID7hdJEbME7/AkWK1eBLSRiBUFNwkOxroWoTMuIS5tBcZgnlHkNeSuhRN
V8O47taEGJv22XGH/tKKh2uz8U5JitOnNJz4pjQGJLNW0Rz9hPvDgMH8OEwkoFBaItQK4kzgNRrJ
Eozysh7bdXMd8zw6ckWGXKHiOtRcmvnCOQ4ixGkhiE2DuMl3dPDfE48JtN3WXsq0fl61OQOYynVi
8I2FHsooDN6SEQwpjM3C1x/t5qvXwlQO16E80JSi6o/fUKv54XRyAqrOoT8Fmc5hImOttOuiFV9Z
KfzT7KNLtSfT2GUxj/JoYNRohZZ5WVrdu8gYREAI82fyrol+rAKQzdXOiTaGd78MnXOwdPJ78xZp
dR3PpIkhJiSTDyseYCdEO4yz16g9zeMWBzcive4SImoYMAoTOmXCKL4gyDoZJ3KW6OW6eUd72kcm
UaYl/dpOXFPPFXc3sAto2kLNmf3vI0lpMJL8u8YE1J7iMaNOW23CaKBENVGnmlEzdpVvbvupQIyr
Ww8FgKjAtRiSr3osAmP+mMe6vh/6eS8EFbQWnF+rry+WgUw4cZInwmcuS6309wxHvozY1APb5MF+
l1YhbgKMt16JCMrMmUzYncddY7W+wpO4GNKh3ZpO3QV6/GzhjgcaOmubQWOI5qF32Jpdslt7hoZM
/bYEsRS7cbiVpp++rS6dfE4PQgUOWR2mPGG/W2eEYERh4mps0g9Jx1xmYGgAQipDkJjRFajcJyQp
7efstrQI+wsrVE7AGUij1L7GPWWpLnoiaSgKfMb5yKCrjZjQifnm+s4FTLsZUR/gheAObThMDqJ0
RWBN4ySlnLWVNfxyti3yyPkNxMqgyYSQMc2ato3y9Bkili+ji5DVVell6fQwiQg6kfU1ymh1+LjY
BEeh3PioZnFpgw6YcOyQh9l+jQghtJG8W3zOairhdSHvyogxbt73LTgTMob97RTNp3i9m0iJB6U6
aEGHK2khR7Ho6JhGKXF8jCbavdVDBZLj/jpduYqa8JLpmb0Le76+DaNCWUPT19a8KCjVFG5ZHwhw
Rg/Lo3/bNRMIiMIZj11vPafayPR+0k9WzBy5NCrSloujmz9owv5EmhS6bJcpcdlgb3CMTSRLlcvY
onAlpuGwgpD0+4yIiImubpQ34hBZzePiuUDO0uJduMB1yGMp6exkvmYd3uZMnK7HagEAF0ZfJzg5
p7DLH6xhyXFVpne9g6GXLjlBSmjAeibeW6okmFlmii7gwpZ78g8/DqRbmnKqkXf1ZUeW4WXlILtd
qmbaDWIgDrqWEYMosK16fkiI16JB9LVLiSeJFgJJPWFf/n8H41/DHAgTU/ova6PskfzofcgmzN//
JjEH1y9z8rV608GQL/sZA6DLhGXLsZEu6I4kHfziHAjd/0PHeY8LiOmqSwzVrx6G6coX6ZbLq1zZ
XMC3+bOHQXvD8IXjmcJnKigs79/hHHj+25Rm36cTYmPFtG3h+Lb1poXRpFa+TlGZXnU86KLGCasL
k1ihfZbPVyktUO7SMscnNvyGoaFPvS0GcKRp6CHipGu2TWx/tYoYOyQzuAneIDKC6XVhWskMIcHD
kVwsT4WAwmjWsBT9siGKRa2WHomCW7U6EIX+elxtZjx5Aw3wPKJ86KOVhLjWZvOuKYZpJ5uIJ7UQ
XYfHXq2SaFgek+Kbik/xJSJNLdxfa2pzgPpIag0SDJUCvdrQDFUIdEWXiVnNBIKtXy0U/QUmoF4B
ECWLVWWtnDfVmo8BIA6XlRQtCICRXJiSf3de2ANaocGyLzOZAjXLOCy1SOTmpNnabk3wg8r9JMvO
AabQJGhGxlc4DmRSkKPSjsaqus/xfu3C0Sx59I8AQV9X3cGYjtl8b9cthXezgxrc0Nl+XajNNEnL
rQAi22reMF1C+Udy2rmYbmwtnaEuYZ+NGbjYYbhZ6/FbXyzvtMGcGHuUSJj8gpTC4bZN9Wi3dOPe
I27pwtUymX2c9Pt8HqXeaS/IKj4Ir3gcYm5NddzeTAL99uI2W71Oo3eEnjR9e7mWGXhHuTYUUbUf
hfjCTHfrmpoUg1vjzswy7YJ45WJbTWueoNJJc1IjVOdZ/W1Sp3mfr30TrtiJrA/q7wcAJ4EiRr2l
f2dVk8PoWCYgTQPFsRBiXcAc/aWviLl3iFU4cT0PJ7VG2NCPtfM+s57Qg5+31TnnzfPr1D4dHi+C
TGIq22WoSer9+Yb/x9u8PazeNjJiLG5q9fU4Cu41bX/7WW31w735GdTmv7+vZeqPgnBFoiM/FbUo
Wv3H2pt9IwLtvWb7ZA/u3vxXrx/Bm4/pzSbu7glnEkVU9eJ4EvW+pWWWy69LopJt5KL8tZmpzJvz
tjqnLVOCt9Vr1JHXk9QhtW0lKymdyEljBg0Xf/W2b/ad//taQRnfHFab53POP03Zo9vWyCPaqFPU
gb867/x+GrOBXZv5V+dd55ee951/t/O+rDNuW+ZYXOEyB4gG9/sKMCJSpJ/g+7qrWn2riOeQ4X4i
1H9bNSRDX1ui2xTMy85wGnoPukD+4GhR9Iq2P7+bQqufN9XbvuLe1ZHfSOxLCLK3J/JYnfNXr1P7
Xl+szlE/yOs7nLfPr36zrypm44j0ujpOMnWxRne8nSSIEw1cfaITM+uv20kOey9Qh35bVTz2PJe3
0beH6uHAYGvfyxS0xJU3i0X2jZIEi9mZ0NuqR8JvJ0Xq1H8K8x0cS+yWzKZMDFk9lwvFJ1aLTiTc
oZEQDTtCVO7UPnWeWrM7ma523lYvPm+e34Z8jx/vGiNzQJlKuqjKpHyTTmlX/ogxdi2D3w70nXT4
4RUeBNFm3KF/X/zVvj4DS9pCwJHPwVccuVxTEGm1L1slzFQdicR8qK1R7Oc+o02bAGOlYevRmiyT
m7cnv75O7dXUZU1ndpcaeYyAn/GDWgwjFNWijsagj4kNRHP1M6HSkDdFuakOvMZZ1tVHvZ3Hoy7h
zWphABUgYSs1vK3tR59m+VGZHX2fujM1IuMaLICEQlxYgjKTO3Fzsgduf5NKDfu1UPviyn7Wy1li
TIyVtNNwPY1yQcte7MuxO3ZSxKQyItVa2ocXIy2wo8q+nWQArph7wAaIm2LiR1Hbjka7i6z1nswG
IEVo2AP1N1d/XwWwzsOVC0btHNS1Y6f8MTByEZjO603iTbLSQR3ZT6Qoq08C5wIKdWTmqI9d0lV0
i8hK3zqptRi57+va4gzVNhsqZl8FsQCBImwbqyXdSRK7rQPvRltVUZ6w9HTjLU13MGaKbbO1Tg98
UNWJMGNapjXma9tuyRX14RNA0KMkAU+6387oInEEJP4pLwYmpFAHg9nDHWmQwMBketoqBrSlRm9v
mNCvO9Xx17x7Odgr0X9loPxp4pjVTOlGbZ+Pq7XXnRTnsMHJF1GlcnCx99evbykDYjZ+mCJ81cwH
T0wALAD4Qmp3uZ2oCEm1oF0YhPVkHkRxcERkHxV7XS3+EsWuXnQ+h9wpzF5vTj+f0zp0VI1VD6l8
ATpWi3WQ0SRqlasMa3r9K7Pg7fHFAX4DqxTd/Z/PUSf+C/vUKa//i3pJmEzfIj9qCVb++eOotfOv
Os5wkomepkggPyj1aZ1/3Teb6hfNtL293vUytOW8EPIhdN6k1VCdQpntIfpwZ7azwwUrA16QyfE0
O5+o1mZXhrCcX3M+/Pq2SW6Whzc7XWQh3HH//N+qc/7pPocxfEBFaOfoET33litdLUgP463erqrt
kr7160lvD3e2zBn458d/e9O3p/62/br623vPxsy3Thuc17f+H8fVqWtSwcIV3377P/569a//p/MP
nS3ikf5juvvtJ1Cr51N+ewt15O222vnby1+P//bjmPne6ph3kVRp/LbIf20WaGKsRgO/IXed959f
4Fo6lvA1h+358z1CqzdOhp1jaFOr6siQe+L1v6gWCdGGw8NQ9aQWCspO57I9ZalMUlaraqc6jC6d
2fD5TLUW57HYLHlJnMv5sDPIybI6/tvbGRL8bkw1KZBqVR1//Z/Udtquj2uNsxniMBm655ertd/e
8/wjqXdXh/lz32uiJASvmDWEKMYH9V05fyPUphWRh3p4/V44Y1rrpEXxBVRn6QVRpmHCKCSTj/hp
bJkOx2oENMlJ8nmB8i8O/HLQiYRuoGspsroisauFNgJDvlCrxZrZeqBW/Zd2sBPq1DK9N5ffGXLF
mQ3L4dx5s5h3aXqyPQ8RmAYsv/PiJ8Y+VBAWE2kMMqFlsL7RQUVQIpt3VYRK/AHccHuqhvETrsni
MulwWvbCeooXy9+quXXG29Dw8wkk2Lbyt1PT9/MChjb5NEkLBC7iMaMNZXqpD+gXsogBbpyZJ8fk
Ye5I+3GTInzQh/1kYejnd7Ht+bIjnkDXGaJy7Yi2QP2GfWrVbDRG2e157qpKEWoWW8z2RHIY1XJ/
Qr38/wW7f6VgZ5q6xIj+84Ld40tZvnTdC8CyF/WGkkT541U/6nWe+MOxXVd3qayZpD041Mt+cEl9
/Q9AbKYL+ZfgIWpyUMt+aI5N5w8HWA+40FddscS1/azXWX/4nulALPW5UE3fs/6dep2hG28Kdgie
fd8RvqULk1RRioN/1hwjnzO1eLLLYyxIrVjlUE3IxWQhQOn1D4MMNKlMg9vMirUg0JoKXqLcqY6o
BfU4bmW9mH7snFXgya9z1AG1r8R2E8xDHoLZwQsuRwiqHPeaZKy2X1c9s8Xl5vf70gmdQ47uWF3n
5ytebQ6Jzk1lGCBIaI15+7aCN4WVv27V3kYN4qwUa7wwQTGCH2t3TkOdAgHyEXxcRAMoQrTsZR9s
efttipqYASw5/Xo54RuZCyoxQndzTK4hHkYkDmLrOuUlaQ0kZXTNsklInEiR5dAyi74wPC+xntXv
W4EiqM/cr0CLLf1zsdAjXAxuSjH6QCRMkg0B9QqBb7er6/y218d3kxVn23wBtLWIcKD9RzsMuGA+
RGYQjxFz8xarqhElB9si5iuak0sQ4zsffQOm0vhT3ZqXyxyBbafse2FV67Ub5cmlZg536IIwTPV2
YO3nZl0B47zPEGLuCvA7aHDwok/1ziisj7qTP3ZTv1Lj8i8Y+BhM/BgoiKK4Wzp4bZ1LF582q73z
/AesD+MuXUEXrcJD22og7WnnrR2mJqxF/2qRvUlReNpBpye0TToYdxVPpd2EEfNCa+Bm9vu00tf3
Wnw/9ennfC63ZUI3w8ppeYcYuDN0ukTNDRMUOguYD8zJCUsTmFKQSRCqC1dYBz0Bweglt1k4WDvk
T1hdEppJIu/oTfrlRRp7DN7r+WBZ4rtWas6mTAwg4OjPzaxt7ozsZPOg2i651gcLJshId62dV0zt
RbQY1qYUAumptt67PtXTuCt5kHgYw3L/Ek8NrMc2KS4Gc/5s4IMJsipBrSIkujV0nif5Ls4ChnL+
VIbETtUJ2lOof09JaCQ74ZF4K79B6wOu0QJ780y+mkwlsyOolQlyCSuGCtw7C5gMl9w1ZIU4tOpj
mZRodYp23w3UTnrDOQnSRHls0BrTp3vGI1BDm7DbTY1HHZqklKIjWDruwWZkXnaIRhNXqdOe9BGT
eDsdV2cK6taBIUIk7Sa8843saHuI27yR7nxrPxjJ+EzQTLpZ1uqu7yW+AKegNhh8f4S+q1sDQxCE
B5HpWxHWTYBPEYha0t2X7TRslhla6Yw5SbN5pGkdX8T+UDq4/alQQOLDYJXVjbjUouyxRa2+TTRx
iVKvsaxviTGQ2pkV9sGp9CvRR9SULT2+mJNxgfZaPXN10McepmSrJw7UmKiKNyWmNIhamO/wvXIV
b4gV/TQSmU400F6TQxZRgGbJSutSgPMa+oX07n4QTIzmC89eIXIZFl1pL9t2WrRPVv+Q0yHVCA/a
O3ru77iA0EcvF5T9PnW0m9FOmMZ2kT9YU1YWylCwm2uMn6GwHgvhPNGOqHcY8W19MzXFk9NhKizJ
/iWPDVuCuZuu4VK/DLbbHxyP9O66DUvofaQJtVn3MecyO7gmBOEIC1S/MrjUSiJmfdm1BK5a+9dC
zrQXAB1jT6CDjV9Pr+p97EOioNCY7v2WWoY7wYNejlHRfkIRaweiNtMDN5A9+D9nE8dQqeLyFlM5
CaJNsV9x0GPidPpNqF/rsDYDc27td4Nufctt7qnImYZkfjePSX+z5NYSjEQ4HDv/IZQWyc61Qz6g
ZD6suCdbrjF9WJzdmkv3nIHNb0miZT/CSsBfdmHTzCcMQf9qkOl+UejRl0gL2oSWNcoxmY8aeEU+
bsL4folCbW/E3DlHLIs1EtlNn8vQKa5GKfhp0C/7lvMBlSrfg4SSwiwzvxAE0KWl0uGhEQi00gUr
WCJbWKeGgZmBFCqkEZw0U3gZS17T5KKHWNADTd6LNXN7GZ0lPzCViYL6iAA5e8odCd7mSeW1xSfb
+q4VTY+Z26belCfHsIJCXNXfEWcbJzIkD1qLMDxCLDkXuFRnrW33ZTbmBE/E8NOk4qTsNl2mhcdV
cN8cvtVNtB7C1fyAOX0EDoidM+uAmFalb9CQdwkP5jZVW4J++XJ03fvUi4NWA+fpCWB0k02TBcjA
BJyhByAjivFqpVtfY+7PzN6+DFNEV8bTODZPZpua1LGGbtMM5oLdEnabn5bPsz99QVpbFwlIXW2+
LcZ62Ji6f0rjprs0/VvdRVu+lFl+JPL6M2HQ09GLJX4tJpKsiPe2TSaz1Zcuwv81P2j5Eu5bqnQT
nURkSysp2LUGts9Gb6Ub4bZwq+4YU2DaxH178hkaC76S5ozxqY0hTs/pGHQfWkIUdyTd5BhJAaQg
K9/P/kyz0G4w2Nh4ClLp6mkwuprtbRkj1K8yeChyHrgSkrjP9QKYYMlNY8q+2zibtwU5PcHSLS6W
6ME4dh/pkR38cbmuBzRcHoQ5Z80/kg1gB3UDoBJRJuOZ8nvpO1rg27Biyhj3SMlDJeqW2yVbH1un
I+LFSZerEWYdw4YGH7FpQTZLtqm20tSL10vu0zeJAw3TNpsPGGXgD+vODXRPckHmvdaB/UsRFfRj
s25N3EjIzDssQpZzr2kEKttSSVnBkmf4cqqWcOOQ05sK/cYl05dvzifdy5EM1vW8b7P4NW9ShR5m
DCQyBLUAUe5rG0EGjvmNTWOF7qA9cx/AxJM2xkXRTNWxQNd3quTCjI2ngkf6Bur99Yw+f2tn3NTX
LL+L65orL/afxrgoUGtDS49sc08qGwLw0oK1nUgp6khXkKbnZ8xZ6Xay/I2Gb5SKlQ5rPPLKLzXS
qtMgy6djptEbA5F7r2fpSPcQeiAyYkKV7UPj0YV0qwaoyrdwoY8M9BP4rC+SgOAt74LxxGHStGfu
+ThKteY26kd7p6qTWMfQuUzgpjMYJhvhI+BoG68KrCXlMl2CwUiWfWp3dyWoprDQ8iOQDN0eKfTJ
+zdohBpoBrUpoxybXdO196oAOmUGUcHFiDkjTJB0TSaj6sy8d1IbdIyDnamVnVU9DqNjyf9J/Ld+
KvoKszuWEWzF9nSbIEl0zVwcVP0RzdajmQon4P5/PRGefXJNbApzl54iJ7Z30xzfzibAFcL42kAs
PRyINDcOVYOU7r/ZO6/luJFsi34RJuATeC3vWCx6US8IysGbhEd+/V2Aekbqnp47cd9vhALBMmIV
q4A05+y99lzypgoh8S55jwWRuUcrfpqiV4gA8QbZXble3o6LB4PzJDoKP493WR8AeJBkMo0BMKva
BHIOUBS6CxxVzWBN6JvZTmur58Sfg5Fxd7i7bsS36KdgEOZm8lyOLgeqMQhhodlMQFuMxPguHa3d
ElsdHSXUQilksnEloFZ8yrObu5cbPQa1FgVdxcRAj2IJFM1p2TTBS6JYLDd2Hm64SHQLFXhr1Qfw
pK+W6TY70uzRxdAQb7Jg05EcMpOA20NiQPPq22jX1hA/w0Y/NYUYNpFv9yvS/RQwY93dCi//nMd1
s1dEKaq5aCBYR7U5p1RYfJb9U55434eY8SLSy2uRGNq+NKE6SOtlRISZyvQ5lpq5XkJGuwaDiJW4
H36sQQJ2ouDke3zz+hTITTxAXC65nAw4McrvqDLMrubc/8Q6MNr5ZnIpC5dOdKnvMrP/3qeBtqWw
EITpsJ5gw7RjdjZmr3SlP1eoKo9ha00niDb3rQ0vKnIb6hoe2OGunAAqlLogv66UREo8O3aHnk5n
DaZX1GmAtDxo0plVxVDlPV3Seab2ECDQWrPoq9ZV0UzH3H+sJ1ec0PyJ0xB+zci5P6pA5TtTFq+W
ZViIvJRBXjzhp7FGOLgWEr/kSafBAVac7CGydiKr3llRQInKGWwExKQW64esgDnWufIgGBcvksF2
51qbaM4ej2P51A9Rti870Z81D1UDVig6Ieg+M+3UxO0Hq4fXTJYxl1VzdvwRQWpCHidqTugGJ9OF
m5v6FcEakWOfusnZxzIbEYt3I5YpDCxVnpknLS3FURCBTFbHNmMs/3lR20P+YEpAoj40W3w5qE5M
aj4nF+LJfszEBCKsBPPXfxaJ5HSvqA/mOrTwsCMHam7SJC6oO8M3kVHmI1e3lxRASPmIAkxpwIsI
C6z9cJN3VA/ZWd3FAUmU0Pewrq8HyDFrYYXPJWY+EgbbCKWDckmAm5d8iX4KXIAefiReQyJO1hGB
a+ule+bIM4aD5IQQrshiXrur7FWL7fMIphiBYOO/YidlvWBYAA/n03yKdNj5XZNuffddxABQ0qpc
96RCJTMe1LK6rVWrcwYtwRlAfMWVqjeJUs6p1llSCwfLRgXcMs36Y2R/zmGEownO8Sh6P/KuI+N6
PlDWYgUWOBbgB8U5Ou9d7bD845BV3WtfNuMOLcsfd0mX/AUr6qvtcghcgV0sC7uLrpvLIn2rLOOB
iZQE+ZkPYKWdsdVa+eFYin5mDCOVTDOsbQpZ4dK7XDqJmYo8SpNueRgoSbho5+HSyRHYm+x37VvM
YPSzuRXL3Pn5Uzq4QJUkozXzEI0pp6m3YYHBsJi7U9YYaURnDfCcpY3KtGZbacubX4TRHmOLOCjp
boQkXLSfH/t1WO7LErrKoTZWW39+iiTO5OQmeFcMF2X8VKYnK34w7XziFYPpq03ZZb30ApMyZQIt
XUCP9N73eDGZmX0RbFpp5ljF2/Zk1563JVP009KgpYiJhaeMCBCJ9e8VRkHrveqoFeRUNYtVVkec
zB78wz+3m4N5ljQiVruJbNVpOegJMRoFdU2rcVGK4/xeLa3M5aCpB2lB1l+mtV93o+yvHK6hKXd0
EPQc8GM8Fy2l1dTrJAZp+yOAgYMB1RzOSnBSJYrBV3GOHijMHpVKB0SlPRwSyqrFFmQ6Tls32/lF
fww1bR2Y/o4xQGd2iVzOnNy+LQfyLr9AlnhyWjFnnRgv0rfw/rgBBlMSOEFQgMBBHt2b7SwmMU+0
qex9k2RQWCVcPM48YlfDYmOlhn3RZ2tzlrymkxW+j8WjhqGma4EuYijcIGmLP+y+g7GVOUBPVfAQ
FbV4qiqWBkS2VVHFpV4Ezi1AJH7Mo+xbS75Y4IMsi6tuXEtblRt3TKatm9JBallFoISy8P+FBLbY
bAxGswzPtflZ6fmR7L/uvWiSflXyr0qst6ZKYB1i38WwGJfnVJd8WGG6HhKo252nj0cEfN/bLnum
e+zjT9EB91liHw1sz4KohHEWx0cEWx9BnhtfC1meKAq8gVyzHusMpbeTAMoxERiB+ehXbJ7GaxXL
b0CP1AaDD123FsM6hR0wk6UP+twUd73ekuWRT+Mq9waUK9UXUjCtc3U/ElT7yA6EAnmZD7OrZWNH
jIjlpMizNNn5hpWRr1XYQRcP5/a2W5i7ehAd0KxxU8tCHtKgri8DJPRLaCePzvAxjVH62bSx3+mt
u01GbCu+++G9ZSG+UmbFEIG3YzxHDliX1jePI9wxhGbFdGnJH0Yo7Tt7MTX+JSqBHyUNFOcawL5P
rMK+j8ZTVeF07at0gt31o44KdXSdZEBLDqR1sDxtmzXBc0kkMukiLDASYY/4MZtpa6E22UTe8CXT
4ubeKZq3qPTsdUQ6+ClA8HXq/JCcc4/JdJmENVaUJyzj+SGEhhJYaO/pkAx0TBj+095VxNmi7C61
5Hm5i7XQdLrhxe2oa3GY5jj5ZLDg6NAm3nRzjamfa7MIoesTQQsbv3G4+Ih0sCaVYrnkBJxD1LEe
hS/pPGjXvT8cQivaLXHkhAEWp8msb+zqh593mUvjvTLdl3aU5ObMfd1fzV3PlTv8Ohl6GGYcGd2a
GGLM8vjSFf4ZQ15ErBXIqyTjxWxYXC8J5L/Cx2fBwESm7lrX8RR3boS11KGCcFoWPUHDH738lBlJ
tksL43XZ6ZRsa0QeISIZ6VSNnCiuYXwzsJftqzg/5r3rHzS38s9mCP2gBC0T+pRVoNBQbiFS9FCF
fHn9mLmscv0OLh87StntuWBwVAcR44d2G40Un3fQGhtFvWBlj+73Hof3ebK9swcIgfLfLL0YcEKW
j1GYEJ489Cd+Oy6FIH12FRldSlA9jk2Ym1ZggKgo5X0iea1e2mBxpYPpIgy2/RxY4kwDcUJFXG2y
qWSILM1NtNVSFI+eiu69dlsNRb8vLXkOvaxcexTZKR8NG7+ah5rw1lnilvR2uu1SQgulaR5FIh7B
jv2gqJXu+b7TcdxVkV5vMxWjFa/6lzQBaWFDDZ883Aa0NQAC8hWsCHzBoD8Vi6112tXJCyLL791U
QK+KU/ymYfTBPv6+A7CZ+oCtAVu0uxpIlUlxkeERAL1kihYNIgy+pdSwDgiEYd9qSY8GOIDe340D
0luTsdybig2uHFZESuazzR5slgU0yEJPMHiXFLk05CzxpUj9Y4uxPpcTIQNcqwSTvDmDOCXpVppj
ei/xWPEHGM6maiK50jFHUeTd8MosblKX/93NY5hS524y0r3o1NNoIExi8UoQdEz1uoEpkEmrupgp
UF2hJcZ9OZEVYGqcoF58sfhwXMNmKHfNYUc7Y4UjQN651EozLfk+6tR0B5/gAvoB8Ofzz/EASNjM
4VbruHZVq65Go50nC3yTbLUnCv1PWxnQf6nAdDeUfedlbDF8kBWS48vQm8dcxZ9CVkWPTcWf3Ugc
frC7KDizZ4iz8GnOH7Hu2imHRRJHTw3JIwSBM+MhesXtlD+7ZngnWBP3TRvdjfMXLSdbXkSyHsvQ
xYlpAqfy1E60r4WfgeHLxQutn1eHbvs26mx7D8jibhCUQnwXtDblZsKM8VN3g5YzZRBvGgV41iLD
PBSBcZclzGaFlgbrTt959fjWJbE4asb07HnZDpyZv6kYs5jV6oskmQMo4nBILWSSNNOqXWegzNSS
4JA57qNp0hCIez/Y6uGwVYZ751KKA4pA2ySv6lPeDKsiz4KHNMBxrgGMM2tjq9M1AdeEeNkFTjlp
kkIA0cqak/Zr3cAbFtLqyX3L35jWd81vv1lmdDWLsgJvXWYsjN/D6BZ1YUDIUQ9jgogTneUBltqB
AhYWOW82pPLa5EBY5togulzAdwHdrCQfls6gAglfqz+jpfoxfi3oEkJHKO60SXcueRi9FclXdqoR
xbs5BRS7rGrBW7gmW7bqNsUYmxW59VubaJS8qZ4bLGaaUE/S0T32S9bGDu3i3MWfARpxpQ1A75X7
KTGAhhmTtWubycJIFMKbA5BVpe5Gr8ppB5ExZgYmzzPULWNDam0CIt9zcsgj5ieoiT1QRusFPcSX
2CqqrRx0Ej9U+QoAoFsbHe762IjO0DjLXTsbL1OqiQXCD0U5vJ52ISDYVdXZz1h+6kMg+kteps+p
3dmANAnvcXsWP7lPYkSCg46Y1A+0gBhVHaLXohp9GZ2TtSEfBYWRgVVPg+l+5xJzu4qZsGzaQwD7
VIE6C4nYo64H7VNkmySs++9FWhGbYEQ+Lkh3h7fgagbxjzCxSbcYQhgWVTFv0BJ6RgWzUcQKKglx
FzQenFmRsfZopujUZPQUtmaq4eyjbuxPibGlox8jfXXICzTAajOxgR6MtS+N1uxnLXxFRv0uiStY
zKNBeBT0v5Xo96w/vnKxgwDX+RqL0aWsYLK5hrcuTGJOz73BlSZBi7I/W7l1NXOMaFY0ofEqsjbe
s2c+gqe9hGBcMEjMBby03NhlfUkhLOwHAMHFdN8gWqyz2l3rVgSRsb5T7O74INInWVk/zFpB2xl4
/2J4HzA6QnPwu2Mus7voGfA5oyHYY9g8hXT5GHx+RR9VEqsiaG0t+6ynJP5ocUvkOkOJtMx73Fb6
ERHiWTotikjVk1xgzyS/9n6MZop+r/J1mqP+VtuKAOhVZZvahqu+riMSFURhbUcAFJqU5a7P/K8t
yq51pCr3Di/asZ8vqIYaEbHHUIZqkigqtgNOxSXCPIHzDz4m8yUwv9CA+sEeFF8ieyBdIKXwNkMR
dFu25ZyFEJAy8Znq5ldZFvXOjmF8DEdh+PpzXALr1XGeW/MiMbS+xlN7Ru2qHxlrNmrMj65Oj8gX
4db7JvZGgbEwKwSxiclcMpoh7QD18RTeZ2byQYdN7qA74HcUjGWwkZ/qMnVXYKUfezJ4V/rMqCy4
pDetmgqgCeR5pgUhlG4zPtuiPOV5nWDDG8fNGNGBjCocyoDUuLoiBlWMFztngh/hrRV9o1NYE/8l
YKsQ3X0KdJbrcswPrH4/yYzsz8zEXy174y6mwTlkBYGjiZNZV7Pq3zVikkCQEk/gSJJIBuHOIc3u
KiqacuuMngsYpPnBGAOSSsfpXIz9uQ3pLoyMGXujp/IaKYCTuf8Fe+NZKFrByVBT7fGu9HLdnTGX
DksErZk381iiPaFovMl/HcS8DE4W8emf7/v1FE0ZeOXZjoVA2BuInLNbBvpGiFJ4/jHWS8RyVBHk
mhZOBWIo5yFmtj88Nb89n+BS+t959lIt/315zm8//vx18+8s52ICpAMAkrOxwLO6e0MZwBWXF5wP
y//9dfPnm1jsO8udv/3qX7eXn36+3jTMEipDMVQHyYBwkFcZZi3R4gUanAQx0fLShhtB9lTYXPPQ
fNEV2nMRkoRmh+1XimLToWurdC9LrzwUrK63VeJ+daf00PdvsUTchFh9HeFZvApRnzJZvCdqmD5H
mL6LiNhIz+ycg2YqKlbzrsTH/0114i8/FgBwT9Jjg9N2HWnQ8xPn7205/Gb1QnWA/Gy596fra/mx
0UVyyh3qvb19LPPzXx9ffp8oqFj/NIxl86stT1oOrpkgift127cVa0u3ZOXMHPzr/l9v6+fv+nX7
757zd/fZ8LiPotnLuYDuzCLxgVLjShCbtVluRvN52vzr0eWn5b7l0eXmclh+wa+bf/d//+5X5V0J
Vsziu6jn5giNtp9mrJC/lhN8vv23d1qLg+vX4+XcbIh//afl9vKwK9n9dN5xmFsHdccpTb+aH4NS
gJJbflweWg4O6Zya1I6//vtfXmK5aemD9TPB8v/Bl/8dfOmiDPvPKrTZNvoOQ/F3EZppGfN/+if2
0viH5ximRzamIXx3oVv+Mxzb/4dwsYa6rIqQBLiz4O2f4EvnH/rs5KTpIQzLcwUu1D9EaLb+D9v3
IWgaFqmbeEqd/4sIzZjjOX/HXrIItmzhgOTEYgIj+C+eUaN3JfoggK2THmb3vZ61jwEV6wTs00C1
e6OMQCF/RUYRBj8cl8q5ymDO//ah/cFV/VN89V/hm/O78HxD52PiszD+KoTrG11T0kOaUGS+3FVO
8NRjVlT9ZFwdZcF+zOu7mhogrSU4+wZed6f9gcIrYg0Hw5uWW/3zlP8T6vX3t2QCOP3rB4Nr18RY
ImzTJ52Cx3+PU9UsU1QeGVUme/BViiiJTh2XJzicb3mb6Lds7A6ybFrojOEX2xHlunNc/IqeSaah
9hiwGtl2xdDt0SZSOMwoLwifGk+B8nEtAGzt8cDOOK6WNQyO0U0p6oM2NIfBNIKTFo4v/+VDRrj4
17+IZQFnm8cJ5c1u4z/9RVLTmxHVTHHUfaWfLZbCAOrImaxiUtgqoI9mUFMaTUfzYFT2HvrGCjae
W7bVxRuLeUlm3hem9xaYur/9L++NU/3f3hsnumWTFc9FMp/vv3/abdOC8PNEfqSK/xhg+xwsPTvi
9Zz2oe6zrPQx+U+WJOqna08oXshURCySuYSsWEGq7nPtPtSBI/yX9/VvJyZ1CB3PN2/M1/mi5s/0
t7MggY5ZmWBCDzZM1lk6Yek4+B2NkNHKKC6t064mxFxseomMNsPhtcpJkSoLObKzV8ZdTozP//6W
nH/L+RXOEvDroB1F0YgI9U9vidQAXYXB2COsMIYdRiLt7NYEsiEvIaQ2rp+y4C41rfABgHvyTBNj
OzkwbJVNOzOv+5Ewz2q8FnYJ1qkHjEaBzT5RSSdLRulv9QD1ow/YpFgZCaHg5NdOaj+71NQubg+B
AfVNYSSktY9oPmcO2UwkU5VJ7Rm1+uSNFpWy6UvZFf3a0/xx15TlBR4tfd6qOTpW+R7NmDVoj2jH
E+NgaXDPhlrblYi4rnWBRQnGLHKHrQ7gbjMKInfFgnKboW6uX8cb5athNRRz6QD22//+8Zo25OC/
nIvCMQzu57rXQRbP0OHfv3NQSh442bY7mMC8XTMvr1YYnGXhU6mEDXhMJCkBqQRoOwbjFWq9Oisa
QbckKnBbk+rlthroeUKwzn5ff68xn+8myQc0dd+GiFxIQIzBOaUzcaYk87WSSbyP48nn8yX3yrWx
awuteg9aQnoij4Ti0WxAepr0fU37lnrmsz9F9PkaoV+1msPyU+qHIWbK7tb7xENZ6HbQyxnR/XLI
Iv8K0QbzZWkEW4JxzqIpHvkau2tGleDQzOX43i6mhyi4J/OjuxVtbuz1VFE4aAjCbOro3k9InBgm
uJacPGrThBvXRI/sAGHdV7qD6oFEEuhq5DJEYYkeq0iOtq3Su9av0jvT+TJ1VHYpBod3mAN1kpu7
7MgER02lS3Zc3PFaN+v0EE2NfQG2v0kuqUH+mouQ5UoJO74z4NbnZkgETPI2aU13YGpjv2Oo6VzU
vXGli2Bq03SFG33zHKnRI6jhdJqFfxkiWcN2gzae0TFdGWVlHJnYwWjpVBcGm2qu4c2ZuZAQLl0M
q5md4EmL7PHSZBUAys46AB39IBHghaqud1q+Izejbi4jCjWz53CHPv2djFYyYyUtRXpYziUBd2zl
2jWsWoLStUxcmFWPvhTxAwbUM7RF6xIZafwQaH38ABsvWpW6vFo1nghNk8YTup6AkdkrgHnZO0qx
4cVB6niVXjFdATgPGxNE5KrLpotJLdmGnyIffDdOjkDbQOpU7ecYpealoQi/mfyuWXeCWk/qjKdJ
oCm3Jmb5RAvzrdfb0PDHLLmAPQMiMenWIRiia6pEsPMNjCJRaTDMeuNjMhTFSXOM+H7UI0oraAbY
+c7tWLfOjj360xvJYPotQMYbx0l8pAbwMdZyunXg6259m7/6aXpWXUtCmzFaj7Yutft4sFlvcAux
9jO4Lz5koyRtci73V41/cjJ17EJfUNHm4ODjOvoeINnlpvIL7+cDqcPf0aIV3C73RUmMflChugLF
qy7Lk+kEEirlFfYWpY23y4Xer6uwCR/q+ZDNdR0uEqI95puTZDCtrWi8s2sXyjR32Qg1w/VgnBoL
Xhidt2hvmmn4RIgPGFhq4WsGGO1xOeiJc4qySV31+RmRp3eHzMNTaoH/byz3thzIX6KvY09fl1s5
3YQrf95mZOF4AtVQrfo4yp6Ww9gH754SxW5i0F41MJMCtiK6sRItGYgZRHI1yurmZwMq/9Fvn0KU
YUyw6qJVkDY6y3+l+ywokDTDk0WhzijDV0pv4kBwDbtXJ2npaTcdW0uSYHW/0a4IE0ifUCbh04Gs
3j0wr7H7bYjT+KWdOInpCq3tzHkl6p1A2zInjNcmjqSTNslZ5vg1Q29+qymvCvOzl1sEzK1siMGv
nduebbfbC9pPBxcNE2FY/WFq6VQhRdoknZ+dYR4eR66LrUbcskNr4Eiyitwij3cwqTqXrp418gIF
Z2ojYA6FQqDjER3qy2HaZ3kKDHJAfdqDGDvqVfzDZGjb+cAXGLmgH2UD40RtekQ07mFtAuQh1CCv
R9rGWf65tbpoZzP4HnISEYu6866l1kYbLaD6pvf5HiIGwV6T+ZLM4nCGLnlzowLW3vAcjBqJo6Hv
kSw6i4+MsiDd3o+2gRfeZVHc/fw0SeLWaPfWdHaQEUFWHVZx8uZ0XXuje4rwj5inZXxSmWc9T5zL
dfPJ07XqgZnqmltqOMNPRgbujU/CHeJ955zx5zqIqLiXpbu7ra0RU8kwIuCyFXW25tqZAwj3gUHC
9bwNrEAAlNWQr+1EHSLPkwfDitYU/4r3MFNPLmHblzhsYE8VVrlPUYvr4+BvdaRVJ6SUkdHUaz8y
8jPf380LIYG2obiJCmV6qgdiK6dUQ48oDk5WIj03vHXHUnhfBOgnbC+gneFZ007lyPXHGLemFhVA
+DXji64VNevVjipKkhOo3pXnpLcIV4vb6DJaxrmlm3uxw61lFHRtuv5clIn2psA8+2RHD2Y0EfuU
pQcrrq5qZuqyIUNVIIt4Z2vRidLLLkqpzMwqLW8MnmkhIDTRnac0nDZ2R92X01F7DbvQQ4hX7v2u
F+BWQnXz5ENNXwUwVIx8uRorXp6GCQBvJtZenb0R9GU0jfNEYGT3eu65J5/I9ZjkI6rwoF5mdQu9
L1bgc5bTBID7Es3rgJyOQkt/2A1t56SaXkDOLZLyq+5RY8EjkhysrrqTmVledf97NFg9KCnrE4sa
55g69fd4dqBL3bWO9E3vDXqOJ2dSqGLd3JkpYQMZvNb4iOLSOBfCZjr2YGwoMyXZuh3rWz0Tw/rC
tT/AxVbvsYhe+3RwTlZTk6VLJjsti1xbu4ZlHdGy0TUPTjXl8b2H5GLlxX161KV7lT35j/GcoUx+
gdbQxEzdm4EaGI77pqqq8ihpi8K8pw0ukiRZeZRMj8ub19qweag6/64MK3RLMo5XDsXfdYvr6M7P
U1hlubGL/GcE0zXDQB+DWSY0mNUyxE/YujIiwKEl98rmL8PD097bCZXzxo7z8xiN9N2BBpJeCVeh
62l7WvI+q/v6MKJtbLTqWPZVf+jH77VTlHdD6Q0bFdQ/KkVHcAiZwBMH25CSRyOR2s4jJ++QlZZ1
YlIrtjZf3to3oBG4IW6mKBVi0zQMhV0wvploE9cRSsx9SnjEJgU0fTQTzqb5d7QBlISCgPo9Z9DR
6uit+or+jW2GLVB8vBVD6mzHsGXuCX2f2rF7QVa1BSSmXbKe9pSqHRpVjdhympjI+wjxcb9nwFRu
Ubs1YyGOZgslv04ggduTd+qqjvSD2Ev2MbWKVU9huvH77BmrD0AHD09pLQkr3Ygysp6pT6HYr0kV
6Mq3QGFWIvrn2ewodMcKtedAzgRvhwA2n3I+xf7kpZv0HzWZZatgEsljDRGwo+/10feawq6U48PQ
2pJOYk96bNtX5wxO6DPJWUgTO8LEjTa5uo1gbWrlyUGLxpSKPDe7rh+JcuYbd3vvHLXMUb1DHlmX
58dU87e9HNw7D7H5uXKdfpVNbnDHMtXc0KDJPxlRcCOZov9uiYZ+hn7n1XSmTJuE0Tov3DN2JYfU
ja7b6j1SJLZxyz3xMLhnz0QuLBWutCSLq9nxxHOr5X911RmxBtGLcwpiVsTDpe7CatPpdHuKvKWN
I6YQzCTbJLtGYOVqwTd664BlKT1TyM4/12zIzn0Yh5flp+UgcIhtBl10aycsNSQcuq2d/QQlhNnb
p+UpCBdPI43q/aj8H6I1402vT1fNSfC6aq7581BkfHuylwF0RzEnvaMYJt8k2Th6md17Kn7XScDY
afrVYEv3gHwO4YV70xxmnzKoHvXMROpNBWeloUt8XO7r0B1C4e29fYOTgaW0RvL1FNWPKPyhqLby
ttxC0WGcXDTm2LB5MDw4RdjuOI0LMhTyeOt6dI84ZayH1CUod0pj4hDRWdN0mohVptpylBbdyNE1
xqs+tBeIi/Ip5DWYNh6F4YXI7WWOsYy3U9eGvHh++mIQNYZJyTt69gDTVEfXr4eR8dimhv4YucYa
pKO8Ba1v78pBZwdmhltKU8PK7ObLx6PJWIkD243y4jH+rh3fAcupafdGg/h+Uoj9BlWSIrLcFhUU
c0Gdd+OVLlbEUp2xp3lrM0fF3lBEO9la+Gh1Xr1XFiRA4JzDCXXvbPxTp+VARwa59K/b0TRFXG+j
2pp8zkyZk/s9NlAxucYBgiLYV+k8oNrsT4KLCMEJSkuVYpvOKx++R52cRRTWSNQljVaFMih2Pmm6
4nIQOko6NRwBZydY/bxs24X5xeyyT3XpfgH/FZ61rD7ofuLy2+JLT/AIX2z4oA/J1VfxtcYDhFHn
mRXeLO2Gys9bnQzkOlluMERa2aVlFvCcQVsl0/hZZmgeoee+Af9cGei01kkSP7sFW6/aOlqs0VDX
2Gs6RDGXoP8VSOWHUOKAwO2FHJZu3Suy1l21cQvcL+FzVAUkxLdJuSfpgR2gR0j0QI4XTf5DYrcP
LE7e8ECUx8we9iRTNDopyJU8mAYa3Oxo1tEN3kqwb3H/6GZDhuGMDw0GgrSyKbxo9nQELQ7NuD/p
jf5Rdo+s84NtQBLaSo2saoxaGMcE/vfa6cdDb2P6y0ibOGQu15Q04jPtJ0Lave67rYluB4viY0xp
k9CyezNLtz1CXhsDVuhEi7pHSm3wKrEfUVM6iXm4XA65s3FpyR6MxP/eKP7OBGuCtIgI8lp9a9vO
g0tw26qt07VZEvmiFZUHSF3fDT3ZEKmlEeOWmJCGtUeN1vOulL3A4ZdhJSLeWs7lndxby9R7xbqs
bQPXI/e0GbEmkhK6cgjzIvABmTpTJ5xwtkNlbvwI+KirAV2gmuVrmsFCoE3lR/puJVV+wzpCNjXd
zt1cQS6wBH1j4LhnGIIkBwzx3tPQMGPokgcrL38MYGjwUTqoiUffeQ1d6+pLIlHi1qcC6hpQxCKb
/VVkvbh+RcZonCHSZAtsk626jnziK03MT42sBFEP8+qrqD/HaESwDNl3Wha81rLHSVbLDwisdF5d
qfbN4BC90mfk1EWpvsLp/cimPT2TFoPjkNCd7SSs6Kpl/qaNzfraEpi4a1rttWf4KWjynpOp97ZV
xfTlBVW9MQ2LgOk6iA5tpkE61clXuHZVXO4bUVUPMTouBx9o3tFytl0h2JS7pJQZeBbLIL/0WUX6
ZfeC6EW/0LypNpzCRHcUkg/R/IOxV5F/s3GyWuJqI7bCd9rPBYWj1eA1M1AxonlvMH45+j2WFXGL
KFBjsb15ybG3Cb2sdHKvVSjsc5L5sDd07BSspfZE1D3oyr1T2GAJaSdF3DMiY5X1PoktAxlD2fNA
UfmgxQhPqFLL+1LGT8JON5oKvAvfGvxmh3oSzT36+ykl5QQDLaIt92ynXP1HMaaS+GzRbpZ5g+CM
F39yrCMLhUuZhsMmbXj3mZ08eO4QvJRJsSOb7VX4YAuLEJG+PhFh60V1uVbgDzfGkD4Yms+4NcIG
MuD9GpUCKT3gjG8C5Eyc0ysrlPdo2a+pRuJjlPB4OrGmjfUgYFskD0MjzXVQgEqkNjG0KQbaUg1I
XUfrtLg6XMxvu0Col4XW5VC6Vuvlx5/orwagctxWnwkyxHisP2MD3GnpYOeMQkBJFk9DVLGnrDBZ
ZPKLp7IvCQUKBNcBmpzedLzTcrsg5m+MsPz8Qv4sdqZfAB/bmEE6//HhYHbQ/nr2gDl6Nw3Rk2ei
BqiGtewxFKSyWzc2soMthqtdPhV0oyXa43p+ApWpkwJCxGyC+cqvs83iV1oOfTJBQfsWsQe3CChh
sXYJsi4+ZhpOV/e+q+jWdHH/UJCTkZJbfSJDLVtnVf4x5eT7albjcdqjalTmfZP7HTtNDZVMSlgR
bfRhF6IoeQxkXqwgcOU7YwgfxAwTzJ9i0b/Uukc078x102dqyRj6mLyJSJ4MtbH2lT+Ip66mrYJ0
+00f8/LZD6byWYnZaE2ycj8cYdalJxTB0zWaYjx1glj0FMtYSGIxH02GOCPSD2GrVXxxHZWMqTgq
O4CHpdrcJEZAy5EamDhYQvtpZOCqqvTkl+obX7ZgyNbQ/QyFt/LMBH5gNX0yh9a/DpGy9pnvVmwU
icNWzMZ1U7IDnOxNX3qUdZEyUrELy3snae68sizOkpgvnzN5o+mFz7MAkuNqMNZ6szU9lX5yUaCc
g4JiQxA3xaahX3ZJs+JqGaX2WvnesEOu7x2zNuwffM2fDU+q/TqmxBujROpVaz8JEZX7/2HvTJYk
ZdIs+yr9ApSAoiiwtXn2eYoNEiOgzPPw9HWwP1P+yqzuaul9b1zcPTwsws0wVPV+957LWyDHZR7l
70UenPNcG9+7APWO8Hh/G3HD31iiOSjR2FCyGf8elmg8HZlxd5RffRg9AX10f1MMsOnpMRfcYx7S
wO4veajpnTYnguKN+pHltsfRi4oA10RIh5/8TCoAZbBD5OVATQEtmPejMAZw6xldMpRDzHT+LNl7
kE2sLS1FtQiTRTlAW6jGPRIHCBmM9tDROnULq5DS2bSwiB11xsWtjXCDYZxi+Tj9Y8M440CpjqrC
3Ru6+UNi9dYrYhukOBIwaeZPZ4cT3GQX0UvdYkhavqL8k5F71rq3lhnvij5w41DLjiqFKX+NOCOs
dccpOKwxnWqvL/bSbMG3T3rTsTN/GsPrpB2X7joa60xD/aw9clvOt3ykXK+jnHccKSN2THEubdAC
rm/J46ABUdRl716HOrsSToovVuqnjAfHM9PJ4sg989pbunsSmfqeUCdH63y2KVB8H7XZGGsRsUhZ
o7eqVPfcNSzGTWh6ENfnX02V9Qe48aTvEVchdkb5TpkMcLF57XQN6d0d4+ZKO/Sw0QOoUGMGEpfQ
y9F101cUtWzRh9q63WUpf0mPlqN6tszvlU1CLC8KlrDW+1RlUhIWi+xTGs90qJSYQwWt1MFYM/UM
5/d4qvKDmIYXXq1p6QLhDJT08w5Yv1yRYiOGBfl2n4TmvLO4wLhFpGulKX5PUIfhxoeryK4//Jbq
lZ4xUjWZ3blP2wsyp3MZrS+3yx5yAkFP0UxJbq7C9mpkdN9JlrR6aMa9M31N/nDzc9+8hEm7dXh6
cfXnn+nsDWeaKM74ndQtn4aPEB77Y1cFFzeiVMAeVLI2R0Y2yaQe/DI16M6g4nkOm4cZaTt0mdjI
oQMhX1TRuY2751nRS+g5vyqbfJsj9GYIDTbbWk7bBpoCJ/UWZdLw2B9n224g96EUmdRxaH+awxSd
IQ3RfNiPxYE2mHrxGBZjd42qXtAkiJJmzFdQEs7ehh2DY7SMtnfloMkytQnaivqdEHS+O+THPum7
dexBO58Sng4p5S3OPPerfqN7PHOC9mESPemGPnkJRxHfaDMS5wQjvaqkuQVM5cD/KwuMhmvL5xTp
C6EOxtKbPHHwjBD0hq4z93PD8R+puPzgbs8u3NQ7PPX5N0KuUxyfOsjRN2Uwa2aT1KiVWQfEqEN2
Qjgox8eo4XZo161x0bXBg4rwcXAQA8Z6vnoysA4dhH1AWJwSQ6YSBBN4/tjYqjPBje7cFf7bMPrV
vhJ1sLbq3H7DHLThxsNfotJnybD65HJMLc7Yun73Ns7TkvLLU949Y9jsPvvJ/OxaVlg3pz0lAluC
ki0tuoPm6Bh2FDRHzOfhi01Pllb2viBeQXmO2d8U8ShIK2xfW3mZw9I9+mPxLi0dXZxGLA2EwsdJ
GNj435qQi9BInjweYhN74wwOQwd7E6D0HNLw5h5izv9nvN8V9IVJnQv2jEGLcJT0ot1zwq2uDqSq
E8Gafe4UWAcj9W5mklSEsN8ZVRiI50XVUNDD1sKqGfgKr0FfElx9wiuztT9hix5pzdqyOhgtQ5ME
4SSw9nf4pVxYmKVM+r2Mp4vFhuJiLx9IRWymOuzOARb5XWl6FekAEpixYthcxtbrkNHsTld1vDGq
M0pqdg5tipKbwfiTBlXFfCIoX21qdR4Migkd7+teidRQn4ojGcVrSL5is2+v+Inpt+mCA1wMcDWz
Dk48IzR7ck5sp9K5VdXMPM/Dhx0gnJ2zVGbniHKCdV6T3K2sKj+PBmVIeTZeDc2WLzKXBj9HUf8B
ree30lVKl5IjT8pMvaPfvkOtZnJgaeiNbtJkK8XCjtwq+PQeSY4TDMMBksVKNdww+A+Op7xhKrDy
G9gyfYjo52qQ1MII+6NeoutDFdSHsmtwx/Yk9wu8FJAJWF9mEVASIdtyuEWOZ+10yiC+z9s3YVP/
ltOyNzHRZsSU5vZwDWmAACgEFMB9qKu6eWiXD/fbTso7GB9KcnDHB4aW7NWr1stv7jKmlrRXXp3x
ASRPdPA0d3hKO1LmZ1byEC2fuTH1hcRCV3k7qMOQWsxG/X7T1ynfC/KrKvrmIkndeWxjz1BoHDh8
8CQi2lWTPoqYsi5uPN9+y+uUZVKa5taQgWblDtV1aGnLoOHjmoztyW9yjIVDQsbcTGnmCuhUtGHh
I8ZmzT4t5u8R0VpOyJn/AhL1mre1+RXYONCjQeVbosyPXcPBP8s6Qkk8kesmrvK9rAuDyHX6bbBE
RKGDfy5zJ1+m5u67D06d/f7JNcns1q11jodxOocOIclIu/Ry297PKZL1HljdsDUicY6YG33REbGZ
FV0VNVvSm1WGwVWOOmQ73AMxQd3u2epZbmH9SIYKxnvG9IBNaE64m72tUTPbFCg7+94W9NVVjf+q
6c/wo3Y9sHe9jCl6Qk8Nl2XV1UNlFg9I9NskEeX3sTd/O2H30yny4hD4zfRKLuqMtPAal3Z8AACV
re7Xw/3KoB10L9lybEtKhDYiy4JjCnpgzcXNFd8kb7LGlukhZxBvlPVTzsmUYjiaUm0K5SqkMuZQ
ACEI01msGyuG8fUl1NYrA3Bzk8JM3vac3XYoWxz7GHeuO6BBfZLJY0X77FJxlKz6uhgJoDi/jWbm
W2lqQgdtxRslN/4G9tS8v9+E7YKpUkzb5t4Z258DtpRrVjcmbbBVsZlyJpu1FgZxJ9e5zo37HhVF
+5qbvryCGnhPqifF/P9FJU786tcWCnUeW7So+tgEFsSjvJMXMW/8g/ZoY2s6/Q1ZvH8JMRCbVRxT
Nue0LAmx9o+29N15nSzp2vuHPB8+qH1MNyMWDOnDNO3cksm9mZr//DRhrH0cpitic3G6f7iT0oCD
AM5dGGrmnfdatAjgvOX1X/0FnoOYjFziklv66/M8VlSb1LZ2sCikx3thwZ2jdv/gezHBcMygVluZ
x8bufiUL9UDficx3F/IdcHj/zEoKxT1cfWh3YZL2i636r0/H5dN7HUHlcjeKGifbMFcGKrdkAud7
MHD58v69+wfHjeJtlTCrvTuh7w9wf8C/HmqxVd8/W+yvsxsWh4wDGNj2JA0wow/v9z9M7t+7P0By
d37f/wv/9oBJiTkLM+P7vdKgUAMvxN2u+tfXi0GW3MWM1lzjnelt2AcpQbY7oY7Z3T9YdX9/GUQG
G1XITvdv/f197QEL/rfv/f3l3z9n31OTfz8y0XrY517esbXnEaLlw1+v3P1rwyh5KeMmPHHxmwwu
Y/jLEghzOkTKXrdOhiHDT/bD4PlIhy/3HzDkD1805XF0x7I53ysr7o/rzjlXx/1Tusz+0W1x/8yK
vGZr6vbn/Yfv37p/uPdg3D9rfK+hiqE4/v1w9+//9ZjFiPAnS/xzGUR7aN+c7XWj/vHZ/cv7H3Qx
J/A0IfQTly/+kghtF0LI1Kv0L7f43fLNvmglQjs93l/m6H65/f2ypsmuX95U93fSuGBC7h/65TOp
aLGrCDBujXAYYd7k40kgzyPq8eXfH+7fy6KZkyG91TppqUtr06zY3n+RO23z/oHu6XAbJvWIXcTL
33zdY3XCL5A6SwDfxv25+Jrou4Ikt3NVuXBLkPt8cyIJ4e5pJMSx5b3SmlGvGDfvNTw9lmi1o5jr
VxZHb1aeP9sLAWoYtxOj/BXSubGaQ3AGDWCs0RVnD4YBoR1rPXHCWzE6JG4pHjKhvZ2Ykl+ez3mH
QfibKvgHs3aZLPKeNvLiw5vsY583cp0HUbhvbPtK8xVHpQqjXkhHECrou6ich1bokAg1dQDzIjbH
wSVIVESGNsaMuyIQ/QMtjlk5g9EVBjDqnHhleEA8GaTt2mnbBqj/cGBQN+kiT9MMU0uijoGyr4GE
9GF313GZDXctaCalIUb5Zzk1SzDt3LcVM9KO8uCm+5Bp/Yhitqd2zjJDi+pQ72fpfLQqU+ui9UGk
Jz+5W28YAvL7hPFeGx5+rWr6OWOWN2i2PwkGs97ke6uwdN7E4H43zL3ZZOQZXbpEW+Ysk+8CEbeY
FwAdmOl3ZoITCQ4LLOMxvR2R0+XruCMBbgRgF9GArmEQf6sAiHD0oCvSEuORxswnzeSmzzhbBsFj
7DFPpD1pH+WAK92Swml/Y6eyWzPNQZChoGc3IKDK1hgXPwpl4QVhwz71KH9WK8vmmWs4iVF20x9p
eoDXQOqMRG7K/Ny3vgq1pz4nWtkZW3yivbumD55gruXFZG+LjPJeH2qOx75m0xJM5kybNgC+2X4x
CFQMB21rH2C2gQpY0U0tUSWFiK9+bb9MrfDXgaIOHm/EMxLVld+9WbBtOIqpqdu5Mc9e7Vsr7cxQ
HlX+zrvzj9USWkIn1Q0Dbjb4RxlycVnkPINZMsOwI+BxMRWOnfmDA0TDW1ZY9YZrW2/YHxK/ReAa
qeUqP6bWztGk4x9xOUxEfs0NDslgS99gxS9sPU+u8ysA/+UMBBaNfF23PMddbYptILKJIUoGUWyU
B7l0lJpLW6m59Ja2EQ2mYukypaZs2rJLphZ3aTqtl85TvbSfyqUHdYRGB08/P88+Hane0pY633tT
KVCdncl5vX+LLC99NYP1bC59q85I82pDBatYulizmVZWd+ln1UDBELyFewyX9lajo8TSXhpdmSti
6KTkdcRdfPSX3tdiaYClds1FPKAVVi79sAG/QSPL/Eku3bERXXPF0iZrTFRxouHMO3/pmq2W1lmb
MRrKRNO/jiOdtD3ltCwU/ev9QzuexqW/VheXeOmz1RTbVkvDrbV03bqSAjfqeFgK599pDBJVxEP8
GNsGIINsZ5eB4F6V+gfXnZe3iRE/h5F7iqR9KRjMer3Tn6vZYUbQdrAUXEgOtvs8WvFuSuf+EXra
S5XXPxfQBH80oVVPdv6gJMm1wbTgw5Ge565RY7YprHFD93G5zfx6X8jGvlmc7Poib88Yv7+z30mg
jLYomBgt2C7KgXDye1Zqj90/AbOgGbkKhleMHu1K9GR3LY8c4lCyLUzNawVw9+qISVL1g11xxNew
U9QP807WlOSVQESK0l3HYWRdpCWfqp4qPEOF4xa5qlkVxoc99upqt95lxHd1mOcq3mTZ0keNbLqp
43Zxq2fRFn/47ykVLzgropcWeT4K2uxNDedphoboRETpnOQjs6bhEvhTedUGfb2L66aqUSXjwjyF
c33oFf/8/+wstpbEwL9ELTxcV65NIaqwlCn+PWox90L7wMjKQ2JB/hz6JTKZBcYS+3rzMC2+ECOu
qUKdds5i7hhVG/9f/gviv6U96OjghmpajkVRmWn/m53dD6K2A+FdHjIDu1PQiQcXqMfGGKJ4w0L2
lQr25xgCyh2giegmfVoKRUZHWFnA+qvsDGdcCAYJs6nZW9lD74WvLcPlI8dV87a4QO9q1P/8xInF
cP1vT5znmibpCXz4Etf7vxqySTOkti5GnjgfnEjqWN4x7IObZc/Y3otU7p2e5quxt45wIaM9x6bk
a7YPkFh/xMN0CRrpfx+3peVFP5Qw3wvEHMQf5zcGFUdy/2ILjBrz2BQUnWZxPP/F8P4/R0n+W7iB
Z92HJq08HwSQczec/5cQwdRoMjMWuCMd5mzdJZWPcdvwSzg1Q7bJPOLKyNdYnnqInO5nr2JuD/Kq
W7/dFqKQW7z9l8H74SS6PszK+/QXBaTS5RfvvEc9luV+LEmqNVlEw6yWN9mCr7q/CP8/AvY6lfT/
fWeXl29iIrvxz/Zf01xqyUz9DxEwVNjof62/10VKGP5/81f/GQRz/kM6QrnSA0qOVLpESf4RBPMk
PYCWQi2xpJKetIl8/E0jh5DPeBHwmy34a/ytf9LI7f/gR7mJCravpoUC//8SBLMtsWRs/uvbjIGD
sG3fdRYqumm79r++zdwEvkqdNvoQgwDdq7F8czz2gCYwkLwU3ZO23egp1ANDPivdmy37Qrs07ee8
IxOfgB84OUxbkyFXz6VRkYlpRL6Lqba9DBN6wzBL57EPcDyU/aPqQoZ/FD5jacIXHA/ZpVk0ZLu+
+layTmJz/hZ0eb7J/QH7SpuXZ1AaCe2iDY7B2HKfKn/215PDqNAlp52EUMQBdtvPHgmAXSsscXaK
2D+zE+52VsWmRUSUj5Yj88JiasafrW9cI8+Cv5qp9CxzlR7mMciWsfzwadb1Bl/n+BVDbTYqrMZl
zWpIlVHxMU1iYXK6GPTSpfQg7N4AiTCkMFhNunZu35qM9t1ikZ9Lr1QrZVrRG/LbBqochuQZnXcs
btP8NAWRPPZe9R3gfA7Wgcrjakx3Wex4F63maF93BuawbVm01s2mUNTHNQT4PNpUMwBZH+uAl0zn
JmC7wpP1brb1Ji2VfdT+/FqozAamQc21UvK3gRu+KPjnzGZmBDpXFCCn47Cq4AowvDnk8/CM4c6H
YPAyuIJ1WGa73LSanSEbDJvFRTed/26e9ZMJ0fgx7MbPYAAYlY305U0Ziemp7oqDv0+GsN81AzYY
f6H+cFd+lGP/fM9nZJ0eVypLo73PryDUxfAwjJZJtW0LtpNIgBnub0+cGhfdppO1fg+waGNfJFnj
1fSkVlZBMdUv3kdgp3QmD+6kmCf4QboJCvt1QfaSdW8og4qaB09kYg35uGSb17NpdMS4L0U77hxe
nF3rR0zwpn5H8qs+pmNlwNqgsTDPppSsL7vzNsHzAmU9OlvI2UVj/igNJpxTWNlPJq1TfWAf7+ES
p/M55fOg6zSgrLk1VXiyBTM/j7PKhp2lsTMC7e9bRYxD9779yATQY24NyZLOwW+1bSaXcvnAsPYc
JH18iHLshGaSct1HGGAa+5QFqDGu/8wSIa5ePIoroc5s06SYMWKpX5K43MVcWScvmMAs6OnEAEUv
e0n6Gj31NNoTW/SIQmXVMIWtgeqTQcg58JsxNb8VkJbyPlcM8aVmhuuejB5IisSbZBQxOFAocJu2
mN7zCVwEtBfGlDEoFR0srylRKR3QKwilDB7fpPqd25Vbq4Sz9DqMeXce6+iHHbTpsa44IjqqXeee
TjeFibPNq4z97Nb1YZqfh7g9V/h5Hl0zozLMWn79SeAlsjHIjtDgNq302n27XKxlwBYJTqfcNFaZ
bBlleYi+yYeJyvvoFwLjenKKAw7cIvTeIyMozug1mHEXJVOFxWdWWHu3bjDdcge+8t75cNoQq1tj
uTsrnZ/mUUxH04X3V8fUKQdltLOxUm2jvMCN06EkdC3jTw0FYtWZPXPfKfU2QZrwRpPcJuqiJMpI
gOtmg9K8as5ius6/SUkfOIAAjbV53Yxvhp9uWxl310JoazXVDPKhaG4N025RomLO5P78no95+eDK
Yg3m2WTAMuJNm/1Pz2dIOOcuICIn+7KgnRRKBrvKM4qvGO/wZLq7DljSNaRd/qZAMz8zt8nWqVtG
F3eaAZx4aNXM/921yh21lkbWPbRuLZ5gdjwIUo8P3uA+wf4DAl7MnDpC1d8q2lyx67s/hj7aVoVz
DEv9Hg7hjOBSelvI2L3WR7QFZ0UZXXzs3cVPl1EfzQGMvFu0aI7C0AddQgbWxfCiA/FQpM4OcHh3
VaYigpXWxZZ1qLgovKH51H2YE3d+67fpRuKh5OrfRmZs3ppF3smXSrJw7Lt96M8CAihRwriXONMb
sZaV+52Od//dDqbgJmvrVCf4i8YywAuvmYYNOhsvKjPEbiInTUc6TEamxI9z5BXftDPIB9c23khE
nbNadW+Fu21EIO2V5XrYvyAiY3P4o2O/w0ArOtjgBVPAHF0Gw2V8yBI5nSsv+UxjGm7ISZ69INrQ
ngNjf/pZ9jC6IuG9acP4zNzuDBVWg3FG+knEAMgz6sRaEDnYZhneFm7e9U1EQH0ncskEGOAQ5t8m
xU/2HIh2XV35bC1zfx2GE2C1uI0PPlf8pg38Gm8IKrj9CzI/ENKwcg6zGSKapOW6g0H5oqdErIcp
fh7NpNpD0N4vFpFrFtmbbLSDjVX6/Vk2IjowjfkMIqdaD6BkkAOift17c4YH2dD7PigxPaLx71Uk
Ds3sFK9d2tnrvMnG/T3U5dn9wbRcd+fWbouJ0jEvfsVsl3SNt/cAHm5dDBhHGJ/DxovgsNVTHpJ3
Y0SA/v1NWOaG7Lp4G6xiPMXaemQwE65rqZxnOu4XdtROFRYyYWDhCXOEs2elLjcCgx7Uf/FHTNN3
DHnW+0S9QZ/771M6PLMx+j6jTKzxefpbmTRvYe/js23NrrnMlQFJ2/seyWk4FcbwWTYnwwJPpQDg
rJt7xlFa578WEnfSR3I0rIrapWmwolG3blgTSfUI9gBM2am8KLeRbDKSWmlN+uK7qEznKeFcfkzN
ygZuZsc7XbFSR8DfVrLJvUPddiZzqqh4LWJNU5/Hst6JpUK9wLeR2k1xrpksA/WAvdMl08kMUu/A
232VB8NPlT5TREiUlVH4vrWwfNVVYj0nabhx294/2xU1vgsgtXHgFLr2Q9hJ8xn3ytiU1DVY8ame
qCIr8WWsOvhC/Rhg2YhUs3Kasnlq/ACROwguBaDEdZSQcWgY+V9oPz6pCq+MLtG93DT9Xc0VuwKM
vUSQnqqMK5vw3fgcmt1L2xjOa221q7RVJrUMFXSyNtwbxOQvmf6W2iTyvXb6BQS8QJAL0DkZaC0J
hus4x92qbYgZw5ELaZ0yi27VeykyJliwPgmzbxQ9odaadDoMobdWiTBvccq1X5R1Tu50NHe80jRy
hF+eH+JWqArQRXZrhMdh1tZ69hZrltc99ApPhqeRECb8FcEQEMSrHbmRHmj1uhfRRTnF744U2a4Y
rZ2K4OU0UubHZvDqR/wLH1BgF2fnS+saxQudy4KMKtMTRSriGXXa2plVlWyGpMs/+2rbjdzajPnR
cpKfrmbbIQX1ALJ0rx77wg35oXofzciSrv+VO8/EVocHrD/fHRl1UKoOzO0boGq6eVpYfhiS3LOX
pju8xNbFDFetTPNz2k9/bMeOLm0QooSFM4uCG9trn/gog+QsObcILV0cTNvcKsHg17p9zNhqjXJA
nNfdI3vW7AJjlHJxF4uDlGF6iGiBXlPhuRSnhBZUJPWeQaxceqHNQ1Y481q4ibNiFArfiRFMv6C8
ZFqEh8mb3mTTxXtbBK+uUccHZmPxHtDnA4l7NgT1jIu6Q7xuec8zvwAPZLwCrCcsW39CpeIRNmWv
q4dS5ls7HOhSiStUcxyeujiYiQw2vjWZJ0ecGD9at0orIIJDN2/qGoNWoPrxOZPleyT9VdI55dHr
M9bOcn5OrHxlxtF0Lei8GcNxfCwICHR2bB2bUdpHY/QBOdPaYhtswuuhaOD6JSaU4/xXnrPkBoYd
X5J8Apg0lcUqal15a72+Y7VT855TFyA0A2poFRlYj725WOtlRWlIqgGiksf7Zoj/L2It1LG+LV+a
uCuXU4B4wIqyDobZv7gJIlyXgrutRfnijkEIdCzWuypKn5jq6it/fkopw9qohBy3kYgMlBM5MQiZ
wIjkhGN42ZQN7kB/fEQsL1ACbFer/bM5ZN8QknBKGHl6qTpdMeEgVeAacXJxBgqEOBNtfXcqgX5V
09YHsXHoRkJeqic6U4X8U2PqvNQ2kT8FHW5rslpuqfndguorBli9sD9ql9PT8odx70X8t8rVnJUT
0zdji108QyM3eO9yOwa93B6L0IcR0ZcdtSPaB0lGP2ksKopCZv9o2Gx8u5g9tVHbay/OqETIuCor
HE17hs4H0tjXnGaWNY/cbCyzZ3pBBqTovuHA4bLjHLBSjrnVcvzjeqW3aVDpN2mb/JTC5A1pQwnB
7c1bJYEfl0tgoWFDD88wA9Wg+6vesNwzFMJRmvr9UYSTXqNHiBtJdGiR+McCWAiCSyAiq5CG+lMn
Xois6jHtWG4DvHTbJn3XWNgfmlk4qP5efWyrZE25DSVOxTAcVG2BBhbhzSeg/WqV+adfswMuep+2
E1BsAjfCJgDPe5bj+EKiAlZpC65wsXByuGKlGzmwmOkSfOliov/JhHUalKDjKpw/PsE596UkHMw0
hbLVMukyFnBVs5sOaljNRr9P9fTh68q6YV/CCtws8NPlsqyhylhLVDFLkms5lR9x5CsuPyx7Xm7H
+DimryaDPdsvWXxdBGrnNczThzngBY2Tz44+thVwg3iTdECCe0+hJxv5yRnA6lcAk3ap0uFJjsmZ
xqDqaFXOL8ur++2I0XsNRJP8bpwaNGEEA+tqQztWXxD2bDb3A3fsTQmWq+xlmhKe8d76g+AvsERE
ehuF/c/JKXm5U3IRlcS9x+FzHTWk7/2s8g7dItkRuWNjmwEGGyYj3NWVa27KJGfyiMt+U0SZvYNX
QXdB7R2apswP0vKjTexir09KwcYOcGZixcUV3PdJuexWZMzAwiJiGdGk8jO2x3VgVsWW7C6lU0FL
ZhrPMBNAmP/WquW+vQskSQdn+tnMx5Zz52FuRv9a9gkG3jz3r1VgHMsxaQ71SDvYPQXKEE3xGk4I
5GTsN2gd6boEiZeLObiOQf+Nkys/QBvFafbaD8/t1bEUTvtYF49k3Pas4u1DwHq0l0g5mwqrWYRo
tQeAScuMf5kH8qstQxTaFdt0Z9aJtTEZ+SDGzb89PVubsRoJ9EIDzPXkXVJhWK+KJMglxjVPLLGk
OoazKatH/hwRELUd0T5Qrl4QAILvrrxk43tZc6zzG05NeWHWmB7jPGiqtZszS7RcTOgN6v+WHgC1
Kihp2tP6E+8NmRJPbkCyTk5u3cy23MEr2bSQJ98Z5O47s0x2oca1btnsdoqcSgd/vsx+tscaltw4
EbR7IuqM4tLQ3HrxTNUH0fO1sgUAgGUJHGthMmbQb6pux0uJqbiHBDdP9eOUtRMmNhC5OmheiY5n
jd2u3ch3rpw79rrNvcd2NJ/xnC56zjueKqorlKcgIAQFeyJw9CSuUwxySfVR0O5kBUj0XTzvq8Dp
tkUzcH+pRX9wOWZmRCGPxuw9WVljPRbet74h0G8OxWNpYbtvINiQZHM2BsvBkVjvuu7kWc65cZhw
xcLcUOMuKRGpXEmVlzXEx8m64uyLrnEyfKat0bwDp0UwyH+0hhG/yDT+DPRiBgyib/cVS2ObC+j8
IGJXkfCYjbceIQZWbP0SJdxf7NqGWoMDOYKWSm1DJY7cVtiyP1Hflb5Hth1tJhcsEFlwQDEt5tts
n8W9eBhMwKtFE4T7gou8ZboLlk0VzQHgFPQSjAgcREzIxlzUrNU3sfy2o2FjXc0lBAk9gHCK3OpI
04w7st8LB2s6DAGDQRmynau0QGuywj9qdqdHhsQHE2bN88gWUEzPmdOVXxpF32s12pENPd8bU7Qp
WZydXP/RsjavTuRsnQxvJ7wpcdQWzfT+iK+zbczopraMjL1jNVJDo/Saaf4ee71xbOI5OcejnZNH
99tdOFbuFde1cai87qVg3rKf64TZQVYfAAfk+z7yA0REDYCUiphrOjhiX+LUoT1vnGjQkPJH12Nr
k8fSGZpPq/FpmULVXHEnf2BiHx1SHbDFp/nFKwz/aha/vLEF3l1N67ppib+b/ldk8Gx56DNrNnsh
eeS5fmyYDJtzAlkXA/ojO5vhsfrmQdHfDXZdbWqcNDIIikuWGc5zFEUb3ZgfUd/a30LjMwiM7hzb
DngEFRyB64Zn7aUnfpnhQTWSUbWo91J75iGNuc+zihsbwzAQYzLzydAOsTKiIrfBWhyY5I0S/Owv
eVftfdIE3DVLkMoB12yxiLX20Dw7cY2Y6dGZqRm8bWdNvUghc24WZv7eJE8j4TekFPVT2BEJTYP0
gJQYRbvhFduy+yCHI/QR5+KzLgtrCA5OM2brRk0cbZb6u1kZhOezUW8zzwv2COeoWLnLP6JTxu9g
WymOw85IY4RxiAm6010whbs8Cegm6IdgJVpgtU7ZW5CiUSx6rHVMxd1sb8QgcBH0220fGtmuqutk
R8jM37u81WfgEohA0WNhTM+FzWk8VfLWjV3/TgsygPygvg3S+9k7hf+SaMt/KSUKwYg24cnHgVEs
+B7Ca0jOetdk6mgQsl0bXlC9RECuqLjLr0OYfADDaU7cLukgQmd4Qh+hTrBItsPCZAVPWiHrh3T3
TTZx/2FjMCA4TRa5Z4Ph7Cqmyc4bxJdANSfNqLYdGN0P5ZYHL6nfK+dn34N2QuHwNlDp/igyRUiW
yB9eyM45Gv2jq5LqVJTVDYcgG9smT5/0WLwoBv97dl/jMZ3kja1OeAxpTjv4EU6CiCgYuSXDWKeF
QHGthMJvhNmi66wTqeoaLbiGGd0zXjNIpHpuzv6ItUILZhGETn70JfTRoTRYcybrccxA0nlG/t0z
sCbOCa2ENB6x4uAANrgl0/KUn9oRmEpKaxPpwfSolqKl0B32OnRvrlk1p75ej51prxqNbPyf7J3Z
ctxItmV/pa3fUeYY3WHWtx9iHhiMYHDWC0wSJczzjK/vhVDerkxmmbI/oC0to8gsUooBcPdzzt5r
x8lVY8Bvxu5w0OcH8TFAT63TeNzdWP1NaD8KWigbEAFftHK2kOcsky2JbxzuAfZXdFw1fugWTKPa
YDemSiyrEgpu3YkzJxCCDeckL1lb5VKhW12igMt3NuY6p2H7kjWGTSCcBvQRl5O/00LT4VQ9BArI
mDvSNgrXt4Sr1vf7w4A2TPG20butYLNjqKWsQNBha4ifrHvhIxcXmCrq1kEVN5UPljdbGZOZm4nw
en17nrcEBT22qbGTJlkKk/ffzZ9lm5/IP9CXA7EtSaeGHUdqFtcccJ4e2vkKNHaw/H5zqDkzFTQa
0SGlI4i2cqoBkvCA6mhBqJDYjyXNwb6P63WKSqggn97u4te8Sj6KnNSiqPbv0lkhl4WUjqad/JR5
O+GHbmvKYoUAv8qaVYDFFQ+I3PZD+R0fGLuoRqsqxrXgvk/eWxB56cGYpLXLUcTYmiS5an7wQRYv
/GAkpmUWXgpNYa0Cn7Cy5kvk9kDLF0cI85eV5o7dAURVvPXa7o4EMzStg9Gv86D/1gRutfGN+BHR
tL7kuFcvcIczl8AjZJFq4mcg9BO/oyJk/r/ps/iajQjSnDCzV3UIvbp1DnQHITpzvR+mNL2bUW1b
jrrm7KPMxnVMkUW0btyvgTnkGy1zvyFx+citadsU8mmKkh+e0DYi73yGNwwy2CXBTLn7cU4c1k0/
2BiBePGE7ND6IZEbu/GLjVmESMwVp8BkWw/apR7m/KiiX0wK6dcySLXDKIaWIKehpu3GB1Fmz8Kc
rFUrBClyjtUe1HDhymULzO0TVIrs4BAmvCGM7Jj30Pj0qJi29Ce4eHz/pbM64zmfGn0Gb+xsFoG9
LLFg+3htN1MxPrsJmOfbjGSq8+poZvPfdX+nhyM4NcD77ypvAGJx+rBljdhct58CbTCQMknzgObo
xegHZy3CRlsMKEQZY/jbWOtZs1vfehsddOk6IhLds0iroctNx2oUxM5MGrWMo5A6uQ0XQTG7dQc8
QDno85I+/ayb7OeHsS7IR7bF9dd1OQs5R/qMyOqcZyvsTtUon1L3w25eqjC4amNAoGFbfsVQ1tO5
cLFAZc5ZpcJeTm38cxBwbFwU0I6msQq7CAgNS80Wa20WDToEMXkoyHLL3BWZNA4avxwY2dxwnJlj
WSPnzXhJlA2HIi7KBHTT5G0c8oKc7xxTXMdcu3Wtr0LNuusT60rHcZnMEmsN2YUyii8iJNojy45d
zAHYeRzqy+SDInJ1lgIJ+YJ2wxvW9df6uwruCWht15p3J2ok+F07F9UGRtD60ZLOQetpy4zdtVDt
LHBFVYdKneRVru52JXTEnbhan2Oy3z1NPZNsCBoh0Ne9GcU7e5Z3D17R7/pJW6YDFsLSnJmO7SEN
DN5iJ0NzWLdMhFpOvBMdsrJERUhHmyHz0mnCeoEKo6EcLPURm86YP6iYOEWDSRIJC0bqrihYxYLo
s2DyfXp3MA8IHr3GRkk3IiO9OK3jewvN48QWPoaPPu0nji/YV1y2Hd/sQdGbHaPjOd3xliYlcVCS
+Jau63b4iGY5drYrgmalUGGz/gBJQlG6KkYz3VeTtQsq2936FES60/Q7c0TRHPjWDnFrcbiluYiI
DLYSFJqN/H4nNXPpwx/BbJftun429pclZZLpfqSBhvHUnzgzpwZKNEnri/7AUnMiikrXPYWOfONA
jHMNT7hiwTi0Bd7LxWDrO7/y4WnopIIlhEsymaDEiFRIeIrPveGJCGsJEXg1oDtOSr11cIsy3Uyj
uOs8PEqcJ+nhYS3zTaKPZnRWWnKsHiAVLZxhQLvldhs8vS/F/GueT5igKvl0au2BE0JLh9k7C9af
23Z3e7jlWFq4x9eRrS6lCI6DEfD6vLxeVLP0HBgluQ3IcXzP5ECMrWbVAZVirSM9ZzKoC5PukDOh
np8tYp1hGfgTt3aW4oGmQEXGlS7y1r8Xgj/C9bFSteeiAXHlxNzocT5+VX2x9kPmaE1WUTSTH0S4
hOB246s++doRRL2Q9WAsh1x7Y4CZL0WWvgwPZobrjTe2KOAqjhx8C44ztGeVtzQynDRltSzgbkSI
/9iv+nXVlFc3J4KPonQ63FJ6hK5jKErlyR30YdlF3ash06+t7xDHMPbo8Aldp8YzLCpk85s7n07s
tWuyPJsZQzU1s685nh7iXFcHIiNIEO6RbII92LZ6/2Lb7Bks5znp7LgrQSmQTYM9a5EWpLElSkVL
m7iRVeJ6bF0JoC14Py5+KuNnaWGgtuljDjimb/s2Dax2r9VfTaE9EalwhgEKHtf0jr7v7Erdutbo
cLaylt6yaGIS0lkDlrIbz21NRiuK04HIVrhSztYyy5exi3wu7+o+boajSUcIV22wHs2KzKsKUkVU
kFOSOsMdn2SDEKB/8rv+zMn2gWpNrdScJZvOqbIW8bK2zgJBrbxyxWwtmSNouZPKFoaVh00XMNau
eY3RXO6nObs2g4KydOY8W0v8qPuS01MOv5KVztuGKOfXvec9VpSAKNPr6kxHtPIIY6hrtfMMkjDc
hBjZvh22SYJGXM6NOVPm/iZ+KiONVOwgeGCd8Ggr0sawmWwrOtuFzsqo+/W+rZCQ13N6ViPVguZt
eslTIbiBtW1llt7Wjutk5+shMau/PGzapk1tsReq3mR+TbsgVe9homB56Rxi5HjuGIkcq1DRTUBx
04b9ufERAXAwSar2qxdl3wQf8cJR47i0dfKL0W/AgiHSmODSL1q0TEySjkVBfpGIvmVzBnI+pyGb
Suv3w5yQTMFek2jg8OqSgBSHa06IKRWPzi65iFzRwa4j25v9MVu5MXZqqFIdJArzxYWQt9PbD0Fc
c60b3t7E/ZQgFEezbV8ivH+rBuzAVk8ljvAyerr50muCLOPO0w+9/cPLkWIGlr+3qSWXlZM0Szf/
WeVe8uZmtFfqdG/UxJq5WwKMSOLjBLnrrczC7Wr/cIuanLO6los5Y8JLvWMIdnLhTINadmGxN2s9
X/MCQBA5NMgsO17QXDZWDEDjZeNKKHgDjELPcl64CJbWNLMEa1K021kY4ANpmifznpvCyEz8ndFc
RYd0RwPDAy2JAx7Z3HPXmahuHBCEQRDe7cwp3oJv+jnWe873Thrsm52HPj0WFaFaPvTPLIUl4vRM
iAiA9chhodP0WFUR0b5iGnH6WMACo+7iy3pTxGQQu/oH7Xv7olqZUkqdGsIgVp1faNs+pF3X1jTd
k+SsU2DbKTzsmmREFqhop/LCXlJKv6XtvkjEhzenoPvmAHpsTkZn+FVsPcLSPRpDrFacUkhRh5cH
kAQapAQmB+Z1GEgNtwj+1KqqXg4Wqi3c6K/mnM6ezznttiKxvZmz2w1C3LvTtMbkzkwu9brFaFn6
MncihuXTalgLBmgbL7K+GNWTKQH7EihTQzGGscD8CuUP6o+1IF5xodPkyk1kLnH2gLhCbSR4KgbK
SBhStYtJAKLrgFSTnHp3TqxnKkMZD2+ra0izN4i11+Z8+0HM1RoKnRzDhEz8oyPyNzlg1nFwdLAK
yhJGFmdqnI2McelZsGhoFsOmOk6/uT0h92J+YnZByn05AnzNPGsX1nOYdWB8KPrBpThq9kB4UBA/
JUVJDlpuL81So77roOGVmKY0tjko4SvkYBVpfgEopqoFtVJeqfLYpAWZjkU4rXWM1EnYjnsrQQdU
ETNlEzkTpD2mjCl9wPoYrcyw+yYr+3Fqqm5Jm39VFNHeOzsKpbBuMjai77gkCG8vYA4o8FyHvDbW
zijiXdPiGPQSYxN5PdNDu1gklol/Oea98/X+qlW+uwy4OorYPjAYTZalV2wjS8M/ASjeHgTEBqCr
K18a48Kv9e+MfsGVF8Q91xFEkckYLgJq5Gq4UuFUuPWmJRqTcGOpCRNJhy3cKxuaXsObk598tybK
prC+JaT1rVQvBWAT7vM0794R/6TzjM7D8OgeGQRr2wTiNql9LH3QcKtsaDnpDciQ5j+ld4S1KaGM
lBYqpyZPJK0gYFEQO50UTHQC3Ij5jbOyvPFnLoJhZ2Yo25WbwTdlHEGtujKNgI03zq2N4QdnjKcL
z2ssuI3GY5p0BA4pfWFaHXnCXK1FWfQroZGE6zC3WKFfZwaNGKno07Wv+e+V8ZA12fRcpFtU82ur
52jdG4a+gbVImhq2ErqTgl6v7AmtFO4dujET9AbRMSlGE0iQb4RkEyhetwhdhkc/jSjubQMiG+i5
pUjnq6GWTOETeFjgWCusq2shoqfW0V8V46PUauivIBNVeh5wzz0n6BA3SDQo07k+EJGZ9YMZqODI
mOrUIzxclAm8cpf0W+V4r4Gbe6uWwDDMIuHRschLT/E4z138pnYQxrQ+SDHO/5OGs0VnYpSOPbRa
KyBpT3SXklxmTwJ31HUuG2VVHuI+yI1lGh7SCsZxVYzv0f3QWt/NhNt1LLLnoimZ8nbulxAK+yYg
IhA6yogMTp/bkOmRFFt9nXUN9wRqMBLIKN4O/hz4Uh5nEENosC+7jMI4z4cvng1qbTQNf8Y4EF5k
N4c+m+/EgTM0ax9Ozl/OTdF2DdTCZyVlsyd1HD/zfLq+Pfz6VlI4OaNFIFeIL1Iby5gmBxGHt5Sd
W27N7eEWVvPvb/8f/ltKF2PRUHhObkJEnqJxe/MWdhFpQ2KgzhwdkrJVpR4FJWGceyNqI+z/Vdwf
oqghtmT+Kvi/X92+/U//7fYj//6N//QjljVQLIR2u6otQhnNsDSwOIEhD+AMzUE9OIzyBmXe6AHN
qWnPBBNQqKB6tnrrwwdLegY83UM1i+WCxHsM23g/CkIANxZy5KXDT1kdMtPGhKJFEG2kFwdldDQE
R8aubUO3sO+iO668LUss3qWRM0nrBsO5J7yqIdt2ldmjWKAoZVJJm8NmVLuw2vDo8/+TCtBu0LEs
W+A2WuV9+YJ10MX495M1c1jmgmUOFKa9dspma1su2EH9qx+Z7Ry06a+yni6SHrFKmpIjVEuUFVhx
OMSgn6G8es4qG8wvheFdRqggW0kJPw+xtbb/ZhSOfvTCBngmQ1CHlPVkxM0VB2eiH016hsSidx2K
IsNRC2M+UTqe9tKmP0Xtpo+9/t7o4w+aq8FqEt6zX2KGjM1xa9ZNccjjGHDRgK5mqgxrWaltXBAI
4PVU9v2Qf0xjdOLswjYo6hf00PSlJ5aCUSX3HBfWiooIj6QktlJvr6lHvrl2RUUE8Mewn3vo2lTp
IT8hQAsZ4feaBgX8wHDYwBlLd0alnjItMLnV+nFF1l0DrLk7YwN5V22PfYaDg5jDw/sUhk5eWDRb
fP+ogtbchtMEwNYs7UPXKvtg5eop0fSWMy8V3ZAOzdwuGlZyGNUGP/N90kKtKiHTLL3W6RkMf5Q2
N25T8gfmtakd8iGikfXg04EtZVMdc7gLzKoXLJot4Z1sNKswhcY45m6GMzV9gGX5GODeZbxudKtq
hnBq+iAPTkqkkRqxe9d2Zu0xUSJ/p52Ka34bswry7Oilp+m4dSvBgkJeLkD85Di6OZFrab+zBEms
XV7EzA8aAgMrtBJuznuh+6kB1W56pVAEaEUSlO/2wa7wKhJ0YzTfA3yV+fXr1dl0JC2UQdwzLaeT
OTpU3umrjOOLPZiXqEf3FrzgVoyPShCURRgsJKbQvrYR5x2D9tPtD3JtsCG8Jq2n5Rw42qahZ9AF
lbNDtzEukolerCt1HzWf8g6NZmzTwe13ZdBB2x2h2thiZGhlMFUnOTm0F2ZyH2XRIU9b/l4ypsW4
kL50lprtHWSpceFwHkbjSvUfuxsOee9VQC04xwIQdNyRn8rxLYHvFoUnZeuvzWBnS9P1vtaFfmdG
DlGEEhdN8jZUHZpGsDuy995NL/CYYkftY2cGCzGJ4NAGKVUNIzPLtJA8JzeyyZtekp4pwd0sy3B8
hxcyMvGnH9WRFrb2Io8PFsDYY26XPwQ+5CqIo2uLkGEhSmcZ9cm2h+l0zQImW+2UvEglXaiFnNcp
H4hsIxR+tFV0TuNoJzRvzgC2AnxBjgu6E3qfm9J16a27fHC1HZ5uJo4VFlKMDmi8A8jPOuXMV8dI
4rtsIrqgXY+lvA60cnwmjgWijg3m1odkrqJ6med0ptAtKCYPzB1xhyb9kyKGdpG0kcT+xdQhL9xv
Ee4D1FxtttZVMh6M+fJrbFr1bs3b7mdTvWS8fAwMcnf9mO6W4ES69Dhn4Hyt7wPfYW5VRK9RUZgL
EI5QYBm/wicg44F9259Y/fCz4qPCxumjAwbF39MKB0rhyuU0ui4ljQ07BM0Ms53+vXPD4WC2AFVv
D25BJFBv0DcowuqU6V0HTtm5VyaioKQkYmiKDl5jCMYIxUOn22TOMNC4PbQFAhVbaJCQlfcyxIOz
wHdQgOMM27XZDR+pyOVSuUidyxbC6450+HkHiZsVjOanLOWgiHOiX3Q0rA84btuDNT9MeUeLsGGy
2M44O90IXyZYH8wROnY1x2iPRjYXPdWHEcZguubfQQFAYTWvaZgJfxLqA1AktF4sSJJwnBlolyYz
z646KfRN70XBBK9AaJYBma7mCTaguZkWHn8glwr2nSrEuatRv8sWaoEfai/oFdPJCy+IjJvlQJIE
1UVMIGHt1OyaA3MAgeO1UFm7oh03o6l+jvTrqSSso1OHALFmXFE26dUPVazJ1rU7f2n1OruK+da3
DIqFQIxl9yo8x1Z5R/882aLIyDiXtSdiAPaVm+VXT9rfSIN59K1getfy/OjKfviRmpiiYUFNwTuI
vxwinB0ywSlQJ6uoXjG1ezGAM0WT3W+6iA7+iGVgChiiukYRvhmt+272dvUx1q9g78Axi4vfWA7V
Um+vrMz86UnEqFHuA6itVLT2OoPaMEOwZeJFWemBTzRw6P2IJwsddQNOaEQG6OdTdholEtFKn9xH
OUvA3bxSX/DSNkV9aYR9dcqwBfjnx/taqY1Ky2d6VAyuktktkMI9G8avdnSxhjB4yiqdNnpor0KG
+twZrGyyjL4aSeUfbYiId01jthtO2cXe9hGVxHn+mKORKzxRoy+uBeVsCYsZ1b5rdr9s9ZjuqydS
7g8RJ9uFnV2dsQXbqE/rcgQvG4W6h1YAYddYFj4OGB1TFJ+jE8hi7yt6sMb4wwXgC9Fvm8O0/GmU
wV5VSL4p3p1N2PNGuaDJzy1W0z1LYbu1UFg84vmizsXT9MP2d/qkEQPLCXcl/ak9+oGNY6bVLxXE
/MtQMVaUjgNxOIfO25enW2JI67TBNjYCWsC0207KEQ8Ncmnky3V28suY6WpEM7UDC8ma3urvtTGF
mzAmGEfOY4rbQ0pNeIhf+6ApTlkcFXBnQiI0MVIvfn1LI39bN9ZI8El0Gq2pv6gmeAtGPF7Q0UwW
VOMaKeK4TLdDT1WGxZrQvdkm4kJ/C5oldEjJejfEeM9BIMY49veNrN+waMd3vj2/5wWdGyvWrbsy
1p7tFg4YfYBs3QQ/denMW+T4wjioo0ad0ENaqKVtxsEt/m4+HlSOdREjck2mQx3Y3n2HHsBMegIE
x/iiHnsnRkIE+IKkjRaBhAsWrcr0ORED9oeWciQ2LHpJBaaZnMV4p6WZWisPqt6ffI6XX87AP0ek
2Z8NzRgGbfyMBrZBQ2Ie/BQo1gYeCHTAOjtC4zHxTLVx6hpxCEHMP/B2bVp6U4fYMrNmQd9m7YCa
YBdn8j9lmFI4SiFmT8YwQdESvXQzODVPE+MQxqG2Q76SpkvlpPGiL8w/rFBmEpBdWskEUmu9c4Yw
Al8XcnaOE+epSdwa70erH80YHX6uG4JGgpjW9JOCnVF47zeWUu2W0d5ozXMBE/v07weVZjURre2T
r5fMtcgRKDoUcGKUDjDNti7WhdCvrXS9f3gbrc/2YN5GZerMuyypTN7KT/ZmADI6M4bGB4YmP4rO
19/bKuqWsRkpeN6aQ4ejC9+mt2KEoDThhV7RxjevqB1BFyRJvm+txLwyf63PkngPNAsYWKwU+wvN
7kduXMw4rXwSY63tYxdYHy25yxBHzor3vl7njvMdtll9QBwcPBjYEJFcBF+SKkFTNEwpaTFDtgKK
QOPUCuQS+ad3L/V2r8ixOiIJvTQGPj2rLvcNc2fOZ7X+oizm57+/3MzP5nXeIBBdHAENB5us/JwR
l5mtlwfoAnat4a0G2OFrx6u3RZ/zciNj5ChpR7AEy+bYCaSsQbeJuAa2vQmwlvbwvTfzHwMmFHIE
bn4zsEV2U+5sH4REyrxx+WEXqX9W63KYxud0CO8HkcKJidEyal76Dlaue9R664iG5/evjb/37+Zb
Xpwz/4tcWLc+xQ1mIy7WrJuQvTtJskdeSvt00+dm+CUoaiyQfg6zyuKDYHplbSCcDotCI+IaviN7
V84huEqKnUWO8DpTDFuZn4J5G1vxXLk2+Q1VSquby2pRTzC+aF3VZ9+UyZ++iu0AjJzZ3I8tUTea
ETffO5ZIR4zZqwMjYgPlfx5J4MrV76ccCK3vC/nuFek+tZjGZYN4EU30Hhpd+Mzppt0mOGB2FnDP
a4IQfIEWCSFmD0lz8rVXuj7OI1aJeEHyPMFF1BzLPHfB8jI32Y1Q0UElcufoRyO4VAq2d+nrivyk
+oC0vF32MOXvChdkG8UsC4KHl7KKBg8YePba1U73o2PY5VkN+evjiMYdKahhX5sOHUMs7ZK4HZi4
Bb38bZEOwJ4oqMGZYyRNS+R8su2ct3LIz3o12T9YWnd0P72jA/WRDZt4+6aFfRB5Fux83Xbusdnh
uNDSHaZLSNqYDKNgw75dbSYNi0q/qaeifsf2hnC83nPv4t/t3ebOiHC5WB3bUV8Vb5l03AWhKM9o
saxDFNjprjGrcWs3SDG7yCCyL2/MdcIxI/By/f33V6H595XIllK3pQmtQEj98x3GgCfUQI8kO5eG
6U4gXTZpbZ5k95p0xiWcaWaWXzlrmonGMQFERssPoCwSeip+1TfETzFzDIXxLbXp8xLt5G+lYE4u
RptJ7zgS3Ye9w6hxCrSzqn5q1EI2dQr8hx4k8TJrM3fp33vBO8I2RBt0R5dWOp1Ew08mqrd3cMP/
4eab7fWfjO+oKXC9QZeQpi70T+GTml1qU2vIYDfJ/BzGo3E2xtBfOokW3oMPPKaZQXiNnz3l0BIX
VifaJyqas9a3FJhV3V5qC49lJw2mP7Z/0rzEmZuVJjIZPMtFh/rbTzuUg7MQchq+6rj/FqaGA9CP
omduomLlMhOLq/reMYODkds72tHxJhlI865kaa8SI7U3pb2tmX+tJsZZ//AW6M7fP3qIBJbtOvg9
6D5+ZlTIThQ4gstg1xlFdx4TX53aymReZrw5smkeJlCDh9IPv0sL7YYVFq996K0q6Q8bRwoacqlb
vCfxuen0x2SMUTGnhvmUSt9alHAZFZvI0S6r7tUN3z1kCpeu776VgxA7oxzxuWmWeDEjgnIahzut
jvCrjPm5MT3k+4yxgzx5yRi8naewetX8JlyGXhwd4Ii2j64k/igrnlo6QqsyhRPStvklAXl/rhgh
3w3++EWJukNmmm7qYkQdbjsvNbDmcwOA7Mx6+UZEjlg5hs5l2oTNFf2QCRuxvjfK1qY0TLGH9Nqp
xVUEVMgieayfinPNqGbVjMbppi1hzd7XCSV/J+Ax22M5XQtbv6q2yI9tWV1Nc2bXIIi6phSDhTuh
OEYvuWXWetTyAs9Jk4Vb1dq4KSYFGNY9NqJkVNCLkCVPPdh6G281pxEzktZa9xqCVGyKfmGhQJeF
ujPsWkO0hPxlQFq2of/xIaEirnFTxwssYBmwncS7ENFxpuOQbKMOqFWhUBLXmU+MEuX7WugpGVxK
Ir7TtXgTGnF2EWG7Q3KKfC+kLvcmmt227seLKeijI5rueuFoNM3tQHlrvdSNrdXELAUvHK44/4E1
Is8L43P9zdYJ8wRwg5Rr6t6FNOvtFCBCwRnJ2a/F4FiAb6Z7Qt0Af/cnEVcXdJsnHcnWuU9pjlo4
TIknw/BB2XWpktZdO9I21wN03XUI6JTReoYWUKK2GEPxhM88f0iCIVz2Dr8ZeA5n9Um9oBRbmJK6
D4Wpc5e2IwOewtOef7+gQkv9+9IiDWk5urJ0y3E/Z+4GukZjqJMa3HUa1rOJ8JxIUgpQdBuLcbI+
Ooroa1ZE3mrU62RNXgCx84H+pcukDz2Bxp0GmPmUu+5wqTUj2BPoPixToq+Icw53FciCTQczd2ea
zmuTAekvxvRk5zbQ2FFDuld29cIMkubeBeTs2iqnwLuAEQ4u87jvgQMp3grdkOswQ/XrMZwHIRpt
Vdc0Cyh2/J5PO2WQWcIuZMYwYhE/dHbfriDX2Ccb1tciyHWdyXD+lbE5nWqVn1qIWaj7uR5DW5f3
RtKQSeqE9Sboq4ikGKzb6di8pr0hL30crk3cZrNPb5MGh1Rr6+/Q7vYhgUwILS+G8Y32RbfTcqbl
OXxpDhH3khMuO0nf74CHoD9xQG2zIK/7jr/FNxybuZQ37UzHvzRZhOSGEozR3LiHe0GuyuyDt+XR
dGjrJcBpdykdG/JBevcFG+0pHkvoFNZDNqG54uBtHgLbxQ7YEFyCfR7Mnu+aawsb9mKCHnaOM47m
CJPu0GEuda2YGXbpoUpQxvRYk45O5osNMvZZ1DYrIRBXo3exnyKcN3S+oMV1HlrMKM6nnavi8j5E
DzKBrVhbPmY8VJKRH6Xf3RhhgBsZ5M94xtEgZmN1u2L/P+bnHzA/ps0N+qebe/W1+fo/fmSs9eP9
1xRA0OvXOgiJpcqzPyN+/vi1PxA/uu78y9UBfDm2cgmLtsgU/wPxoxvWvyQHDMg6Blvvf8e8u/8S
ArWlJBTc0XnkZPLfMe/2v2zLRmo333voEnh2//t//QU5VX/6/s+l+m37/lXB7z/+639aio1d6RRQ
wtEF29jndYicqrIlMNd5iBmQrLIqHvd149P5FNgR2jRbpybiDGXgBYa/s3X6/JgJkW/yXk8PdaHK
jVu5OxwMgv50/PNP7+R/aCQY5l9Wyduzc13dhfFFGiVv0KcDmE8KUCKDxnqgEgYbmlunxJ1nbEqz
92GiPyCqvtp67iABjxiQzSmd0tEZXvhANWWqwvVNEe0x+A6UHd15E3oKKndOWXofnFsv3KQoAvLJ
6ZZm7n37h6f/1/PjH0/fFELMweoOnz8v7098r8pv4h5+noUeayjeqymP7suJM1qMH3RZTNAEfT1w
L2RJtmb/PqKqvzTwiVJHBndmYIV3BmEWvzDe+HAVO1mjGv3ZLUhDzDW1AquYshOX1b7r6qshjfro
YfgjOwgFRiEkgZHJwz+8pvkt/+sFI+nrQIlzlcs1+Pk1gSX3MzdKzAcu9GwLu1kuO057G9H7e8jR
qCwD3b6LuT6QBVHmeXmpHWw9GO8Gy+u35A483/oDEtcjM3D93lJPRkjmKQ0G6+pA9mBSgB/OJdnw
9099vmn+/tS5dyzuKO4q89PVlBWZR+6eazzoxGEJR4uuo77t07Ii+IOoe+l3wTGbzfLhGJ+6Nhm+
FPWyIUHFtjVwlKGOGa6iOBn8adiYbU6oT4zXpMdTU/ISjlpknDRS+pY0gt2FUWUBqVZQf/JeHPGK
1yspiSKLwthlfE6JzbVBjjjdbZRuqHpMHVJik9IULMMpgpcVBJvSQRKk9QXjJ5NgY/guiYUFfvKm
4KEA6VJ6GN5azdWBjfv3sP8R4M4P5Ffjx0y3tgMqHTfYaRzKcG9jK9rg9EOpTdxa7+fjFzd3yBrr
w9dOy1uYh5StLBXDthYkGalIjzaQxbvz7as+7i5xxBFOzD43qGTEjJbePtddnF+M5vreYSONn5zJ
Im5vIPNJ061mARa3hEcrqlWvFR+jg1knDes3pOSI/QdlPQR6sbNBHO5+/3l/4pbNt580HNDRcMvA
GpIN/dfbDwYGYx+IMA+4p+862c6FYlVtPbTLsImtvZLGfW/Omvexfg5CTotxqpBP+7m/hMuvnwKU
Zy3dXT2upjsayw+9tpphwwtM6BORmu7JtTP39R+e9l87Pn88bZeFWSqWZP73r0+bI7OMBrvSHyYb
falwgius3rMpY6DdTqo2ZUZ6SOkReqSkyk4WJotQix9r9+ucWo92LPyp5jK9VxAH6nT2BwTp2iwz
guYDsAm/f7q3IvjTggBszlTSQWkg1Oc1unPdLC7Ruz+kniovNBOXGKa/IEe8C9ocbZDKSnCyij6K
daeDarvTfTiosWr2v38i5twO/dsTcQWNZ8GzgY731/cNySfHXMGnRL/sEX6JdVe9JgGn+Dw0OXxq
7Uvavcd5Zj1ioDz5xuAuG9RO59tbOZLSjuY5ucfVQ9g4oiZMbqSD7IuSRD5EboxiIu3uVs8EGar4
gTBrI+zg4Fv5fVaOh97TXTTeCFUrWYo7TcuIiY8S3PoIMH//Uj81BW+XiGkKiyOFThHzt5XMgBTp
lsITD/UQfreIaz72HM7RXphylUT2dazjn06uHkjkQHbkDckX8kVOOhhvsl7NaVNETbsd1VTtAwDW
RkNQNwqpYTu5mbYqNUwev3/Czt83cvpH1rxn8I+0P7eywX0JOkid8XAzjBr4c7cs0jSt2+/F2Mgz
fhnMLuRKLWBj2+uW5hBApcgCeW+s2ti+6MirsLYN323VES8XMMKkZPnClKpbsgFTqiiTVGUjOvcT
pYrhdCb5nvQnfbUTxAShUYfXk/E3kBzDoR2Y6CotauLxhIn2VZfpXQto+k4U3Nx+fpTGcI2FMRv6
4YmpqNL/D2Hntdy2sm3RL+qqRmiEV+ZMUcGy/YKSE3LO+Po7AJ97vI/rhheWSJEKJNBYvdacYx7E
AEsr7nbZ5IC5crojVwXnTvpBs5GZ/pTVvvolIiTKYaE9RGufjKglgDTSXjTXN2gbC6K8oXaeVI22
eY4jgb8tMJlUW3P+p/TK6Hb/9/tuzmvFX+eErXNKSCYyDMGdv5bACE1Zy9xPe7iEFE1o07vnMZjy
82TD77CENTwLt+vXoZ0nl3GckBP14LJnskYn8A+nEmJYW5s4/LW9mRH43mJGV+aAQl7O2SZlsPGd
fDwX/ltL1ruHWHFXoHzfWDTXV5AI3EM2miTNWy7T2OgOHNp6dRwkVJl+nowWYF1eSDSrXn/VmTFP
fXwonDx56YjSXbsNoXRBm+3w+2HbiGwgxCoGU52zJfu/3yntP/tcyyllGyaQTWnyfin51zuFkYvG
rmdqD4AD73CVcDG2wec44UCssRdsHJywBIGSs7jEzKgRYRDSlhW99+I8egmb6WK8ZoY9/t55/UfJ
/s8S3fq7bKHrxprGxkGS0giA86+/LG18esHxWD+YdwHAQAX65Cr8P0TZeqVwLpUtLkzpac0ja8Dh
w3jGg/28cqxijuCccXgQ7A9qrNSq0YVxrRwzX4VtJy+j514nHfC771nJ3tQLsaNFE+7iBQvWBhB9
jIM/w5564723uC6KftJWU2GZh9huPmC89Ef04ZmYYCckqtzimPbXQ1LsaXMBo0dfiV9MrmlAcfAb
mF1lR851Ghb4gwKoTKEb7MhQqeh1xwrzjFvsjFQOm16BidC08RbHH1E8thd0FkXC0kztkVOrEwaS
atoO9ypdMRI3wW731Tpw0bvXPl5ehT1xizcNghVwj/9v/XXN/+zfwGrlc+CEMubxJg4z56/Z3OTE
rk0Hx38Q+JffUjFhQRCJvVZ4x9e5uChV/gi9odkhTneOTRSeXCMLXht0qMdesaMP7G8OQfA3Nbam
idxumjZmUVI2avJo25UTrPuGfpjyzRpL/bek9tnbRJ23JbFM3vI63EEYjJ8ksrymhNXlDW9NZ8kr
Hc7Ije+yI/iON0ySjlJ9D1trn6LgJcZUqeC573TrJW3EKTYYuuqRDsjV3A4dejqHU3oFaqm9ZhAw
zc4kxz5nAta6vtxwxYnObYRlZ0iebdT8G6Su16Cz3IPlYH1AEXMqAgewggNoX1aFBA5n6jil7Z7h
djxcfn+lt48hNU+2NxhYnwCDaSENxniI76rst2mOp9YQFerFJANh1SKpUjKjIYkszY91QlR778Fg
xGovGdGgm6aM3rXerg4Rbms4+Pl2ivGL0U/kSEumejbrrZLSDu9+4LhwG4pub0e1vefHGijEkY00
PaxUDnTUogroiCQ2GhNnBPsp+TxWyBnarKnXUy39rTXop64U48UttHRb1dvapR6ovH54eE7h4zpt
o9sIw5EcX9faGkP6HbvleMiqgP9TmTdELhekAuE9WSNPRmEXBuVaxjglO6M36KgBpEllk28HzVmn
qvsZkWEKWKm+pR2xOpbjDZuqHYk8E+0DTavJuczZC0PthxYJQPtzxP1ErKvySCOLZqooichfYQ59
0NEm4o+h+AN8x4prBmRsx3pC9vy5ioLpKcx7KPcpKTygKCAagSct6vxQxlDYVV7/MBMwFYNN36/q
HEmWUn6EfjrRwO9DmACAFKAzHYCFoWbG0hgKMqox4abMMACWkrb+VHCqHIbCba7Fhv2Pt3ez4IJe
4ScCcIdeQh1dEw05FIU9PUGvrm/eGNa3pMIqnLbV0dGc9Ky745Z2RkmDjuutW7rjitZfevWK+trC
zVlJ0xkedm3hO9DFusv4tyw6OncHjjn6P1qQZO9CG4H3urL7FGn+2Fp02tiF+dPRllp865NfecIJ
NiS2e9BkeXP5m8kJeBBQOVxHwyO3QaG1DnV6OnCIRMyCDOdGGNa5sbp231cuMu+4qu64Puu7mZCL
NDHk30aBTM4MZf1trkwiEk1cbo4cPpm86iKkzGgNCOedAMjA66YD8J0G8oEpn5KmkU/jNIL2PqoM
XnHY8CbBCQAfmJLVwKQlY8IY+jfIkSecu+qSBhYxnvRRlT0dwmaw7lrSlcRsgRz0lFBr3wFOY9lG
sdUr9zspWOukM74OniP2XTQzmoamJQOPIx+eWzydjMlnrQ2an3YTDTd3vrEL5IilQ1OIvZ19RiIZ
ow9IfowpcoKp6ZujQI6c40sE0moSiVtfq8rzcYoasAjdqjtoQfUJK+eMZdXP4JKnGxpG5pEWakLm
wILD9hs63R+jJ+w9PBqECI3bXSbExRRjGL1JYDsX6g1gcX2KJ+y1KWBI053sp6WW8aPwjsc8vHl2
dfMD8pj9gkQKqB3k3CMe3Dod2SgsBNY2qLv81Nv2GjK0/dTmRJRjPU/KIXgxY3OLWh9kmzF9ZlxT
EhJjA71p4fGVnZ2/AgMtkGiyfGl31qlg0xbRoQbQSU+k9vAGwX2zEK80FsNcrRuqQ9CJn0GjGce2
8p4MjDer2m1Nhrz6mwimAVoxY6MxVHibiBLF9v/nS3bv3N8Pepr9zqxa8nXYFhW/7+oQf5d9bnly
IvfOqjztliQrlTmT3E4Da/Xv+zKAO4cXar1kV5X/zrMKBnHVMVQSzsHb2paq+scNMEgZFupoZybH
x8Aqu7Ud/Qdpz6RwkYm+smbpeazs8RTON6i9iE4p7JWwQA+VYEJKLnenoEeEqevpMfIJAEnH7uP3
w0F4CSw93hezDbtavNgwgk9tSPgu00r8X2Van1JIfTZbevS5iPBJkGvr03ITzB5jKLn1qUmC70CI
8c0n5HfNWWpbPZcjIITkjUSdNwzHFTON2WOYpcl2yXRKRlS8RkCCqtGR2G5nnCxT1aHon8YX/MHA
APUULh7A83ZQx25J15o92EsG0l93p1nHOolSrUhgxttpFuT71dknIm4zioP/dnBMcwjXn7vVKMxD
V0drNwJatORhcS0uTsvd5Su/xwBMy59vwznZVZqo1wZMmmrQXqIEuyK8VH9tJ4yYehZ7KOfI5ALd
3cDdmPa5lb8iO0KQ7OPH7OKRWV5UbYTTnMleQcoJS7ewrn0PmM+QWAwru8Oj61j9qgHSiXy+RGpj
WnLblD0hcX2/dvoovyXuawNKf+cjCdgKPfno0V5NPYJt1kqMDV1MGmlf4DObTZUFBNZAgTcaAdjU
YPRXfZnyRtGvOPWV/CVc8eHi5AqFzekZsMONZ050NJuZGYLhYt34HUBYSpwLwHPMXzmKxJJrP0md
5QEsfybCXT8LVZuJ9MaaUD2Y1d0F3N2yV09QX4oXS4UxgaAN7UxsR9hkbcb3Rn2mNXTIZh5Hkvbk
coXjxKk233D5Orp+Ve+Xh6KZPLE8b/lqeezPc3+/9n/99p+foAKag00nAjyu//k705oldfXn1xSl
hBw4Dud//Ox4eY5OdPVey2wmU+McSzb/scvrirkqQv/9s8I8OjEQ5Rs5yxOhd13DJzKx11t+wvKd
P69b/pTlbozElprf32j+KJCxwu9OsmEXRZwhuaPgVBDhs3Ly5kdEgKkYDCwJE+AC3QVkviIcGtnz
fDPpOorGSBprFTUs+OSI62MH9FtzShCLGkgfFbO9VLY8Syt2NrEL8YheOc2wQv+Oe9bCgRqoU9bh
2Yh7hSYpUy5A8iZ46R2HM3n59nLTsg86oZ2P13pZQFOAJ0iy2fxqroLqNEYQB4gE3S/PWx5abpa7
KaaLg1BQUuYfsjyuEhwiy1f4VOkayMgFQ8MPWl5AJZ9wJWbygKfBOQCHIPNPNMc0bhAqVFw8PSFh
TidgJpx0Uofos997LypVzpb2U37yfIWeePkyS8lRXNcLOWF5YLnBQIjFIvIpc/NZyw6+G6ukxhVg
uSGa5V9fLXcX9oyNhShe/XmO8+9n/3lsed3y7L9+zOAzeXZrhzWmlzMNxdZpIujz4Yl608HKFw+v
Pv62nc4MgAIoHdLTn5ustKx/Pjgqwtr/fPuvu8s3mlkF/+cp/hg4IMr+/WP/p5dQDuCC1+JyE7T0
On4/O01z919fTsbAX/HnlTgTMVZxyVEmnHtyMA/eErK4/JY/T/vzS0UIw+fP3f/pecs07M9r//GP
L9/56yW9CzF6Mq6uUTxVtE8bqG/zvzi0qJAIH5/fJiQSdfOyxNvjrUmRe83vTBF3GRFH0gZOYKvD
8pn9+USXu+gH2IClOQb91e+vl4f/PHX5avmgwX/6E02W+QVdp+ETABQ27Q1IHp3Uqft7Bs1byCeb
ko34AtgBB6mm7XIEDJMe1Z+HeSVxl6XDqtgdaTNYaoDjiw45PcYLQGkG1WTzTVU7+gyQ/O/7nvLF
WqBlBk5kFfi4FTsMDq7lhwbzFVXpGlJ03TsnAlO1EtUulMCzl3d1+VwqCt8d4USvBbu6I3FROUlZ
fMBTQwpfs13ewL/e/uWxf3xExXKY/n7X/3zpxQWHTdi2X53W/w6+limWCnN80xOGjJb4D7e0s0eL
sHBmt2FIV8MzNrgYWAo7LonMRtQOTtrC3pM/166HeYZpxn2Mf6cNtkXT1PvOBQKXU0pCFJuqKyOI
61Dq5bt6EpZnXJzs4WnKR5w74nDy8bjkyFPaQPuGgsK8lTk6FmQNR50c+VhWZzc1HyWKfMQNFMyE
PqjxZmJJ35oswVzzmBLVpO/lemldwzZ4nSphUyKYr1FfRnurdL4RVEcCdBLJVdjD7xfkOKyH0P1a
IiS/5fjgsWgY3lGO4ow4gtaYJb+6gWPtyLCaDo2jfYGwja+vD4mRJXQ+95uCfOJyV7UZZjnpDbus
Z0MvzPEjnIavmejyM25jQROXzRMTJp3awLWwlWNEMGKkc6DFBkIth+8TA+Bdn8KiA+3iP8l6GyAL
y8zqEfnjJ2Xl9nHMbFwt6biTdesePAXn2Jbuc5n54bNdk0kB9vmtw3S8ZTicbLSx8DfGmDvbKO3V
h97RMDO0ieREPzz2nAx3P6dbFQZJtyvhr7qRfFfEx3KJ9dx1mA6zQ7ciH94hUL3Kvi8wvK4ATptk
0YE+6BMLUgkv0wqOSYhjLbI6JJ7xw3Rl+gp00aAsMr8N+ig/QY2QBrSOnICNHbg1wJFIl1sLjWAz
dZjnYf72Y8ylMEL7VRv0DPg8vk+2cevcQp0JkYPlPsQ7pkO/0pw+ZSwJZZQoqNaq9JMV8hkzQNHk
ZJ+cmL2Y8Tqgq/yYHT8rX2/1g5b7CRHG4FOG9hKDT10prS6fdGAYWFi1fVIjYylzB7ybGKizPYwj
eXfvxrY82NpAdBa53QrpPuG97UNvBlooxsiMMnXiM8q8mkMtYqPHhU449m0yPf+YRQwxCRsE+JUQ
mYGvI4o3bQdIN+mKT35na0czD49l55HRPdJDlArCcuUR5OfgCzwPvfjaHoBRPMYhdi9JkLYrmQZI
+rRv0CB7WCGME8baH1cmRkdSFEt1NCy1R2foQgJwBMtFgZTJoTzKnfpHitT1FrnaJ+Y3VLDs0Hea
1m85u/MbwMudHPt0baRVNscxvwREJF7Sj4mR86fG/aYX4/MIYfahheZXozSHJ3/w1CkfxysjvPSm
bNgf1CoYnHJg6GNef6oGKAl6GV8TvYouxIl/zyp6VH4bWFcSsftN2zNHcmWDEzZrXx2RbHsZDdsF
a5bV+afecIoj+9MjogjgSsZw6WZOsh128PgV+9+sOnfa5G51PeKv4w1eVZ6Jj2Kc3qIiqV5nD6QH
EiE2dr7l1w8nJQMmh6kVqoRWMVNRLbEpkbDwR9M47CvcA3uGNsOaYnNON/LlBQd1vs8T5gdlNvpn
FyhipuBigHBfVTF5R8Rcmedmct+HTk8uZg0jutMRKcmJHuEoJxA2WKaQQyKGy4hOPWilAVfRXoN0
wASTRp9H8gDn3T5Cxqr5LPLeXuld4l3hcP4cm+xzUNg7npLtoMJzdMu2OJdD2z4jPXjRoe1yZIPX
86YCdRZVGbP4b24yabescG5tENfH0RZfJLviW4N1BZu2vi4QpiFTxG3F2PW7LvNXd6hfGx8nsA8I
G0b9NUqLz7mobpaqhr2EcAAo+ItsQBnnSGkgu1TErjB+1IyfMjr2mlt9aJ918h6vIhAkGB4Lu9Ve
w/Er+X/GMe/Mr/gTrQNgledGRb+WYLchYW4C3LBIUpTB7GVfaybUqBTH6piOz7gy5bYbLKxecyJl
39FhhBtBco1V75Hvol2LxBvGg4NtX/Qk0l8Dw9kMjAMuqtSBbDuYJ9OZATc6nTyPviQ7tdp1anyf
TKhfJDA0N9VlETlRhHe59ouEnQVpoqHRT8ziEHXOXnjsAEdh+6g5owIaF/TSsL9kEpEmTn1SKIsX
vXZoaRnFPWj7dOPg9L6k07e8H6uHQ7uu1fsXSjlr2zM9GJJ+/GzUMVFGyaU2ouDFRWe814KoPJVL
kkPWB2/C8LqHLWmETcCYiaxpH934PQQy+E3UVrkpSBpeNTEHLd3IjG10D0rLBnpbdX5PDyguHiPe
mrWT1HPMyTwpSegmtNOja8ALLo94hg8LcMh+xpGbHKAOIknPrb0csotjKnGYamoo/GYI+z1OmCIH
W1Pwe8yoI1onGtpdjyZyVbZEwGpQeN9GfPMVMSvr0Umje+O1FYc1bpLerbhBPj4QB3aqQiS4HBMA
ZPVzW3NhsC2kwAUJF5bCijELK/0x/BCyIsk0m5dtgtS3Y4Ybp6KopPTCaJU0A617coNYWw8TNdST
bTX7kyHJ5RkcYW+hBTVcek3xksQWQC/zF9aQ/lOholMsCSY3cXI91wmI/zr09zKPpicwXh9GMObX
GrA/0ZqGPDUPYjjGs1WacDgQyDB2YStv2vtyzmYZzJRrGF1R3Tp2BHy/0Vrh8BXNRPKWsc4N3zw5
yM+plfoPmvMSVDxbeAej+9WMXMRDsEZcPLe3qn/4xRd+5XTseRd2ozZ9DiwIraMMCJgTXc3k3hgx
d9Ay9Xhn1pAL35qcgCIJ3YaMSs+G2RO/+0njMdHTcW/2er2rrJHWnGS2W3gBbI86INFDTz6bZvLW
YYPPdFqsLlAYjFG9RT0wvMYq0xGXmTE5bP59qOh+RhZ/RCQMwkpxSvTG6OxpC9NcAaMprQ+Gd7DE
7XbPG2mkaf/FyEDnWMr/6VdM5siWNR/DICgrG/KX3KcBaCcp7ckLhPpy04WkRqB5RQncRRwV43TX
JiM6ueyVe1yG90mDlkos6qeQXTMd5Cl89SBR+76n1qUapz3+aJI9zQNu5x8hcXJ72XG6NgiItpFd
30RMSBwpsNCqTPtdmr+o6vB7AE2HZpFxuLTFT4Y5z6rV5Q9DhDSSXeudq1exhX+6waKlP4rEfgum
dPrAyk3+bzQBKDJKasYuds5mbFUwMUqxx+gPREn17pHYdC6h2IPK7JtdFFs3rGGFhNoEkmkStNm8
9jL5gXvBrX8HWUFdj3pkGyZteKhjdhoVtfSFrXjrxvZD1HPl5SWH1kMQH2vOAwlu9TsdhLQlpmxa
ke+gphW7HrgSBMSWtrCFV5xwYUh5GNzwDlhfXD/56gRpulKJVV6gfiEgHvyzbOBXxHEvZ0SMu+59
48nJUudJoSv3yCpiFhqeGQkeaGXTVzGnL+VMKyhZDGrGMXApaMPl+ExWaNu8U9kazxGaGezRVnMo
RU21bMXJkWEVrx4Y2CUU+0EC3F+6+mVx3gTQwFbRW2ELfEaygQFmS4RIrvNUDO5IKpT8MqRJsUk0
Lig2Q9Vs6FAeU9PjMjIOhT38KJV2H8YdUfCs1alN6E/sPqECvWMPdDYw2I/xNLPHUohXqbKfyij/
UmgAx1tIXlhk0J1PM/CI6duerDE58yMiNBFNdwy09DkaRXd0oaVuBuH8ouAxzqKqoV+45nQccENb
XNvuOqACEMRUFZ0DO94ZPqyaAYwp2vBNyfiempi5Bo+yyQIHFJJGtI0bm+6SoTjpTeBJiXXLAoM0
lPirKkb7Z1Z7HybBZoYcnq1I3gmV+oJpzL3bbvGeubF2anQz3epFPVJvQtMuI6UOgD7OWJnJWwqR
+gWg566kaOyJcgNBIrr0hhbrFMw/MyWjYK0TmOdqrx2GOgPfH5O2yTk1gWL0JZ1nbDpbaEjqnOTY
f6MR7RziwnQvi07fayZ5LKhtf9Ebh3We8WaRFcaJC9ersMYDqdtf8t67Uh7VJ8ew9pDWppsMURtU
w1NHAKCffikx0T/pgVusNEjrG5Xn0528Bug1RuVtHUEf34ASqjXG3hubJxIT22MMECM3X6wyMa9a
AxdngExy1YPukQAWIzILO72XgAhANbVLtOIEfBRwouOQxTjLM/0wwbAlgmTH+rqmX1Iz5FAV0yDI
XHnQEbE8F+OxGG7fOoP5TYuUfZGXABVeO9jJbv1Yf9ecfG0yoCaZcmbKEUMBvAGbmJaPjIAn2Bsk
DS/HODJZUjvT4tiH/S9kiPtAK3kt1l0UJAnzUZ1xNSm9LNjmuWwJjcKFv0GGIymO8vhkoR61PNDz
wcr/FDjiwpQmvwGWFQAyMQ4DNkAQHW38kuv9chMjdr2W6fjex3Z7oPJLL1OKocyBvss8HyxfhBIp
gbMQmGTRs715rUmZaOLPdWUilXThlnhW4e1MdCPbvmcPsoydcqBBUe8Z18grP/2rNTCnNvgxoRE8
OMQXntftRuSmE+y2S8Z+BPq5nm7imUAWu84PJv4HFoP2XIKgL+NYO/uRBVgnGs+jQQqOJ5W4Qgma
Fnr5RhvEs9mPP9lf4+8e1Td9yJJNRBbHoQ9ybcWe6Jwo9ZkBn3N04sBFkCt/5FPRow3KgDibqj63
bdAwrSgwOgNwD2oBU1q03kbqDSpdE+BFZtIXyunBm1UC8LMv41XipuWRFrAOOpe7QTGY6AhIURK2
G3J1i/NtnREWDV+237MjJsOBk2tN2yY5Z7mEgZVOT1aSCgyZI9nLzG6yEACO5pKZhD4B9dW27toD
gwjjXeU/JHlENoyAS8Nu7Egd/s4xU59r47mhq/GIY/cmSFllmZTprg2I7BvxvTdNQCS7gbrH903z
oVxxpr+wqs0ouyaNAeASpo4lPWg0vhPsJtxY68Br07VO5/WkR/A1u6SmnkfWtYOt3QChCt9reopX
VZEmo3zcMTS4wm0S2O4+AGgHl8LsySmjzixQ/Z75YaPpcYqN5Xiwagu1W6V7KzE3SJKm/lGEHfkq
hf+k+909mEn/Q6MhUYZ9dua6C/eoABYeslvEJ6WfMnPmB0NVPbgIBbdYd9HJkfPB1Le8pUle7hsM
4+TTF+lWGNGwyUdcWY3+bI7Rz7xnxurX2bCPyQYhODZ2D4pB2TprtF+ilsbVrtPtRHLgve/7GoNr
eJo4StdD5bSHzGJ8Hs/DbQz/2g2P6xJvWDDyQggpgQ5Ycjjltts/geAiuWYmgvd3OCJvUEmuloG/
z7ShRLbkwSPuGK8kSJmrhgyAq+0nd1FWJIbNGxIfVvstndr3qQ12AAv1H31nr9LU1UFjtoT9sSS6
jRW+dhV8b7Ozb2Wtl1/dtNtVZvJd112f/bgOyleEh9hDRUHsFJneRps+WsCnbjMjHUThbXGZ1lTm
hUuzIntCfmkcvYqzISmCLcVYDTYVXhtcWQVdzyWNEZwuW4YeyA4jzxrsf293V30oEUXl+tb2LO9Q
FZ5JL4vBeV8Rd9PIkd36PMOJNC0CSM8egfElk/aigniE+HIKETsWRv9qqJH/kDE/AwNP3w4RXowm
PnlDUO9IM4Mt03qAu7SWCQYWBvAVIfM7+eFSQamy4j2Oi89dHItTq/ToWTMYhhC8ZVYjHiIsCY7D
5kWaicX56mfYTv1vIEg7xozPPsvFLRDZr3SE3WewJXdiIMR14KbkqSK4rNuMdX9KCBNgq7dmjiJ2
XRKecEfGBOz00cUZ70DIicqCTAJGRCPArH4TUeZuYyckbyj1DNRME2xUT29OTs7Mvk5N+xQ3I2Va
3Oq7Jg81Bk7mjjM6QyjJiQqSsvHEXQe1HHeVCSFStmcZY6wMUDclwFyGAIwoy2wP1nPd2EGxz7vy
hbQFBxH41WCEf0DnDUcXRuvv/pqsn/G8TfeqcMf7uOSZAlvaTZn3PhYVeGbdAXtOwMXd6J+4GoUX
UduflxZMYvfmWgW6doi/GHmiMcNFEJSvG063yRwYInZyU/txuxfVz7AiQ2kIe/Mp67ofUFDPbgLk
so4kSn3AFmt7UC+qJpCszBWyiXKkOsjdRwcP/BgXFXtWY/Dokha/+LcfRhm+pZmvb2papmsDJvEq
KxTFUTdbCmcJR+DJr40WRRvHj+VGTxsCfA1oh6AfrLveguQYzd0wB5EViLg31pRNOxF4JdkSOe0/
m8raMIrkWdeSN6cLn93BN48+QaVbEJOIPGWX7qQLjDJPFWGQNhGlDBHkzYQAeFKF8bNFYnHRCBAa
tAg+sot6IpQVh5sLOy1KBUhPOLsoUwC3T6FNfjahsGu8OhQYHRrHulDXICYvKIq9O/jHnWPn6qMv
rjoBIxcjpY+URrhPVDT9iCGDrknZ4niq8NC2IT5krc1/LmJ4b3C+ZRAq3lf0qkj+UESwSP5JqNRT
fbfAxin9TQ1D/2syCItjx4Q4zgQ+pn2j4ArvzUQInlENCTzO/KmziPUissLYRbhTdzFn85pu85qQ
wOqa985F+YRS0bclsw4g+oZq6q2JynDPuBn1wJzjjeDoi1kU1bn08Ui0NiEaFXA4UIZJA42rhj7v
DIw+KutiedZ6lCmapCg/e10rmWy7zPZdP3gdGUkg1UUfkuXaOiottUFV3B5qqV2mpDCvHrLoAaeK
Ob7AKQQXFFSgoqNKrZfWY+SX4OaaJz0e6NKLMd6ZTfS5nCOnI0t8goHsE8wyUXbE+JrDWbzoio0+
8/KyXvNPvftc2JF9Xm4SYXLM1SlYB89AuWn+DNijIhxGPbfqyUUZoxtVcn7JYmt4j0FMEwO1zUgK
vRtZ7L4WpvuScCKcfezLVu3OZ3VMM25IaHGB2LmjhKvveuHsXU8mrPFb6dB2FZhsbDf5VbodONti
4kJWF1cjTuWZIUtzHMlDwooaNCeF5l+LxaUkh+ANoG/8qL7pNVm2YR6/cXXWLhkRSSvSbU2hRwSr
9KT1aCMjG6C3BNBXazHF9X6oEwcRR4WLdu4taNUzWxRxWHLeJsiRZcD8QzokUxLXEojgXHas9rEh
XrKGe3qrNmOjudcxjY9LhHYpKqKpNP1rWLbOVksrziinBFbmEF5Boveqp6jFATxgN8/oYQW6sY51
4low3B/GKM1ZgjTvgEIEudCY0lsiY2jdWVm2YTNiASkpX2RtDPteC3ZNYNjPmQ25sUGrlzvaLc3i
r800K2i6on7O4GJmPZTUiL3aucgVjNqMRiEJdCRwi2CfD7q8wzYFzcPiaE6U4KOhPRlBEe4zJpQz
PDrdwe6x1m1mk3ZBRbxHo1udHDoswZAj2bP0y5iIb6LvrH3mFNPOzquM1KJPeOqHQ+ABpmwy4qTR
Zly9jKxvP+maS+L4xcob2vRWxd9cko1CR08/IlbTlYF8BccP5J646beZbkQ7pUWsRlaYb6AykLjc
a8Zn1dEcjsGx54l3SmrxahRNcat91i3bBIBVVtqGsIDpUQ1d9uQNvzKG8tsuYHdBy2d8sgIvusPI
AYmWfa4kmUeglEqkeRIZTTh1aGSz5tpmgJ46xf5Bd1Za36krpiN1hbz9PSU75Zg7o7gz7H+BMqKt
addVt6HHX01gB82gF6457mosU/sMLMOrQcAKXJqQaZ7pe8cvQvwi7CnfMzPs1qAXtee+iC8DnZFr
IkmOc3yCtOMoDC5WbNwJHMvvrmant6R++31H7zgukGSvRYhgzzIz+ywMBKsi681taJq8yWzOXkO9
5yDR/O5iNEQ9dS2slr6a7MNiuNB7Kii9ZkfJqCjfOxJ5Y2Q5l3LGWui+yC/9GL23PZ08qcmnnIFV
HZDstOQg24VW0YnSIWtQPfEvoPqNCJ6oGz7fOR/OUQ0CW8ve6yEcSVvCNgtCmndDNDwpnx2n7z2q
QIOtWbMt85xxl/R6so29HDZxgsCJD2tNTaNtUIfaV2sqP6aUOO5hhnwCjLF2ZhV/8ef1xLY9MI2N
ePh1F6FPHwcIUrbYUEbawCfLLZvqx4KIYm4g9mUPabucx45FzWW/d9HsmQWhYXPFmlEWI4mJVkXL
xYFmlwMncHRXWQMhpSOFWQqL5hPX4VKr0WTZJE949blU8ArqYuYDdvjN+J/QJBJ357Q05PxB+0RQ
FcOR/jsNzPgwkuMGWjV11lpRwbANkfMbOmCKotfOhZyiO/vkgq1AqNZOoJhFZEWOWdSn4doo7ZWG
fkenmx7rQdn9+GpGZvTwWbJ8UJydtMeXvlY8Q4YOujJt3RVzeRbCE5r0C80FjEaRYESSk6PrVS26
HCw0oxborzbxsA0S3tTUsdcYtHl7p/hpwd06CuriW9aDyQjNTSxC6ysgSdsmasJujYaFqXXO2rx4
prZsD5LPTZT6uiLkhOIPzm8VhdVBn8M8k/TcoebDRUt63oAxaIWC2r0wxDrlfhk9LQAna6DVWzdR
cyqQWzDTtG6F04SbiQ3XpbL0d8/6OvhW84kP6y3snZ55RQWqwmhRF1gD+84ZpxSY+hvBw99Mvexv
nrPXU7dm/8wGqPBc6g8rfYZTwZyz2meqLb7ottj2afiS6lDdRGs1T1OeHs0yWucqIMN4nsyBGejR
O/TOAZ4un54egmgqde2mm9HZHl9bEwH6mJOQOSb/xd55bMetrFn6VfoFcBveTNNn0lMkRWqCRVIS
vDcB4On7i8hzlLq6p6pWz2uCFUAaJhFAIGL/2+TzXRVPELRc8eb4Fv8kUX5mZR00VkrXuf2hQcfd
42m8oSjR8NgcvA0VzGg952581Vc6I4eRhS9F3G/9GPVIiZfIqmwWPBzbBDQkgsGcL3a06WarJisJ
CLYXV8M8ivunCLLSFUHRqyJ9YerUkKyARYOTtfp2cJeDH1qUSjTXOhJK8QxVeroK7ElczVSKps6x
ToPImpsWwso+8JcP8qkwnzKt4kq1Kqcur0Rm4JfZYrZvVcspstmoFqEfKEO1GSwp7248EmdcGerW
O/AEWiOc16YJbcxPIpjTQ/UokA9RSaabyzGGlkiewqrySvQK2WI8zW3UrhsPGXsb+VgIEg1001K+
V/KykvLqlyX9hIh119ih+9axXokD462evOHRwsbuyhNYIveixiJawxcik6KCBDCwq5YbE5fvByv9
Bi3R+dLb2d6egxGC2aCviyusW0gIrUyS3vqfVVK8xsz895QfQHVhr/NQXrwdc9sTJTPmXziOJ9H0
auvYTxqxPxFearGILNJ3xY/ArAZ4WiTNzWIL8m4iE3a5IICi8f0aA5PxCf9r85pA7XALDPU+8ENS
uHor2BQ/DWxYiVnlNm51V/JVsEKz7ZfCmB6h5wWbKK0+U8z790aobWbTIf1ucW4INKjw3UG9G9jD
JsWv5BT441VLuegqCIvreohIIq+R8doVs24L5/5NHVQnasbPEbr3E9MklwSp7gX0lKcDBiurM0W2
NW8Twol2yUAcVKn5NeVAcjXyAa+uGh3dFn63v+sK0JNEWNp6LmNqyfXTkPvNNvIZJUo9RHhOdWqd
ljM5eUNB0voEYN4GBrCiwO94bDOCkQu8mIasch6SxM3hpzrH9AYOZPhsdQ3FeEb7deDCSEm8HGy0
nN+hhjcH3TlFmubeAGUx7Tc1PHB089nPvR+YMh8Ez819QeWlGGT2jusnqC7BdBfH4TkwVweIVcRJ
QUEoY4DnZjxYAkMjrfhA6FLtxyohvgZPW5Ql3aEjIaRzxT7DS/dTHLqqJTNRDI+V2d75sWg3raPl
GzGAf2Is4a6SbLQ2cRYYzLRN464ZezLxkC0XBGgAqa2QE3mML3W9MmuP1NOQVR4mQJs5KJvtIcjJ
Q+xcD+fsiEzbwSvym6kcPqfUAJcMs6M1e8+NQYmk8TKCzOwUtTjpRtu+JlKTugUSwcrcuH5g3LBA
eWhDA9Nop32LLP3WrLrivnfMnZWI6Abfxvt5iDFO1fNww0A4n+IIQb1e6tTDqD+x/pOcR3Gr2Z5O
TlX3qPQEvW08QdGsjj0xgre2nX5J22o8LKX70ttERxM6N6NS0b47gidFEWfNVpPev1MokOlRdcKg
y7Cuy75/j1pM/5JxlgRS5yx8/l9HlP/BEcW0XCnf/b9/u4z8hyPKbdX28f/ZvGdV//67J8pfH/zL
EyVw/+W4VuB4MD+kJYqLwu5vTxTd/pducwnppoOEPdBRtSKi6WMMS6Qxiu4SpIS3se7oHmLJizEK
fhS65fEx7DLxSvz/MkbxLExZ/k07G3g2CDoOprh7YQLzp12EHfh1x0TQvGYWn+v1SW2IJbXwobMW
jJs8ExiR8DhNsg4BJbFmvOyrg70e4YiN5nXTEa94mltCBdfoKKCgGcdqCRAN5a10fRKzpIINyKVA
FWBeeZKm22bS4D7WiLCC+6k2Ap13cUiskQI//DhJloSH3pQHNa6qfQe2pDU18X6IiujYYIIKPvxY
jiRMLHHxkhPyHM/Wox7l+qEcb6faWBBHJ4Sv4HgdjndIdKdNmWKZ4jb1M+yGp0IXwzVlDeZw5jbI
ZGjknNW7NPYNXHwJA4xs/0Ek6RWwNv4fACirDG4gE29mLvQeTm02kx2j2EQzpRz0ZSPRGM2nhW0T
Qi/vHqLNa+Nnj10TPcx6/xUhqbcxHTzVrDzdjv4C2FEQvK0lCfIPJ7xuSggbaEd/uhNFfdAPHD7B
3BLCT8q6vwkGEK9C3Ni9o221xflKceeOHKkHA9tMp3ZzBAvFQ1lT2jYpFy/6o0tKys4fvo0Bah3L
NtE98VgjrJcASb6wj7uvOLSd7AQmMTOIFR603SoTMpo5CuYdelbSdp0JL0o4PKzWHytSV9Y4MbYr
aEt2al3Hffmtlgks5HoUawR1IYYfy1WctG+17z+Fc/PFaNp7v/Oeg9h46XyvIUU5PQSFC/AQct5x
d/KaBxMSnEaYTGaP6wXpscA3i1J2873pIVxVVvldTnJYTGOqH25zt8R8VXwC3n8yncBGXcZlZohC
yy0Zfqewg7weJUh80N3qCZMOHCwzzz3ykJ9WHTr71Vg6wOJ289M0kS3B1Vr28UAlPHrAfuMu740f
Tk5v5fVTMRLc1JeMtnHs/CwQrJLgdpX2EfV5T9qVixpXLP5p4pk3ATaRq9kbuPDaGLuIBgN/SCS7
loUMYACJwKhphQg+agoSm1a0d2X5KnRKvgEy57XB9bCClPfF+IrPc0NCGEYXo+3u9DG8tqYA+CF7
rHUexbpPFsPcrUiWiSHq5PdJfiyFBivVpmAIz80DCh2xrbAWBxPHBL2MxKvhn35fjOkWCgCONH2K
q7Wuy1oKWR8YpI9GAUQAM7LRsxfmpF+tMrjtqSWsB11WNDVnBeoxock2v9u9fq8RsNsbrDMzY1nX
fnoAUs/Wth9XXBDMZev62RHu96Hq2k2GyEkbQ/Jj2vyLr2PdCw/sGCzTneWDW1eiakDgElLVxbpp
XE9qDu5LLyRYKA9vnbw5FAQyNwEFpSE7UEnDaX/GstFM4PP1T5jWZGTrFFu75Ep2TXg4pYspH1YJ
q25duCTl5FUqeM6mhxY+mU8neyxUyAIWM8ZukCqwZHBJLXWih36yrqgBXGEz43BS9RIzcj8zCW2q
55/8gbcise+1uEHC2CYfpIkfwYzBNNovoZt+0E5wfnUPvkYU95Tye4/Uv7KdFabXSRNhZroZkVKO
FbYs8v9BwUNHmSzXLJusbEr6yFyRihcz7g5Zmd51BjyZqPmZ9hpembdl0D71rf4YQPZa9wb3NOyZ
+yG+yTGLJo+se3Ct5EXYZCR3sPeafjgKTbgrvRL3Zjk/Qtchfcrj8kq/jZafrohe/dn5rOaXPiNq
Xpuu3Fz/EqRczKZDQJTXix+6cxsG82GK/DtETT9CYzJWdS4eewvXz6zsn4yKMr09o2wKljKmwooR
+cIjJR7CL2M8fnZW9ajX47ep5kdaS3lrI5FZ9zCf+c83vmdDwiqPImWR6Q3Fuza1z4awNqNpP1dM
qDt78ddoqBuDpHMkw48hDwFKVj8Ns3wSAnAzSX9OLMcomu80s+63TOTRHmGDvyZC0kuCjZcPPaRF
VEcNytDqFrdC4mEdSkxD+azz9abvpVs9JHEos4hgL9xtGw77BjnBp5syVgzYCPrO5zLbqBhjYgAw
SLohGn3eOtRYSX8p/VW/2LfJaF9FeXnIUvtrmOg/PLmKr2yscRcKzbHtXYfmuAtYV3qzwZyeInES
DiSmYZohY65Mp8bPj/BKtGax2Ol69KhLw7yiv4ZQOWXFvV2EcKk9jedg7WzbITgRl742ewjNefmQ
j/mPKLUIpyGzKxind9+a9I0/gfE3xjqRd5cExmGEyMDx+MeC/GEUaNZCvGhX8DtxO4S8qn1zO1y5
sy7AsxyDskiMmyyDusp85dYvw8+xhOPQYTwF2e+jN6OXaUoeI+Qq1ZiSrYSS58D6hJxZT38tw55o
bYsiPNjRcWooSHjeeMTnC5+H7H6OmU4Ias0eg3yphZuY1YPuLI8GdpXwWsYD+WUEFYL695l9o5eT
v8G1aS9S9wBCtGsc7+s0tTGY13AMzNrYd6zlWQPOu2gy3wCCIrSw1kdhtQ8jS80oSQkUeS1jGKTz
9COY+q1GZih5aM+14XwpAR5JoRzeUhSf+8UXpw7rjmFAxV5hE9Wg4ZFDw7FHRo2UaD1N1YNVUX9e
4isfk8uVUYBeNRnib/feMFviS3mTXz4FpONieP9uC7OU4Xcv9cKFqBMdCRvsqoPiu/GcmvFuclY4
QDb7qqRoVSzUJkuH64ZlFsmZPcu/ZYkpDTavDnwcGOQcr3Wu3DKcw2umFGtR6TzduEIsu91HJTTP
2j65un0aXX4wmXfPwVRctWg36fG3xEBykS7u9zgz966Hx3QqtI/A9kCFnDsnjYOjyKwblKfuqmvy
b71w9H1VY53ZWfsxE3iP6Zm+EwDBezvAByVx8LgZiEmtk/LJxXd1Q/TPu2WnTygLJJ2z+WHh6LPD
Os3K9ABFvYixssmvISpTHq7gMOjWczVyu8a1/+KBd9f+czIS4Wd54dcsc+MtZZ8308/vZmr2m6hK
H90i/FGWYDlE2PIISpdNO391e3JcEzsEwkgYb0S/sorpw6pruE+RfltbHwskElvkT0ZQWyvvrbgl
pYC5AFkq+IwzIsLceqIqgZNloX/VNAAoizIENJVoN3Z8RK9Qttc49lmGt9JH4F5GzJNtk7M0DILo
PbJdSAD5Yvj1J2bAVqB/E47/vYsJ2e06cZ0hIVoFNgkNMXZYVfUcEryFJEa/79Chr1JypHyLQrHZ
I1WFqExALeWTyY/uyKnAD/846BABpyx6y62MxJroHbLebWylj5jV35JBfOPNFFNLakdWZ2CJX2A4
i5E8S21qsfH0MpdwS4ul+bL4FvIV96pyHNTcef5lyLGaMvgfuyms1om2K1JxL6oItsqEkUoWY5Ng
Me4iWGT422il/YRvK3IJF5fzABOKMpleKWSGDF71fcjEmn9lICjKbfsN5jerII7uKscUqwlIzYSo
QYSLYfRYFpyiAmRA9+fPVFqsRITzthiz7kiAWc2dc8WMXIOFC/pS7eR93ojwCVfffu33GB6FcXKj
BziBLDF8XG98kJTcNep//nacP8pcC9gVEX/Agb5AvfYdv/8n14eWq5UhQs4Z2z+7q75mSEh2bvNZ
dvZjCny7yvP4ffLFqxeP3+eh/2Eurswj/EgCWA61zrminPI4IEwhtwNb1GDcj9QfDwT1PRpmsZ8d
cY2j6RU2aeF6jtpvGDv6zDuQgVV7XMbrLk0PaeK9mmlxFTbNz7jnETsb+Tdh+hvHAGOdmNAvZvZg
DHA6/Nb/jHuwa70UNwZEw8CAR+LF7geEwnVYegPWIfKBN615jleD7q8j0cq0+eKIAZC5n/WGx//w
hZiwDysNY+a9/p4BdyqwrDCIkM10/DjE0Hmw6TGrEsWjhbwtCB8ECTUZwaplT6ZMRfxglSB18bLm
AYE41Xtsiw8xtW8nfZ7s8mmOIh7/6xAuOIrGJWKxgQU+LmZcL6l9xYQASRVwU+NMuEWTRVMN5t0S
e3fgPVRIoYpTQ4ZlMrEI6qAs+wUSrQH5jkANIWSGbgXP3dz4evBpR/NjZ+XOoR2a+1kYL3rtY9+f
Xmupy/iC1foKf6oNke+rvHO5eJHACM08jgn3VJ+5ZOkYD5nm79sJL4BsQbsPO3/VBC+mEUa7qsNO
2UrIGNY9+661cMHvjRfQ+63rO/smHBHEi+KQegXIJFI021m5uZzVos8UbsoDMAGY15KbgZS/HQqX
Af8fsjFnxihMOfxV+BYKoz9KCNCIJH77pOFhuCmxJ0daTp6YW1xTg/QImvSeLTt+8cMRCaF3W3Ne
o3pYE8X5A1rz3mhgy5pfbXP8kcTh92gRr4HnfKDFeYls5tuBf2L9fW/X3s8G7QAcOoLhEtQKUsne
MUMijpJAH+czNcujYUzXbXJHJEe/jUIKZBUe8Xm4N6jONyaTBZi6yIXFXG0TF0d9pGZPXVOf+hSL
4gwzArLyyPAm1+O9aFhELvGkseKL3+L2zs46rDtqHvOBFl/3SfZoLla3Deb4R+rDaomeHJ57prv9
HAQ+rcTmeAciYVcXKSj1T2AGtZ/2IXiyayRbtVsUpNvXXOvTgiHaoYQaGIWzDCtE5j4qfW4EL60h
2AgJ9jao6+/qc/kUYTfeNtHmN9mpEmoilsPE323BvQmSPKljU20O+1Sb4nk9DjXRkLyglKxnISp8
KHJ4zfY9/KVXFtxpQ1t246Z002pVNDDx/aUBEEQk3CFV5BuiIAFSiPXo2yhQSv+lS7XTYtdn3ZdR
alWRlN9hBz3tMMuTYIxIsqMjshUMsOpEHEVPgiMZid2v/7aU/5fjkL2oS2Gu0uGqVm34/DHVDKR8
FxZQeLC4aJWeOlDCa8wGkMfKTaVBsMooH+L8zcNbQBFX/xs1aJyqfmuqd3uzTyptIpM2z80lJ9WE
WjbIND9i6joiLDo5rftKGPH5zKnvEIkGLdeReaTylKqzkvU887veAHX5df7VuVY9oY6dLwe1rzZW
TlBiN8SHhoz3HjRadXzi9Vw06tRcrgb1SjtRIMGGfyGgj1OhfuRZE95HlclsG7hjdpqPfuq2fpcj
lpHnl8LzuBBkbO2KIHS46oBAyv4YWTGE8mrZ9Ob8qLTGShVcpJSDl2jZRZhPcOJZAx2iBd44Namy
+o8//NtvUE3ycUr892KZIchPPPdeEuNdU+Iyg/SBi0NpjodWqyBmkqbzmOcEFalTNQH3ZdClf901
vulRiFIn788zaDXxLbatvrZ0OwtSOR5IfvxNGwp9eznDiK5PpueXPOPoUPWTKn28J5qLIrX8LWPY
3OXuou9q3RnxAii40YWp7c5vlbe1+qT6xv/yWDDUi6S+ZBt1JUCgBkvAdUn9ZHNyvYMN50j9h+ry
kW+AAc8bsO2itDPjrc7FOw2OOMyElS1Dsy09YKnfNPPqF/zxW9wqP4axXUvLhWil/rb6k+q9S3rj
M3Vjali5hGurO039xwrmlLuXY5Vnb+WI5JiLtw29RuxiL7/3Io0LUV15anO5W3+7RM9N9foCDHoI
JA4iT/b5I/D299pL30HfUr1aNlG3N6P2eLnD1WlVH1HH1C70aw/pzLjr+ozT5CU79Zp9MUC4fP7P
S1DtqzOlWufPqP1z84/X1e4fx86X7Vmyrl6qCmZRDm62JF9hySFlvLD59dHFPEmeTzNwBvS93cqc
idTuIhzgOlZDclgVLu7+rneHeOPBSzPgSkwoc6aBxJH3Insofesg2uHKkc4zYI1QMIk4nWACBWYP
RoT2+WBpOjI7bThoM6p+tamCijqj0bo6rGMOerlU/dd6RNpQ5VEHxFp37VOqBQVteEW9/5+bpR+i
1fFN2Jv1gnL6abbT+ErITZjAhkMmJJumS9Cdag4mdJKk1ffCmkS0I8E+ulIvRBEPCtcfdm7BCF3I
20dtAvnYuOxejk3KNkK9fG6ql3xlFXF5/3/z+uWbIdlUMOXNdLp2pnbZXT7+29edm578Ob8dPf/p
3w5cfuDlW/7p2OWvq1cn1/lWhq2P9KxzkFn9t/+0KS+OP75+acsIelb/fP66y8n5432//dTL1/RA
YARvspZS71Z/PuXiMnL9LS5zKqH4MWMGdWlOydCczGIO0HI5K/1X+cVAoHtSG3VMtVRdRu12yN+H
UEenBPmT+ZOsyzS//KxmdTDKoC3JSvEW0JzHiEqz5scw+F/2s6J2sXKMmISqcR+qYyH5jgzU6gKI
5HM0aAlxQs/1oCozjvII6uXopfOA2zodi5pWjW1LCqaBxxo4LTekj9fCaTrXdBo1hcCjEyVF5m9Z
L1MRKrs41reqoBNJDwx90FZVUroHZQ+Vk8HO+ZIeMGpfRX+rXeIdvxXUDraG9JIy5U2rWswk9iJe
WpBKqCbkjWDPxNImX7UlLuDYZpAq3SyojvSmOyGZ/av1x7G21T1WoQIXJekE1hvir40yIjsfS3WE
BJAR8YpZqTeMdmDv44a5pOzPBJjnpFoGJ+bcUscSYXINOAacojktj13bMft1pJXZtAQ0VQ+rfbc1
X8KqCreqvKaqbYSBcEJUN1+qb9C2szWraxBjOa9r5Ea1VE//cYx8+Q5gsPlM1YPgXIE7t1VHo30e
8bYI1qo7VRdfKnKuehSd99X8cmHqVZIep4pxiQpwV81ZxbCP0ugnS5ofY4LeUfWgjUfB7z2qDqZl
BTbLXHXQdM7AEuM25TLKX6zAwlEagKn9CCMjIuvzZ6ebGwyK+krA20xhvrpvypENP4n2dNn80zEQ
mIOWYPOgvNOUi5ra9CUwQOdZ2fZybEZyRe4I6HKgh/YG16z+tCQfVhTURzBIZyu68RXZLveg6qdI
dZFqDgwhoRlh+tp1XOuXnlAdc+mduEWFpnnzvFZdcNl4cnC67J5vyt6tUKFmP1Q3qA76p64aZP+I
yqwPEXCX6pQaX2K7Lty9utPOXaTuPD8dnXU5C0oiMRnEBC+tkbnOiEdKFA+pmbYnOTvHAxqDNGah
FBOy+hMGAkEz0oYuQup/gv4y5hCf2T83gwhrMT1m/axOoS7P4/l8y5baNeyRtWNCAUzeLUlq+tsu
87+qAVLdOxh/IUpSzfO9hIQPy2bws9qnNI1VwbS26P21WZYsrDQctXT42KyKzOwwlWJL/RKgWb2q
XOfCkvxmd6lf1LXU2NjyVXJz2VUtdczBFuMomECoKw277Zb6GaON4gv8L7Xif6BWEO9oQGj4r6kV
X6rhH6kVf33wQq3AyJooN58MDpgV0gn/d2qFS6yo7QBIE3b0G7XC+Vdg2zpuaD5IledJf/2/qRXm
vzDI5hEFYcNwdYNP/c3+uD+7jf+3mTOW9+8RBw45BIZj6jq5OEwVdVRU/27VH+BK04eYV1/BIw03
dRwSE+1jojOYbrfG1w9heIwkrutefYdVFuxfTA6716XQ7vMZ4lfa6ARpiBZOrethPga+bxyg6c+k
Y0BqFPfRsMm9ZNmEPASZ9sg5LQtQFvwbEi7yXRXz+DdSfz8FlHKGgDC+qnjs3OHVwi440hexwrDo
Np5Kwpj8ewphFcj14hytlqq+O4Tr3AjeMBj4EgTVc7ost8KePv0aVDO3hx1O8lc2ti049R6CrLx2
MoM5Z+zdYORkrbkPH6ue4TKF17AAsKDbbZAgYZYJiNgk3rYe8GGF7YioKt/m5uRcs3avuySRrIZS
Ekp+cgvvKdFfJdWurEdq+XgNYVXLo7I7jpPfbsLqp4h5cwKHcdXb9jNMbFhk2QsmHbB0Lf5nB4ps
JroHXKVgbKAgWweR+YmZzRZXDJyQG/OxyTO8GeA2CryjocpjVDUEG7/VvvXO+EQ2wjtR5CN0ZlLz
jkbatmvTYlJFWtVWVSV1F3N8gYMRz3ZngF7tIhUbIhfbFlYCxvSip+PNWDUD7HzSyXDgzDPOQqdh
uGCU4z1CLlBeDFOowsSHTD+6af3Yo4MAfIb+PGTXS+pMeE9CbdDM5L2Z45Gs6YRkXj/7XuX3WURJ
JgKwHUCm+Y5dNtTQERKc0gVJ76ZVg7yNkbRX1G7DDLZf4kwfbZHBpNSwtc3zZBcsj7hg1O6nPmGJ
SSX31HMS5rqaHiGDHNJ5zLbBh5+RAFOjWKyH8AkqyD0sm7UZAlQLvHhQtVOZmBrvaBAAjQQh3bbQ
fzdxHj8PFmTguO1vstqsr2pvfKp8G3erfCAu25ExbmhgnA6rXzqTVV3GpZwaX4ucYFJskuGJ+FJJ
3KQ7BCq1PT1AYs0PLPNu8S8lzwAR4joey9fCr1+zOJshT75gC/YV/xNY1KM9wq0EkC3Lz3mkEFDe
mAXFpsxnVmWD8RuuN8B62dU9GePCfVwKElNIJ1rNtTi12IJ3bgEkG4X3rkMwYnnraVGywer6kdhM
XIKqg7PgQehY7bDVIRtYVXbVT8JYWzI27rLpXJjhFRENODRHsOqpn3JD4wMT+PjJGdDP/R5BGSyX
zEcOs+QNSTtNgZaULjJH0kchPhuL/YYr4giKR75d6ZFxXAOzAvE85P1oHyJdG5kDW9+bEd4MHueb
oI2PodOXu1YSE63EXPD/JVpStS7HiPpekfiTS8qV2gxIms+tTrbkYLydbP/1rxdTZjdNDgkGHPvS
1hZpMDq0xV+v/fZ10sbQrjF6qk28ZyaBOIcL87yXtZymrZGk88YyedSbE379KwQiKHUcbK3sLh5P
/kAIp+5ODB8AxweYWzsTyRfBqIiN0RFjF1hR9QxI/DlB0+1P0cLqXLWEVd+jQkfS/OuQOp5Kou6U
eLvL+3Ft++uTM8+SzQITiuorCy3ThwpXw2IoFohxbaLocPKYLjfqLWpT4khyjPT95Yj6pHoX6C1z
+aSS7vE4z6tj52+i0skr6sCYoE4NRnKHW65uZ6y+dIMT7rIysZ+wh7uaZ7Kfs/SdWruXmx3DjW+9
CSqFy2DgrpJgy0K1+N7owmYl+sm+KvAgHpqeEJURE+d5bm8GYMKDa5S3rjToHUgkX7V1SdW3g2Ju
rsw4Wt6neHzENzYwlywhchn+FMVlZ2rS26UI7etpHp+KRKu2JZ43q9DDzgTykX9qPRN5ZVQ944aE
6N7Sr7W6HrY9PoHbPEm3fdxfDcvrZASU/+YuPIXLa2uxdnS0t8Xy8dvQ0J1NU9rfVrhWZaZODuHS
vTed4R200uoOSAE+7IlVLqTv+IChNbVgwslJFcsOfaK521rz4fL50VszDz/KeOigv4XVvTl6a8sf
t57WD09LOSD1rsr7IcSTxp366qtLsj08m8cijUPoMi4RoUgpt5KxMPbxss+ixj9lAQ/czhg28feh
ntpbM35oubpwwgig8FCTOhnljL6hHJpNGPVUwJIVt3ENMUfSFW1JXHRhMCrEN5XLX1Y+8BvVvg+l
XVIfJ8WCVPCW2ixJeDeOntgpoPEM1aL8EwtS5wG6wEj10FbrDXgUxjFHiz5RVMPPmGX/MiQuAjGq
4K2ECtQmlMgBMQpccpf9udbNfT3MexRsOAeZEopQGyqwPnNgrtD25MoV2MQE2ZUz5VrOo6MM/9T2
V0sdu+x6cuItZ+C6nEdbcs4O250J+sxUPZFzduzXwlUi5/HqVTR+6ToxsYUpFBfVhQhXl3NyRNPI
4k9uiA/0F9j0NH25iiY7/avrjtjMymW4w6zAVKsMuehY5CYxLDrm164hVyihXKsUagUzyRXMuRnL
dY3a1+RaJ2XRY6vlD3FqK7l844rkNORqmZTLFZNg6dTLNVQlV1OBXFepfl3Uevjs8ilXYI1cisnR
NWZxxhmu0V5JGFxiJmqjQOE/ig8kCv9wZr3aXhBwBTGrC0G1LhuSDiE51RO4o+x3BWyrjSqzqGM1
hjioLFo32hVu86z63lbrWNUkR5glbaR1r2EJjOZ5en3Ukw/Ug/0Jb0t0TXJNrM7oIk+Z2vRy7TzI
VfTlmDrfCOWNvcOyG1vgVnoD/7XRpIf6ZVe11LHFfWvkqt7vBYbw6pyqy021sgJZdUZJcq2ut8vm
cg1eLkQ8P4+6hBRGhS5EuU9QKYCDL4c7tcklwETAEciE2hcSrsjBLYQEMM59d75HFcKhmomEPcxs
3lw67k+g/tKH1hAwg8dvRXXQqGC28517bjtp/emlZodXAJ116SLVY38c80rELk1eZuvL3eomdYWk
VmIQ6m5Wr5iI27dNrL+APP598yqwSe13qcd9l4xecWTat0oUHKluGXUrxXJBrlqXY0Zk7L3OtPdT
hB1/R2ZehqOr43XYwkiEzFZAl3zt/AZ5DE9USOEOUi0KvN1Jl+763q/WH8cQBkcbTaoobR+zBZ6N
fbLzJJA3SUgvANsz1cAh4T7VKiUEuIAFqi405IBy6VEc8xnT1D5kI/fQpdiwy1FW3ZKVQh6jiIBn
amr+dpDAZKswyvM4extI8FK1LQlokltM4VuCnK6EOw0JfKoudhUaqt5Yg5CWaQFUqkDU5t89oc91
pLYJuXghla7/sXZ6rqV2MDA2dq4z8SwnNLHnHpbdXMuBG54bB4sRiWbWpztp5Xgenh3J0Ve7qqU2
atxWx8LKWYUkiB8uw2WOSyQnSY6c5ybf/4biPk7XWWfvLug5NPiqOJwh79/qBQVVpGV7BsoJNC4O
F9Rb4fuX3chEbQk2rH2MdR3HH2GfIeeT/9Jo8C+p1mXzT8dKjBsZkuRHzptCngXV/OPtE2uVbUF4
tjqeq8+FkX4FfTbZI7r++2P/9Nk/jmUxPJ4Fysgq+fWHwZjePeEIuM/8lmrq125H2dlo++9wU3kc
lQa3jx3xAFKbsePpdDkmUlkGMHUsiFrT208k3hD3XOwtgCkipOTHojmhqT6iPvxPX6Ne+O0zaH+3
Duz7Uv7zcWt9RaXqb9W7zl93fi+evZQjfc6GYY2kl8jfpjau/MPnV0dAbb3gQtHsWhI1BddXbeg6
apAYMkTn1vN2HLBbxTMi60+IBclljH2mBWVJ0B0Pd4XGn9G32kpBdfvKyE7Llz/QtggzVbowLNCX
kygfygLsHPchJHGBuhokO6zNYtUWWP5eY8PbnssMCva8YJ++wqXVfhoUBKrinL9R0OZ5o4Zt1ax7
i0vIn/sHGxH3TljD98KuW+xuGDpUeUEh0mr3jFWn5bPvwcSfWeAhk2bkGfWo5LRJqzFmPOqQAg3V
JkoNdz8W+b4PnKk+KEBVQYeYnmZbP6jjlcKmFWaq8WBgqSefgXqaZ+sBTR6GIAlj3wWZVq2uJxMc
17hFDqAOpSRHLPZW5ZSocoRqGc64sZNuQH/C0KuSTFSrdW0pJYXWIgdnhbVmqgqhShNqX9g5oBJ8
dmQkCAmUVlHlqxSmg+9MFL5itILxlsK1VZ7KuaU7uBrCji8sXHwUUuxjWXpSrYZ/bJcuJK020EW2
5k0on7PqH1cbd4iHTYkX06qWk4qixBp3pXDhirW8vm5ibSGYLiw2qbRWFzGOqiCA+yUX0PMdeevN
WnTfQDncqQsHXUSJmBMHPCmRIB5Aub3bSGiIb5eCRcga4Fn4Acmmws+h8M/7ckjPFQwhJ2EKK6eP
eC6opjqoj7G2GVpsKlT56bIp/BSiBsExl0OOnFj0EdlwfRcCkdhQ+CZNe1DfpmoiqnXZKDy+N7qv
sLp8jDY5S79VvuA2c+JtatZWOzqH3mYxhjNKNBxiOPgKm1abRs47YyfeWGk+HfRMk2UmOUPXKovF
Qd+8h7Jr1NXmBwXsNbVP8gPNuLdIC6ktfMHNK9Tz8+8JM5TRBCLfMvoJ2NdsTWBOvtrEU7okaLep
y+lEIt100nU7Y7H/ax/7B3HIkGOGbSZOaQr5tfLHuMDRL04Kpp4cTZKEH+eUn2XZjCekBOMJBtZ4
Urv/cSzFlCQQCDfE9UgWFYLQQtwOIa6omEcwrwEoGhOCqEhyXApiunpX+4KkKj0lSGh3sYlxsI+V
xt4jTXpLVheCVkqE21b3l3sMHWe9hCQS4ClZN1/qbvFRDVRPmHeHhy6BW9lb7ptpzPG1aGJ8oxf9
fhiM6jqPDnXo3zDdTm+GWbeuJqNZGanHDRHFW2HM/TYxCJvyrXtsBvUXP7GzYzbWJUo57zGdGonC
9NYKO4KTyAAqJ+mE14bLQ0Yg2KGBvHpVi/F6tDDYkv5zOGM4uyQiOnBxtZvBo0ozd2lzIEtbphbK
OJKps452l9+WoYEsLOhK5Npc0W7jDsd+GA5Yf+Mr0TjObeQt12kyaEDBuAKSxb4WGCUQjyCwftOI
2zEd3Tj2prgD2Wqu2tRqrlRryJofnYXtmNN09bUVq0lugVkLTDdo182wXmpjXjdDO+KQ3Rj/j70z
aW4b6bL2f+n1hwoMiSEXvSEIjpKo2bI3CEuyE/M8//p+QNf7uaqiO97ofS+KRZEmJZIg8ua95zzn
xIwZfGQIIAwNR3wH3IDGJ7txxMP+kgnSyi1Rkq8eKQLkmrtlcC+cziCD9cAZZjPLfcOVOMwKfdwr
XG0XAmr8yGzWNohqt3aiYwXA7TuT9HdjeoUOzaEHdivMBBwdaBTN826tAvaKWyPEj+jNXMXbXvVg
V9pzJmEzeG6MIZtGKry0jzUDwZLmGNBqBQq+YA/uuQg79Nj4rgIRDp9oxItyRuSxjBVJxdYzaWWk
nVZxchD2/DLpZhTUCXLSK42jgqIZJAQtlGLCLlcYmd/QWZ8T/d1paeIWw2dFri7pSzodfnlYJqRx
FmxbZMbdRlqjuWtWXtGSJY+1YzR79FfdLmwt8l7tiYxcwWJJ3tN2wZ2EUwjLNkQjgUMG4SnhmqAL
7WCgCe4DeLf3trbyLs3VXAAHhawoa8dMe7lRs4LrSOm/s+Z8PFaLOfskAGxIN/ocskM3IJanhL1Z
tOSHjg5101Pn+TppPIwQK0aoeXlrWVpCq4lfXNmk1GZAM+6w3mHSj12bZnQJKLlnmEFK+o/OXuvN
1QWSssHcAL7CdYXxrzEVq3mnw2JEBx5bXXcAc7IPbUleVZmZ2xBSh1W3cjtxgPpF611g8Z2l5qQ3
tdcd9KwimCOt3yE0YsY0rO5XYOn/Te/+zfTOFKbFoOt/nt6hii3/Zoj+9YA/p3ae/ocNJVnXqflt
Q9r4l/81tfPEH56BDVlIZnqrs5nk+n8Zoo0/kCDjvMQv4fA/m+TlP6d2lvcHCaW64QnLdEhTZgz4
v5jaib9HOIMWkNLwTNt2aR4ZJkG5f5/ZhaOmhqiw7SPdqa3rifkSckZlI9sCYlT2u0V3JfHevcF4
pFtMUL0U6XZovbdaegXoAvyq3ajCoBHDEVPQpmq4XzIE26XecJ9BkPONcaKCdIkqLDyWcQlixyD4
twISDEUpN/0lxDNHn5VNRiSPS3JXdrgo54wWmK1/TVM9ClwGiZv2uSj3JBzQ/DZW33Nrnoy2N4O/
fHp/Djb/msxr/jdviYkZ3eZdwdwOn+vvb4nsPfAHoxTHBcjpQZmxBaZKu8uqeN6XmrZ3ChMgZAtW
EqLJna6iA83ibxqT221SYSyZeaVdRTpVj51vSRTEIx2LXUIKLGDenTdo7AOk8zbDfv83aemsAn+P
sLUZAlu2ZwhmwNjoHWGtucMf3x/jQrX/+R/G/wsjM6ucPq6PIaVszmkajk/+kE+Ovsk7We7nxbgU
45cCHSUNWqJpa+SXR9F4X0A1jXujYY44KXwT45jVvgvtEozegVTawIEmsUnWM1rLJC6v192ty+QC
5XNJKF2pcBS0dna2MoJZczzWhrk8xEbNwAZKIhHPdDRDWGNkpgRM2c7zoBDlL7cpLcdNNHlv5qBe
3KrD9RAbRzIkyLFzjgbIq7Pj3UOutDdt1fc7pEEvC0kilPnaYB5zLZQQwxaHzKGAXQtObxAYaRyt
gqV3YM71JnKGjxn9ae2R4sXj/DG6eJrRBK3Cd204hIY43acJwJ7ShYFeEpLMkymGdWZ+yITzpR5Z
w4hNAcMMJAyCXlV3uCpN7aPr4WlEbmdf1sGea7Lx1weJRy+k+lO9flOPHC1jhKkR7sFxFs5zgTfX
b6YcrztPokE38uNePIi8+ACcl2zMcQ2yLXCIzMb3dH6eCKPfpJP47kVHAxsU1Wx3D2zwLPRKEGHY
4+3O2zP0y53Kkq/L4gSwn6NN2WBaaQX0pzhvbxn6WTt9hWvbi0lZWHxf0tnzHTvX8W3WxLM0bxA/
+CzHuKKUmSZyYODDCRavJjrT6AfK2IGew/2d+TEl3gWOe+0bJiEfButo3eMWefIsLz1kDUQBvBD5
YrAOD9Mpd7v3FbhqRwuk1AUEEyl+moPDMyepYRvqQ7FDGv6AOwr7eDV/zYeXBkiXn9XFazWLb03X
vrtZHSSifwMsDqevKz7bJH4wowZudhxfCCTReR+HL/ANvi5UXyIENufOmb9oC3SZfmuL8Ey1UZCY
LN7cOA5oR9/WEIf9MjEJ/SNqJ20IzKiAI7qVkXP89KlfQnVjYjrTWa13C+yrtBsuM/blyOxuorLZ
d1riexOtgrT5cM0HppSnXuYvrRFmAYXrd82wg7rvAU8mwYKPqfRw0ZTLDP8Qix7VI5t0F3iDm221
qD/aOVA7MkN9oYsvXuo+r2J1oVG5VugHoynJ8QAoIA/YetmkXIa4fEyc9ntptl9JNNoLhRicb9KG
EdC3zjuQR8Cvc/HNFd6hNZAspJKyS9fgdMmQE6vzvJS0x93svfW8nyF/S5PNAIit72R4VYj8OaG7
ZFa2k7yPB/st4fM0kuiShvE5JWAKktDLxOaLHsa9a9sfoc0LKMR3MY/NfmV8hUX46CXVbSKZ+utA
iUgJeMxEE3SCtFvDRLNAUDnhDPmwz5Xxo+CbB89zWp3/2UufzjuoIdkGhXbIdwhWg7mQzQsydQO+
B8qzWz66XbYDwcRzdFnCWWPOsWZblxJER4nOkmd+mF3vPp7Sh8SZ76SlQc2XW4y77P7sXgVuhqFU
SpT87d0cp9bGUdiJMbQe27A/Jk0EaSB8N+38BvjPEwiMBoTx9FJljrldQruB4aTf//q95AJC9ip3
WE8wMiTfkT5s1+/33MLia/gq0eI5hlkYWIkeGHMDxEZ9HWoAzssw/WC2jMUbl+tGA/bWGfdhZTys
dyTSfUvHhaEdiURd+KjgXdCtsjZxiHfe8755k3WjvDOwH7eVcI/r4W05zohsNrUha069a5TPFMRS
96O6bxGwEbGiV86+NMN24zoNIonIroHnRs/haBs48PqjaXLKjDq8k62hdoYYL7RwjnCkv1h2IJIm
26aue+e45Rclm3Ma228YZBNa0QLu7HdoivG2jqebJcYKhWs/KHqFuyLytsSvwt7qoVr0nfvcNgMz
X7SBtCAI1JGe47ssb+S9xyHr1ysouEOWkdg0Fea4s4R1yarmNYyme8dlvklSyqvR4hNN288oXrkR
vfVpke9adogp16DXJmQbPuRDc71rlvUjVNKbQnqsgR7Oz8j6Zq5VP6qCbdKoLfxYomAFs9wpLwda
Ymwo04WR6TL8nKz+AVIsyP383dEn/TSRXYrP27mR4zpIiqdVQDxUzOnti8J+DwQ9P5ZZ/zyxnd2w
+eT8wtozr3Pu1PjI6wbQJXZ2ooQZblv215Q97Rby3fdKC780UQ/euAeOZZUFfCd9bwkyXEL9NncR
FJqmrW0GkmX9fibORM7itiJid5y9JzQ0bARdFCKzZN8io+23pIq/g2QPese2vkOgAnwd7RrNJFhF
4MBDCl4EaePeCQic5OFxKMLYu188XqBuKRr5FWeWMT1gpmruxeqN0xl70P+Gc1lZ3SUyCbr2iKy+
dYoYUGurPhdPf66nYdnwGqbNesCjAGt819gMPXloui3hYDnlj1iv4KEbpY6iq2UkneyVIY9gRvh4
OosgBJuQpljdDOHRnTKMybl7rwsUTVKMnws7JtTC8x4/xAsjMJoAGhs7mtN+77rPo8MKqryT2YHG
0Tciqk5OSbppqPHXct4Kl+575jjL3uaQuN3ZWXI7hnDJPaBbZZk7qJBuxk48YUqHBZF2X9e3rgvJ
RFg/j9G231Tdfy4aX+I80t9oK2xssJuEGrtflJE/4eNl59gZ4PWNN7cxicpFadOJ7HMoIElXVNsd
Lt7NJGvg0do9VrZvggXRXwTjmLB4cWh1w6hvyk1dl6/wvbejld2BGzv2s/Oo0bJIqgYOW/pM+XnS
+ukZ++8az9tzalrk0UB5w6MAkdov11fH8ujDLdzkxCIf119rkT9gpvIJvuuPNpk45if3tXLjh4FX
6CBcGlMBHfDOmeuLJhv+cDGic/LdMJOgmT1oM1Jm9/3wvgw5DI20b/eMIsFAWYFTgcm3W7yF+ewe
ySu3fLyh8AKYx3OqN2YzqIvqZezmr1j/iGgajcOkCRSvGaR0055LvxjhCpNBfJpINfFFrCUHjQ7n
RjblrnIEshG6W2h+u3MJmD5zTZOYN3LZ6sIkX8m0TkYT0f7Ksy2CteomFZjdO8C1CTNzUl2sD69L
jPOYTxBal3G/xPmLCbx/Q754Rpi795ykGP8LeiJ913d+mOpPEPqLIi5ID2f3T5zPjTTGI3UJLadC
/ogV4R3FoivfI/MDRd4Y38wm3lx2+yP6/Ljw87C5AzajPxLowkKo4oc6x0uYSk1j9i+Ios17yHlY
1JH/kdpKDH3W+m3YWNvKwwo7mZjQdKRueTbqx9olBELYpBkNdJMLJbbQiPJbN6+fosgFtblkqPqi
6Ezmm7ZfQ5M3Wp0PnNKc0s/CiGbHVY0Dvz/fli0KSgbSzADWi6tC5/eP12vG7JybFeB4vXPU0hHf
eFHjK/z/D7Dus2aZqIwYy/5+ius1upHDzh20+7pn0FCOOtI7oDsb09ojw3GOWu+C1BliRBbRKo3Q
TDVTK3PAXC9+i4uuP1aTeV8kgGDrVVcwXV1b16upHrK/CCtfed7XaW2GFxEpMIVNOgxzaHD1pnHM
Gy1CTwdrIp4KcXSbNa6gkurE8vHkCgXsaQ6fhV3xtqxPvz7N9dr1V6jrJPV6Y7bOTIGOTaSGcWJS
Wlrnh9lpY2gYsE+neryJW+UeEbUEda4ITkqM4igbXT+HskdlGnkLMYXrjsmyq72ltQc6qMuZQya6
NJoRXSYvMnbajEKsrtsioHtr+Mpok7soVFkwjWazrZQk5iAkM25iUZgYDTy6SgFbSkhZoIKhmsvq
IVBQf7Zi5UYYmrAfiGSNseYQcacEhNaZydZK57IC3OBACGfttgy9mrp9hNiQEsWTknTnDOU36pHy
KLDo3sRR89oBf6dKLII6M8n0yetbHaravZZTPHg5wzryqnaaUdm71OD3t/akbsbB/kp/4WNplvSY
51SpbRNiFtxlbVYdiSuqNkKrxCPS3pOce2IrbczojKYJFaxYKrocPnYb2dm3hQXJSyxvk1UDCPb1
PCu8wQpq1TzkQjRnk3jHgJHRkzDM6XZc2EzptA53MC6Ns0OrI8LPfDHIRkVJbx/Z44tjO4TJQ0cO
BeEieO4Kt3iHWU2cgGQsxgLWankBgZVKDO5E+8IAsttEGm07A8mVH0ZD9ua66qEMAQ6ZaTLtynhQ
z+NS/LRqzt8jzDMMT91RkilzAtH6FTjltHdHd7nlEPG2ntkVbMaVOjjmQI3peudxZZYOOHPthOzH
iuZJBkVLYQVvK7IOhDPcpwTbAZ9U73bZzceqFO/Z5EbnNETVOjktKXpdnNyRExbfaRY6hFBNzRah
9mle6vlZcwDap8XA2TIzH+lBes/oY4qjNpBzUpo48uvWuZ8g34GFqpYB/hIVa5F45k21Xgy6ADkA
WAjoahrYS2e+xK5zn1YQAeJ+um1nrbqXMoR9b2QHz+ras5rGl8zN8D8Rfr0s7r23LRhXPTYGgNw4
cw4R7VLQWaRdzgUGpwac6ViJt9hBIQNGf9iNtuUdo0kBpYejGhSSVVWv30KqkS2LmHVs7UQes6EM
RE4gZFXbjKBzog+cbEIfbN2rMQXniT+aLVLWHbLWdDbjs9HSeFiEc+ugL7+YpttuVGaW+2lQpxgW
1i7Kw89uSKtHA8YQ1HJ3P0cClJRh84YZy9ehmdJD3JGerpfHvkjX8IjybHPkNi0YZN16AZ13Aq5m
Hd2RGAfUrV/CxUgfXRLujbBpzyO95FrP423lckAMC01mBmhnRVdmhViR9YmfZ7yzJ/olnjM9xLMh
dwRZtn4tUvugLyvn3Uaj2rUm2EM00OeQ4M7Bm0mpqeAC9f2PJOuiSz+BiMit10FSyUxLg+SSHMeG
IzeqVX4yVLld+sU6GiSVVEO0piYuFEer25i4iW9WXA6PNSY8jTiThjHaQzJXdyGTkwAVUcEGJPej
NRW00M6VN/PqrDwBNf+66JncySQv9nGSIbpFIBR17kRDAYDC3J3FmPbn1S7XPNhxDitqAZsResQ0
OTT+fa8Hc4ysH2CZNl+op5MdqDzvGGr7Je3lRQe7xVqdaYFyZ/Tgi3lqyNbhsDGJSuqkc2c7I2eZ
ppj3uh6eBJijF1sbGQUb+m3zpW60+Lmf+m1Kl+M+pHlvThSMuW4DXLQg1qlMBET2BPjVVs4epV0D
8LV3xnSbWwzsJmLjt+3kfao8n/dwYOvzhKvetRHzVgSp0ivdVcqjteaIl1nm3WGAWgdtnJzmLJGH
Su8Hv+mKmyZFvpbcukOoAtWN4WkGf9JV57xkQL9k7RlYq/5Az3LjtRycm2oe8cfDXJInd724Xovj
m6pmSdZqYlY3zXp1am7YAoesjpF2UkNyGOcBeIdE/UAmA7l+DZ4KP9NgX81WT9tGq7RTFtU/C82Y
g1bXzFNCv5ghl+yDOJ1DRp99aZ1+XY2ryaKjUGcn0qS8YtTDi5ll1nZBnkD9wXetR9szTulyEpIN
fJcneZDZLmjZVmwjF04GO4w1U4+brhdzK1+nnlYHFATMi2LVdw+uOfx5NS0Z1+pD6uu5rZ/m9eJ6
zUTBzz4Q38Ovn7s5i7cIEojmWjWKolltfOu14qrxpvWB2mxSFvudwr/e0cfK88uJkLVmLVzI50GP
lDhyq5fEUVxvC6+ly++7Hdb+QLXpN07z+E9T6f7lsdcnuF78fsA/ftRB6uI3axLA6Yo96O+H1HB+
two1wT+f0IAnipJ8/eN+XTXAXdF9UxDq1xv/cs/vn0maG5iu1pn/z1dw/Tf/+PukR6j9pKLGv94R
rVqvzpxc//cT/uMR/92z/P4nRE1fIHADRlirRU6EaiPElCGUWdGsmgOnuC2jJLjeXQtUXOa4ukgT
YjoUoGFnFcBfL9ww7k80T1G0X3/21numFhwKGVFlUM0zmzcnz4etM/SsojMxqYX37BDr6JvrEcD3
6gP/QBvY5VzqhJQZCIjXQ6FTBLgyzWdU7JnZk+yWUx5O9V6z8mg+Z2Szkgcv7V9CrUTo36ZiOTbD
+Bnl5Ug8j++oEBV6dSpyF63RALAmmm2TU8YausAxFWfU6fbwgrqAvJK0eopj92dUVhdp11tlyfvS
UN+dEt+SMaR3dGJ/Nj2j9fieFGSduWvsbit8g2y733CiQmCzsdPkFhNXMnlo+HQbvdG+9/gFnMVV
JD9XB62ePtI8B81eTdM20nrhQ3/lt3fzrVVqP0OHAlgaT4RIvCTp+BzVcxX0pnd/nSAUIayyLBs/
rNFmEs7OyDGrL4344U10cm1vuOT6cDDz46DTAdKbEapp1P0QhCFF1nR2oxRBmNqbhvq2stJpekF/
wmBjeGfXTkIKxIjfhtWI+i/p4eb2oHiUKp60FNA8uS8dRoW0Xg0T4mLa/St55FZEMz2rX0nzerTL
Nt2UQuy7WPtsPaFvZRtfzHp68ozlJS2H6WAIeJmNLG+6pj1UGipnarcUaPapAqFzyOX8WCkyS4bw
p8v4e5vWaQyKnA1yiIGldazbWlnZNoayxjthiY27arfg4G1Gg92AzF4my1MbcjF33rmh2PKr1JNb
SR9C1jD1VsAsohfKf6XVj139Mqfz+BM8IiApsnKsb7M27uopPBp9eFdD7JCDvO0KBDqdtZbnd7qX
PAtD6hu3lE/utE3m29oWIKmG29qzD048w+4BndMK2pvaB8EJNylitn2pxGsFf89Mvkxh1NCE7a29
VyVnRM55IMcxoXqNHz3TXFN1q/fSyvmTyfAZOJHsrYRI3Lm34t1YO/aOo2cEBoCdRiFtwaeWaOvI
y+8rhhC5VUYbUdngnaAKpp5nQPqmkFfrRoZMkjVN/rPRxslfzKH0WzRKaCRwajFySIkZXRLewGok
/lrO7AXZqZM5I/35UWoxsqPF+3T77CJcIkTx0IC8qIESl+ED2EHYdUWqfFqKz57lzIFrhy9x6e4L
vX1lU3ZkL+Gs8lJvI3QJElbY98jEcC/CHuabvpzLKPtRxjscVk+kN/z0Rr0OhrI6yRQxsbWgpA6l
+Y1QPQdYGjKVtEp8QUfVN7MCzJODtw5H39alf29+KTPgjmXu0gjKYiYSeBM3+lRXG04pKQKibI0+
Bc/ee+gi6vPo8r5Jlb7NROn1E4BDm67pwltQFRrpW8W3jEVuRxpkutIT2bQAbTfu1v+Ikoz9jNKV
BqdFzCrrK1nJzxzwnGkcyDGy6QbEud62KWnZ1RldhmZhcSwL8qEb5PTQByM/Ju2njABqkTm4jceq
Z3pDuAdqhbucUQGrmQvARVeQuCDayWKrzwgtMsXKnY0FjeKvLe2ec1umxC561syrJQ8bi4tkfDsG
jZe+rZGogZUTXWU19VOYuYVPut8lbRfaTdpbPrkMqEa+V6s0mXwPs8T2Uq9vpJFAZcaqdMduhakW
lFUxf2tt+dHQD+HTML55e9VMhO3kRNsu04+OOWSTpo+xLAN3LDxMn+plHUgz7arJFYlQxYCwb8Ya
fjGRABs3hdA61niv0fKkhEwv08Ylt96fx+RoeYSbkokkwOitL79zcXICPK4by6aT5+6zOmTHLNgP
TpbDLwTD19r6fadpYzAA1DPrqCXuZ1ZBrR9bBmlNlnMImoKZn/g5eOyGaxtOi3aZ1oY9xOfEL/pj
kZVqa+Jv8Vf7QSS1DzNKbtKs/GjWfro5JATV0Co833rkidkEp5Akq8V71zlA+ayOoTl/oFHyGtrO
mmG8DjGtm26Ov5KLNJEoCabM2hJYcDcajHeJxoL7jdOW1qnu/ExpGeyqitEBHRkCe4tDhA7xwM6p
8XM2M+ibvRLdYYTZUNCDxZRpw9ZkapykH1ZGmI+dLXQEMUbhSx0fFth9KefQSrNfXHJQYTAScWCY
Fy0fpqA3xPeu7eMN3+8GkSF/U1bypmvg5kLC7pIUj6JTtHLjkafCt5133/Finwoiqa8fhXhmsAZx
TzbkNNaEdxNh2QCm0h49vpabvOoMvwNzWYIz20+WTLcghjPtR4Nwmb4Bkx0sWhOLKCEU+VS/ptkl
I02SWPrR3JBMZ1mVedv3aH/A+gZpf6frBDLgJwoKq7+VOkhtYDZElSwUByb6uatY4f9UOf9OlWM7
q27jf1bl3IM5beds+F7Ef48r+PXAP9U5rvjDkeyp5JoEoHu453+rc1bhjjRwsv8S4PxVnWP+gSbH
gQxuWoZEb4EG41/qHPmHayDcQZdDXwJLvvjfqHMMRELINX6Z74+f//kfyDlcISzLNXRTuBjr/6nP
ydg+Lnmlw53OqidALUDl8uSJoX7J4kythL1KaSg6Mp2tpM6U1zNFu8s93W8L2I8Skt5jZQK4Xvmk
3Sj2cumaAE+uCnJk8CB+cV44zOhvSrd9GCU771zrqu0U0Q/yMKxHN/ngeAzQKLTynv8s9vfKmh6n
kTJYGl+KUCWo09iYlGJen4tTvWdpd2YWdSdxV2d2eF++J80QHxsKLpS6nLRHGR3iSDkBKaU4twqR
bFvgi1vBirSfycSjyai+SCszNplmMxGQrLYN3Mhz33YvSfQYJ021J5ZnH3VgXJTpfiXQt9kbHTmv
rfpJGu2+tQDsR6uIYK7kjShZ4VIT26OWZadsAVHIUDze56C02bNY+LBRIIIQxT+q4sL0Mwp4ZlbG
vF0iLCy6NjFZNZt3+uM/iSart6WlvTB+rIMl0YdNP9M0HDLvmA+RoBo0b5mMMJ9IvOQYi/YWdvA4
dVjzhUJrNcTY/uTIArQQ1yJcD6g1+wNX9vVxMXVWRhIZ7mZif2AT02h0httYie5sOO9t1KY31iBu
oVcTgebSU5mStg+aqkr3rHxsegFwbYfJBbhO70E4bDPcuV7lPhkFXIdfn/4cBU9ha5RxMSIcWLfR
ROBOqRIyc6qo3Zaoiilf2mecGuehGZeDrLCzUzJ4NpQ+rfsIjfJ7M9kxfSLn0ks3v9jCpGns4H+H
4owurO1ulyzTjqxXF1LN3YMbR+adpAU1leKra+TdJVTVzVTJ6qwNOUGirnGgH8Y8cPH2bD7m57Bf
RZYg5Nl6yPO8wKwd0+aYKc9llxq+TBJPo4O4LMCpRIQtSeI7Ok3gVNNopNAhSs9TdbtNHVI/c8+c
Dn1GQLnHYryvo8+GqqaJ1yIxb4c9aXo7u9B+1KlofZIz1xM8dyllPYLujkbNBRA9bGnA9DdFi0gh
HKdqR+iNccNDoHZCTfXDjDduNdtu2TgxDqO4GSezPy60pLfJ4H7roig96BNLFUItFbR1h5St098m
DE1IigAgYJe91d36kxwoHjK1T9JBQqra8FuujTe5TrZVBDqiL+JbQdYXngT2P/CgQWvq+tYYrDfZ
ZE/tQnghU5NlC2H12IQaL5Ww2305O7fl93hx5s0wTcVmNp/mmPgRVYwPUvN2ulEfesckf3bO1T6L
w2c1aj9IZ0IeMzHVsOwZJgQSojp9mp2oDvJOX6dUZArTAcEgQHLfElocL6G+0d2dZ6jmxvZIKMPZ
baFc5bw1Fy2pYbr1wLv8Hieo5YvYINRR9YAx3Hei3fdlLuuLJeUzzLmbthFAEdgRbtmld+cufZFp
cwMUdy+qxd10zpI/rP2V4TMdZ/6IqWcM5nh+FOtYNgBcMHgltiHpE0agy5K8hbXBPpLdMalSxVLt
+sJDNkxgd+6Ic+jRzM47+P5Tmo7MpcS75WQLVloIltNQ78dVdBCGiE7wBjwXDiYBw43tXZEa7k4X
MTqFcoNonO9SbehbekYoxLNhpxNY1VhquMOumh9oRmkbQ7j7cYkPbY0KZt5PZM0UL/jb5bGEj1jJ
MwSPfdQQOYG82rflnsm8eWjMZRuHNMlIs3+zPTK8x8xaUektfWKLbUYF5Boy2q4fZjLi2aagrrAJ
dptSyr2BsOE2Jry5SChE2+NcF64/dXb7Spvb18fuubOdlcTiKVAVnC6WPDoDzg99x8ovsyke3MHc
jSXaefwsTMiTGSUMJfDKZnx8WzImMGnYL8HiHeeBVIUcNfykM3ia2DrPqLp9Tz9h3tBRYDCjtk4j
zv67Ze5CcOGqvE0dzNud/UE7VVsFG1tJpiqAT/dDk/aBYLpwr4GRQ/agmwHx2EhcyLfxnfGkOWRS
ufanID5Tt1GC9GGiBY1rbJnuUxyW8fvS0RHt4+JLFzDwBLXlsmtRRrK1jIYQaoe28cHt9Xd9iOug
s6K9tghGyBXgBgAeQJ/7I37TZmMn8GQgJlrK+lk7xWuKro7sL2lsrCb2F4Mdl+GhtOptvaVKz27D
JX00y5lDoTOlzxT3ySK7A1Ualqu6hrVIVwiehrEfdOQKCDq3tELIIu/nnb3ScizGsjVo9SpfVWlE
SAIL6IbwoW7CnchROliSg2gV9JB0V0cZYcstkZIqon2qmcOx00e2ZabRQe1lsJF5T3ppdH7umkSR
dDSIJn04Lp5H0FflshTDvPHZ+XPdjwveY+WU+zql8HBC9dAYy7FA8I+U4oFW9rFMOOTw/2fEdsbf
Bt22b5WmYwBAuxjbuGcbhjubekIUKa27HMir1gLLtQyDzpOEbA7yedzQdPjwBoIVG1IZE4jkxJbJ
WXobq24CZec4bxagNvX8AZhabbG4xXw8qFal2HYqpbfhHnsnd/za/hLP3ocd5QZmpleoDPsx7e4R
MH1RAyy3pG4vWnLDSSFcrRZn4t8vIX9gV9C3EP2txrQQhPva20mdY4yBA4J6FxScC/yeXRdr2xx0
IXsVqo19VoXHlQbTIKdVa9AIiId38Np5TOccTv/JbLwbo6opR4Ta9SaaYCQtl3IYXtOZEXw8ebeq
4+Cio8Ocle5KwiDa1xPzqMryS9MDqW04uyHHdfex0b4QLUvQ0Jx+EknvYbmyLlUxvCwkqm3ILDF8
iQxgnFzzrDomGsoIvEjROK4qPndg6AnpBrgdH4s4einq+lMbHNwQBETJEGaaRDOSec+C6eKG79w+
JPrGiUaIaBFHn0jBtON0oLaqLLLJc7vg6+TgPw6TgSl/8aI8fbQOrOzqL2DcsbPzTc/+NkjTjgV3
BI/Uh4TmhqufCgzHXy+ut5H1CYhmvYMDgJLTGcD5rPCDq6X3t6+30fnKamo3rxb2q+EZ1wW21+vP
fDkzNBnAZ+q8/WW/X4gZDXp8uRsoPvMxqZ7ylKbnEDfapmCuc7oa/68X6erGu1673mFXo7O9vhDt
6rcLV+vd1dp8peDOHZBDQaDV9fYri/V67Xpx/RctNEJ7db//vul67focv57z99MZFTiCc0Um1zGp
3wnhtU7l8KRiXR4dF4VXpaV3kSpoKuSEO5yu/8BdZn0feyikfnOqvV82wdVvenXZh33S06bWgQSt
HvxmtZ6ipUICer16vfH3xT9uuz7DP24L43abt8SG/uP23z96IeOTJGEeiZgqpQOMQOUfwIzKYeBN
42f1mbr2KzlDMrhCCX5/rMnVLnh1uF4/5mxqmoVqn4/dmcbXPEVTWVxv011VHloY178ffL32jyds
UlLBcZLFwRXB8fviCu34ZcBf3bJxayPrd7N5c/0Trk+VXo+x6xP+uoqE9cuq7w+umOerXf56LV1m
3tqsw96A8/Dzap6XWWRsF8K4EbUS2e1fYcErXHmVctgbN2Ec8Otj+wXF/nX9+t6v6d2QwLtwq1+d
8ahM/3TKX6/9ds+PHeApGpzmIuhR0nZjYHK9qmpENERu7+1aY9rgdl9+0URWY7xL6DtBVus3CgLR
TH4nmxqjYvS3SEAWJIC3pxki6en64/Wavv4oBtx+/vVnOST/xd55LLeubFv2i3ADNgF0SdCTorzr
IKRt4F3CJICvrwGed0P1blS8iupXR7FFmU2RQObKteYck46k3m3IXRB7kIUfAPb70yJ6WI08MiFm
uedhAAO1fGaIX2LY3Zgdnbsm3OFzGx+N9mxPMnv0EnxbMnyXocyPrqaSDTp8k5FfI7e1G6abBK9s
adfYQiwEJR7hbxbTbCcq011cTWyXvZUt6yWHObrgG2yMVB4m5kCb9LFVjGVr1Xh5um9n8cs0jHQ/
YDy2wIWtjNm1jtjs7po+NwI/sbw10x1gaCNVRJRpB4+u1LrFyXZSPSoSYwiLO9Os2CHRUwWdy9G6
tkR2DF0G6VjOrjpiTOHo5qkfhw8snckWw3lHxptsN2luWgHumewoVPmXO/zZZqM/SJ9zmaahfe11
Pd8WfT8RcbdwSNv7rtVZwISIDpOG5NP3QlITfLmKoyG5My0qQkPKBOOBgGWQmSDeZjqgVBQImG6k
AkSLsMZvSqnbP38e/I/vuX31Rkf4+b6qFR9SevVaWv7l9rX8HwLEgiCeB4DMpMnfh4tca144Ucby
4fbpPx8WMZefZ+zzyxA15TgD2GZuxCFGa1iPGUUCLLbbwFAb/PtxEYvdfhGKZ6DVy2+Ty5gwW+Rl
Yrz/+Vq4SNCGRYx2e6y5CdRQqt1+sF9++udX/HwK92UCpY3wrb1p4LJFDofTcnOb+dKWj0C5LnPh
nw+5l7Y7JdQBxEHFBUXPdFxuBS527pG8bJYjKJqv5bGfL/x8KqSvFlhvVO/60v3nW25fJbTry2zR
hv98b93W9tqgzkMS8O+hMw3UZJci46hvkBVb2OdcM7ztjUVxe0tohFI33N7XqKh8fI0K1PGN36yD
DjIsYENymdzfPkzLuP5mgRkkbJ/Bd8OgX3rg0onMo2J6AZ1vCm5mdOpyMDKLLf0GY/6Px2ymd2tT
meh6KzsMUPHKY7lsv766/ckZ0iw0EgSmzA9VkSQHjRFMnVBEquly4xHcKMe3fw2LXiLX1D5aMC22
qKedM5h7Dq7RRnJrrP7BP9+ewXxbEKvlud2eoFS2SV9XjwEh87+PYnK2VW3dWRJMcZpr7cEbPqdU
9UcF/ometrm7metNkUh0Y96DtfyFN5atTLOoO90+H3MUqIgw/XSTjhFZc2sHuasbzdPRzuV48DLG
DMgA/2E0dL5d7G+EWr3QUPIQ01Ohic2PN6/97QPEeUYvxNUHxnKF3X7u9oXeWQhz+W3/SG8f+0yC
IS64tv6371qc/D//4z803P/xMa+N2ZF+fsPtX7ef+3ns59OfX/3z9H4eSxtuVpxmTE/c9DX8+c23
b3ZvvJh/nvvPz8S5F+9xBm1+HvrnWzTTpWvidAv01hqO89QPR/TmYgv2GcEI93s1YVru2Xo54nMr
38gMNK9iQOwLDub2YDWPKImRtdsp0WizImV0wRRAw0wCW1pYX/5PGPHbFTO63h1OAZzHc0rQiHpI
LahXHsoYUEVs/2ohY8xlsZgKKshY3bIP1ze+0I1ZfnsSuhyelCnKrYe8KkqsYn+DhrhLMKnnMZT3
CqSW/Alk43ZHbI/JIbZl6mJnD9NDsVSg6LfujbzzE5ItF+b2v8Ej7OKAI9TsdDtp5Mc6jwfkS8Vf
Qnab1f8fLJRd0k3/l8GC5SB0/58GC6+JpP3734cK//VD/x4qOP8y8V8SqEz73jOx1f4MFax/Cddl
EO27jsO4YXFn/pfl1/L/ZYP1BS3DqFiYCKV+hgqEKlsCCqCLuNM0TfH/BOo1b//Lfx8q8P+jZ+Z3
8jR0/T+HCt7AzL2aImPfzc2D8GE42FmZbtyz0yXMGckyW/s97Iim2eWze+oUCvnB2InCsWExWWF3
/GfZNCbrYLp35KIHhjmq/e0mqLhb9+Qmb3zK6GNRay+tTDaI0l9mg5Ol0/c0ekkGs1Bd9joVjRgC
kgQeFzNL1HvHRm+fhPkye+2wagF0IGu45IboN258l/2dZ/lWh+N76Nb6Fq4x57xo/FTtffIqndZg
RnCak0FbuWb9SS7G9w2mXcT+OqrFY2KKM9RRAzmDtRm0w/Q3IZiV+PVwG7UlZbLrDtOe7Op1Qvzs
UelRtY5M8L/LrLEqXfPYVra191imMmdhddrxrYXnHWbbFhwlOO9HNbukT9cVMfxfF4kgOBFxbaQP
ZgCDQDD1zVc6MhkYMsSt+mvu/2bA9GwlwyVN/JeRsdLqtggQytUdefsekxAq5m3/uwFsCmdVaMQl
UlAWGBqWU3ZPtWl3Gt3MmDEMFpxJX5vL4UZb8HWjf8SHEgdSlvY7Ht9oO6fJrpuhUxBFzfdbTKcl
l/1LGDfvlcM8Ii9Pk9v+ZYhdn+tEnPKGP5v6U+MMgbWlspN7k67y2gnL6jQ4GvLSeIi20LT21hQl
iH6633A8MEmStRzEYEpfJ3syXjEfH2o0NGZD9WqqAhIPi94mmxGm2Zkw9l76YGUu8yofzQvjp+sw
yfDgLdusJQk5znx0xVBRe22RXVqE/dblSz3xSvnR2K5FjL/RsKPTkGCOWC8x2XL0jIMcNX5uyGmN
BXY8od2JjM8+7CskHqBZitZ8dZIyxmgIug3/FjBKsU84Ra69XI8CyLW7Kc3/OMp/VrGxU1GFrUn7
ps9dbZWZKTJTJ2ZkNpX8UjLUNLgda1d6CDYXQJFJZOt2oUaBAVglcwsslj+LDGaQ0TTAIOoMqGiL
QgUMKWnA2tVhnBBrSxsnvsyNNfmJT/WcttvKmL7HEU7HjTvk98N56YvsMMsNR2fEkVOaKcSKpZC4
fZAFqtVZ8wiKWU6yWjSZQdQYBMgum8ptZ7ExSBYqZVa4tDPG/COR/oetF+dQ4izrfDTS3S80Ozu4
nohZZEmMFmNLErrhBBA1OW9MJ/9bJGl/vF2yOBzOLC9stnH1O3eLN1no4XYxw/ZNuxkbukpphWBP
hSTCaeC0bh9CLT8kDNV3zgLyucGkoL8g0MeAt1jjEACu0xhjDB458NuL8Xx5YTQcBlDoXrK026dy
zNd65nCeGsR8DMtUP4ZFVG1UCVixSqL2VOntg+xFtqNbcueJVGy7zLlrGgZhgnJVq9N7t2GKgeys
XSvaRsCH1VFZlTqadrLJO4rUjtzILtKXGIb+GuPWWNcwJFbgxMgoVKRB5Uqi7CZtyu01bKItk6HB
lv0xHTxrKwf92jQ00xIRGWuXLK5/nmfiPCURUbdD1QNV0+0KoPKwC5uRzFwVY/1u+y1knqcbbUwW
GQTOpFnPv/XMH4/4tkaIstbKU48Ztc9a9TpIm259S/uwqGrqyOWlJUUyq9LiMOYoUUYonrcqrdGM
PCjCFmQ6mW2+ktgTNVLJtfIL2lWx7alGiI+tqcrQnJDV9j25ZrKtK3cK2t50uJaaB8dgpSF021k3
SeYeQYAhpjTT6TH3vLOAfhI4hTbvugNGKZyDpmfdoVFFMOfOJyPdCC7erTdK9zjX0bNcEO05rTAm
bMplRSDqVk3GsUHIJ+KWN8Oh9TmpaMMBGEc6aXtYDZHyNkLfxlPGMZ3qcJT2pY3SOpgYbZ3HMXsq
szDchW32kFVQd0ZDrx6l7+MzlPJ1khXrVtN+3D6L4jbdosokUKJ7U6VpXEyjte9mh5DyJkexCOPN
2DOsiBDhRLzqGJiDyNfBAWeGfTYa8083xMdCVvIh887KtpP14HXzlxlXdzHKTiaOFsNYYiiDsPGt
N15aCGBI3Se9Hs9l0a1HM+sufZxYpKah35d+XZO/bdF7FaERmStbpc0ar0/gTWa9I9kCiyNq6L07
hkS/YF3d6rkGzsmiHT5Xwj1y4bdbv0W604LFAajwbYezc6oaO99OsjYwl/f3aMA8lnwEUDHM5JXD
PXWpxui7DtNlMJmBuTI8VHOVezSBzxxFnJwl+gocraoKyjF7Yx6jnx0AjFtNlNa5Yj6/giWUUfza
SaBVmr1hME6IbtS1Gw66r2LKo1VqIZ5TTtgf2dOboOCQgFg9foNPUJ6jXus4IYbdBgeJ2I+TZx67
Cs3eOPjdkzMFdpi317Csr7Ff4bFwdQEt0sTYF8/4BAyOBkX+u7TYRSiq56DJ8NAkdn8gXv45UYa+
JzTLYJ3oq9PsGQ4CICaARhnlzGF1er7LF3gJCeau+x2LEg7+JLuPE/Me6tvwVFolU5c2IvM07FZJ
2k13aOHKSw3yIEn09DEnn3YLj+yZWfJB06xXkJAhUjVIPuSi1xfyBwb6Zk+DxZTRtYejN864I0aj
4/SRdF+SQ7CutGM8o8y0WvImUxsy/brI+904NeFWlyl+DpsD8VCL8VFZ7cF1tftUVf6DrTxr1Q2N
PLUn34qIYx8IDBtdq91XE+/q3EvKOMPfK6+DUd8Xm4GOOJdV/qX1/qMFp+GaCbnunaHBYe5O57I+
g/PDeu6Q692748XtBhHE+Oa2iEqvyAbUNslwk1jRwbMHjuoD3zQL6rI6VB/97EX3Bn6Q0mz8jdN5
+Li4ZIm+eeItOs6xOFOddo9o0eatMDS0zEURgM4uXrDrXPIUa3CWynOocPyzC80nXT7Fs0RTbKr8
zg5jPZgKozqZrf3k6IJ4JCx+1xgx1oVY3mrlfU5lxHBes/Q1Sl9EAXa8S9MUfE1GaEKtuf3LYIMN
62VawZhJ+pfeyxzWTAWtZm7mFSxEomCr5qUw3gGQy32keHsqpK6xdC8G6cFLyjdvh+ki/swtTqKp
Mz91SWKcuyzJdp1emW+JufOsXpwQkpeMoUiEwJV10nyTzbfvijMt80tYDtqxblFWDJjSt/2c0WNq
eAqWFte72k4sDHSxsw9H/4wZ3Q4sp7NeGq4vGoLOtIlF9CU5jFwZs5cb0q2cfRoBm28tVe4UrLAD
ThjvAc/k1U+nhwHG7PMcm+OmcRGwZa4G9nCbSi0/1emUYldJ3RdpmWT2AlpZosOSsdtaEcQFojC0
e6qwYjOPUcOnSX52m+JXmlba2tIAt89p77xnWydb1N7lcEVF3W8mOpnrQtpdgJ7TuyIpfmTkR9rQ
ZLh4eNsUe3QstrR4uh11s9xpLXPdaY7sYzQ6HS79Tu6NKMrQ3lqEUuKrf6pqfl2G1OBhrLq3jpzp
FfHJ9YvOvAy1rx3/dvA3JgOB2hKN7oqJqja68qVMyVooaC4tO2f90aYEVpSGFp0I7DUBxUF7AM3w
7RYSeN9kYZ6tSsb+bfMCpdirjfib+BK0LkWQTCz0dmWKIER2Q24CAs7eE9gjyLxbjR0HHVr5r8gk
9UNI5FPgOHW1z2b6n6x2LFNyyeht50vS/2kLQvcm5VI8xe3R6jIK4kFwdfC6alrsb8uCIjmUb1OI
VsKOIo5yvTZsBwaYB6eY7L1GL99MYwy7/pwFEQ0MDniu94517YS3znmYsPtAkZDnjFxfJEdFvsvc
Zryr/BROixWeSnSVa9etnK+BOJGrFQ8tKAkV7Tj3beZwNN5xs6+aOXqM8MuAsijLfVXEaGR0vV1S
cykdI3tTQ2S5z0us8RoKmrWPTjTQafZs89gFm5130BWq+CkDd7O2XDBFuCewUFEc6oTZ39x682xd
PAMWXNHYXMa0yGG1hfdDHj70seNw52h/8YWmB6Ed+ro6RGnvb8oik3smRfOWC21YJ51mrotI4Wif
apCGrXYxtemcsn22LPZXN2VESbznFNDnyU8wHBt8nsM20aEQUn1dgW5zMjIZbkuvPbBJAJ/sq4Sp
ifMdq9nYtuBKVroP2pZwa4a2A4xGyLfVZczFQ9J3z8qvsz3lr7cZh9rnFBxhyoIg2TFF4DejfJeR
z2SC3+wSME6qS79rTF0Gvl2mV5Yb6o3aaB9lOjKEjmOo7mnnb1glu4VMgJXLYojvRsUAiLDxA4b2
d2Ph9XfhBy0IhcWxlfuCJgbyKp3s2sK2Dt3kPiSt1u3RBbkEqCTlyhU1A3GA4WRIXmanWeReILfa
voqJAnXfJwQSBbOxl5KEas0euBbj4gx0qef9yXb2nKJ9wGOZ4gtF0jEOQaUQyDr4K1Yu8g06w9UJ
Bhm3OoqEoyKixZ9tTOrZzIsMIVJLs/5Bc7kwUwMXIYIPq+7+zL3dnAYz49mX4ktGJLwoe2jAinT6
USPMYqU8BfYA8QqpYpjcUNojNqo/IAVPa1BeEVWfRQpKZec7LY3QwUwDXLHcASKSWvspdCykD9hD
HOzqeIQwHcag9uuqMrfINEnYmL1f3eRj5CRBbd2X5il0UBh2TabObqiudtltGGn6Dxja+stQZc9a
8ehYffwkvCgBx2Tc6xoZ7/VQPWqyQsHsRy2uMs2+jMVwLlIKvdh2z1Us/CtcFuy1w9anW7ibyP05
ae5vHWfvyaQxzcCQZJCC0bhePam+tY7ZwJcIZMOCmEcQsvLk4JmKY7cZnWBeCYblFo52EpRiFy38
ONefXQFsNDXuS+nGzKcAuWXNdkSvh00JbAd+yjuz0tO1paOk9p0Mdeiy47qhIVgxi3HfAexf51H/
MLotV69K9T0+ol1rE/4UC5cMG3QMgIHM01B53SlNrMCAU3iuvPZ5goaKn1FDk5T7bQCDFoqu7iSb
kszGbWfl+9b1YZU46SdbtbkpiJs4CnxBehz1h8UkmHIKPBi2eCEqvGeMWMFqQSgU3GYb4iXHCT9W
VC5E/2xH30JE0rrYSbL4VSD1PgPZJPWd13vLFrCqv1UWjQ8j3oL1PAy/kV48x1Vv71LctJZqHCIX
7D+N7v9x8tHcFUbxyxHIEuO52/p1Ki4chkkZEigjGinMV8s+kLDgv6Dt+oJG4O1nf6Z4Nepo6/W0
VESDocci96poy1NvwE8a2r7+io32iVfi3W4hU1bJiVIwfijnfQUuZ2kl5O9xd9eY5fQWRrNz4J6z
FrFa8VhghParaDpobnoehv7VoPexAUTIdhBXV4db/IQJAX2jNMrN3DHrqEAgtD56E6ftfvEhmOsM
lmbtPsWpBTFg2GqKEHbXxVfg4CXCAhIHI+XSNUlaM7CHKdlGtJ2E1u6AazTnSdE2DIX8EC7K4RjZ
6ybGxBG56fxYasnTOFB6TlILd/371KLhTWW/VdKoAx4jf6RCg6mVyCvhABAvtY0y+ChRV7O6dYB0
tazax+aAfInmShAWMxzXWXkBbxN6WEHDbzC+mhm9yb3pjm+DqlhvkJ3utd5EBzfrMP3UdNcrz75n
6Xfu80IMK5ruUyB6QuDbyjtB2OvXpuZRkTG8bWSdfJjxcOBAlX8WuDZsF98JqL34UvhWQqXeZpSI
DXLOJrZ4benEkKvbXg2d/ovHnxUI8ufh8sMkk6JY23Kik6oV6WFIO3J5Z+u+1Sxr3XhaEYwLEUj3
YVwzi8AlmxDJOzoTUtbSiPeSS66pJPpK5J9W/aeIOPUbURMYNlHqOH3je0DqaqdySQDkYk/R/cS5
+MKAezH17qbzzK989nH/Rpe8zMfdxIZO4A70O4x6wiyqOzMLMd5jVU/Js26tvnh2kNNaukBW2NtP
ifKg0XTmSSb9ZvCd54qE6YAU84zXv4kfcbjEj7EoPxu3Kx6cgguUU5+I6m2OEHqNgYu9sTWuvhaA
fGnTbIDUGjJdj7P1MEUXE+NXMS3WFGHoeD+tknwtblIUoGspsY9UGldYVSff2qBQRjZvRm8zr5++
xsT8lFG/k6HTrkZZXqWy+qCeWbF8Ju75YL3wKg+SNsnVMeuPMbT3GTbOvEgeZvZB6hxMUOQkXxym
/bQyvpEds3e+SMe/r734WZjKWuH7ovscifYvHKQETFC88XT0wjkVz6qczOsozHVmOrte9Sfa1hJp
vjuuSrKguI9fIoadRFG8xLkdBVWivZQ5lray6WNat/VINmjMLdd/WJMVBYNzcROKpipRCT0A/HaD
DwgNGNybMimso7p6c+iNaNQbjip2zTSc+zL2yGLjp+pq/jCT+zimUqjzd67JT7sg+W0gxRt4TvvR
YVLCgxm++mH6Kxsze5dpOtKjXu3Z49eKDcC0DbhNGUW2OeExSo1HZ6JxSo9iJVDf4J926Rjxstox
7RXt0TXQxjnKck80316jSVTQTcqaDoHdB7IwdzaifBJ20he7ag9mnsNqIEZ53VfaHECsZ6Kg4f8h
hWJd0bOsJG8fFtKPnv4gGnqBKXCw1liiil1XzH9zzTtnUJEY/lKwjxuvPgtvY2TI02HXA2Zsc7mi
f/nde+O3q9W0jWkfZDVL7TTpe1lozoksMiBnAsAT7rSGbrIcmz8iCT9n0c4BEAfep/yuTz13E432
iZrBZLLt+g0WUudkArNb23N27iMTte0Ek7kw3Ht4kbT/kC9vcJ3vPQW1fK7azzDzHmDjDSt95vRu
+O1pYhxikOVk+8dGAemoaLNwmE7WflqZ6zY5oe//FQHHEHOSbGUzlBfDPflq/tbzQgvopvhbPe1P
jkq+I1u1h8xTa/p396k+GQej8UDGJGlggzRsPdc6C75kCSMKwriCZF23f0LMpddZghMyol/KtId3
KhVMu255cRJUyqF6BSZkr3F1xTS8qewqi5dWYpVEY903n1mIE73X3OzaTbQcGm32UH/7LdpOiOIo
eVaTzx3AGzcEZi0P41yZyGgBHanII0HRNu+izM3OJfMOAgNePVxqYji4TV986jCWg0L7q6UmbpCZ
K46cvOjgWPCxNDIQdNBSLFQjOHSw16vJRSDvDP1L7I/jrqnbe991adqY+bmzNO9o5ovna6Ayyzsu
BMYbzbNDSTsaGjtHyWm24mfsoTIIBxl6yHicPiEYvHEkkx+pINtrGgdtHzqzFTgAzQDt4MgtaHkB
th0R82ZMbtGqXzzLOftl/UB1Z6z7e22GVmpqqsFtQBem1YsYjguISZT0hxYAKQLz8q6sp0fSuZgM
IOudOHsGULEfhIpYZopnfSZpriCzmj3MBoqiPG1janTYm0q7t6o7o2XhNYHi9H11nVX+iHmv3qQq
y9bpXSELUKSmBVdBePGpheQYNZEAczN/hqb+3Zu14srnkMQ55pvlxujCaqfpuVpZ7XekjHw7xJdk
wAoUZ8O0dSMSLdsWnlLeNjgZQ0tufRG7u5brL82j/FzqOU5Q6gOUMYRBqTdcLbx9bUSwBrQ/S+FU
7UrJ5V6SWSjDv5iJ/k6ZbT84OuMcP4UD0nOSTDI2haVrZQvAZW7CGqDPpR04Unt2m09sJMXamaP3
2InoutersRkfjMlD+2+aX3B9nBPJbfdl1kIgq9IjDP0uwIi+MsLGwpVSf3NFFDCHh7CuLxA3mdTr
RnYpfSoKBksR9K/uRQ0QAKZ+7s4WcCLV+QhCPQ1wXjMHRSVfU797FA3B9V7DUK4AjsckiApd5F8l
zijkt/rrVAlaAHODNDmZzO0gJ3GGexvMnfvSNrqBeL7qNkKv2r1MzJOlp3CHaZdZmv/tV4V6z/XP
Kh6GLUj0do96v98CMTD28zzELE1tuAcLJxTHHKADmftmNcWzS895E/rt+La4SMeZEWeY7ObC/FRV
6OChjl+MAfl4SkrQHjVKu00SM/o0pLchlqG4ugVWeHNc8UZ4wSTjfZm8D5SVUD1xw2r0YGeRn+jB
EzFGG2FGeVgTxQowECReaPWbxmJKqDz8TIb5qLFGcj40ntMwZD+qyX4OQQ/FjcFMF3xiPdJLsPmf
MFKKNTEuf/D3IyoTv1WN2qao7RgTMY4WY6T0b4pr3/CKdROhzSbzO5xMgGnUvgdVtHbgGuoDxt0i
rDWmN/1jZ+qfE09uGw5Ivm1X/S5ETORxoU8PonMfhpZ1qxmbrS1hTzmiX4YhSt7lhrv2ppMem/3D
ZFa0qgiZINRgKzPwE/G8txfmzOzMgVAmzmPwtioqpoPT1ts6HeDnqP7Nl4BxbfO1bQcIa6P7DKP+
xez6J0GMQlK3ewTn+6hQxSEa9Oy+Rst2n1IWHsnffYrqQT+RfncBRjfcOSyrlSW0K7MvUV8K2BVn
+HN1oLvJwY3hMuPViE/oEcr3ktjTmmgGO2u9+7Fo7im1m0DF1sHTIuNOy3SUkjV7VZHgZLDMc0HX
RDqhfs89TAHcsG+x0axbu6a6IMnGEuNyoMeg5siO5bzoA6XTK3fqOwgvVzVz6mZjnWoEennzMCyu
j9Fu3vtfyYKEKGfx6fhOghG/wNzQ50+T6fC6JRi3OadvtGHw4FGxk1e0KAzBGHveZAqtQIPrj+wr
EhWKVF+HzmRiRki2aZlEgT9kTCngyHoab0+7F6H/nAG2vPiMGArZ61sVhvQdctKzMs3YLNLNJPXj
Y4s5zUubIF+czU1svwA0W7OpsWZk1imF50hkACEATESbtGKaCmeBISThNwZLXewshw4sSZdpW7Cs
PxBTyNqeEJ+Iu/8y+2DZgByyOjEFYHxADc+FGXffmCaMAN4Tckkc6zCfcHYYrbpTPnBt5Ifoop5F
xYUSWYosRQ6Vdmb+ySfK2GxmPBlr4tVJ//ap9UfN8ly7wt6MRANvPEJZ+GNo6nkJYNc5HQFQGO6D
C31uQsxYzHRo/eaV/lpx7Kzu1a2NYSHbXRNOpcxaCutKluLGUuHvzAUPupgFD43monJU2VdfZNWm
cR7RzDL0VeGLN3uPYygnBuu6ea698WAKZXMyBiFmyOrX3KccHeYs2g+uh9PL7EBLWbwblLutD+Ad
KtjXYAjcayDUa/drdHv67fmXb2B99fBVqHjGg1GRBDL0FlTPZEZ112Mos6zECVBj3Q1FvMa/OjNt
uHp6+MAruBVheE8kT7MbMphKfRjgZIR1Ghm4hUYvC/Kpu9eiZXLleBNFdQ0FOINcJ9XBAO6Ozdbd
uV7/R8veGqTFpevVWymsuzkbEaLNFaa0hJmLBdI+fjcadIEuh8vW2nhjogV+LvhfnfvS6+L3cZYK
Yt6CUMglg2pO9TuSO6J14YzbLqnv0nH+DbOS22ZSv/mDnJVu9Rrmr0cIDY/+wzxH6oWB19YRHnzV
zrlzGCFOGZg1z+ZA64ThY1a4Hs1OEGesQ6s4bWj6ZM2Oy+ciGnllWktAZxc/Gkl08RqNAF5rrNeW
4x67GCVMkaYbM/HzQ5+0b6QObphzqF3S8wbN1CRMWv1dN9DAjsvmyHCN8M+QaFjh0sgAyUouV8TB
fxSrFBh5WOXtxhANUfeIY1IXFzHKbbXXoBhPk9lchyp+Z+QnNknyWUG9RGbjXvPQeWgM84wP9LFv
kEbSobs4ETIGw6QXBPfs2R9/wZqChjGZ6DLCfG3knACFPmDG8gXRwAb3W8l2pE3rvrOWeOQJjgLa
JmrXnLKoVcOmAuu30ia57bkidlLX+8Bq+hralDJ2o5dzrokxk7kupJcO9Ccgv2pL08TD25tk5zCe
3luvu1QlmWZNQbRv1OXI/AWBbaCTDY5d9jgiQckrTLtdu+0TsJ+GYd8B4mVuwPwJ266/2A/bzz7m
8BT7BJrkDFdCcRhDdEnAxraEnLNrjgTG1OXX8tVEjRdbutdG808cvDa09laR8ZryzAUZyrWgI6EE
6AXEObF6GLv2VWe0Ocfac9UN6pzX5rO+b5G497G8GBajijYjp6AnBDdtxaOfFLBjIaUZcZYGiJ/S
bYPtMfKwKUVRBTcwGugPDBGd2c7QgpKIl5U71Ze5ZxCwlMCme5vlJQFHc/DkImYoFn0RmozleYKt
J5Ig7x1v243D02hQJEW+rW9sPSdJCC/tLm8duYb6729qG0kTPnC5mop2edt0G3hjom1oqsxkgPcX
IB7DNkzgcJjmk4PsY0NPHGd2WF7CuI2ZF4H3TCi7CsPDWdmQ84tASmXVVXczolQ43qson89mOJ4y
3pM1XsqtF9HBtkr1pSbGzo5NM6b1xuoweNWB3neQWd7GsnzYkhqkTMso922OTZS2kgavPUj8ud5E
H2E2vvVhnoH5tjVqIvKcBWyhGIeBUKeo9C7xBA9Zd2NcD9y1a9vF/jiMerlJ0/Dalc6X3vI2OAn8
8uXQMDU0syUS5qFNV5M+iIPESyX7O2GcY6kXh8STX6OR6QCD4WZlGLVOph5d+5TOrhfmf2zY2ltb
H3+DVLIHjmpWOvi7POKMbNVD/yCAoiOS2lfmFG4WLmPKEGaoZL/uqnKduHlI4JGlNq7QUR1NADjI
dNJtZ5dQcQVxn+Arr+oh0D0D/6PTXREzJgey0im+vSno5LW06Itx5z+Z1tK6icu91ZGLbHm7Nmeo
MIxgBTl/3PLCkVdXPDMXuwYqnvkpDdtmJ5qXfi4nKDOYfo04pdHbXvR2evEL5yU1aRdOabdDUBAM
Lk2jnAgBhMlffmXG++G7m8T7xPRhldjId1RiPOZFKjbORF/ET8R37OH1SJKm2vRV8xcx0cIgDvKS
QPbcoWRvOI24FWj/kU02vRA52HgGs7qo1fe9Px/yREABpAEBvXd2vmB9ThuNTeJ/sXdmu40c2dZ+
lca5TyMyMiOHHzg3nAeRoigVS1U3CZZcynme8+nPl3J3/7basHHuTwNdcBmWRJGRETv2XutbiM0z
0KfNAMPGz04kd3O95HnyZmxnHBfQfKJfM+wYVe/bgJiZOrkUgQPHVU0fdM2deJ9TLt7G8lRXY/dd
BapH6SSQWe6pxVz+uZuWg8qJM4gfTHrydJifMzd/MlpZP0gcUqTfMrX28xjqCk5hfQ55gb7k7PKW
5UTZBVF/LHD0a2G5yMlvUOxeey10t63xDsPAPIo3kgT8lWg1tVcQKVZWiiM5RILAJoCWK8ZG6geq
egjI7Zp0/T0cvDkwvn0h+Yr2gWW/tma7DVMLcbPWQrZX6DU7n8awwViYyf5EOjFFA/11rKt9ggSm
U68ihOrL+FbgDR+DjEOqV99QUPePiXwa3DPEcvmVc4LfO7KGRWj4EP2nlp6KI8E9oqaKw7xfmzhg
EhLw4pzPtYjpxRIdw23JZSNDdzYtksi4Nd13j5HhcRJVsh2H9olVlG6xD67s2sNeUVGcQu+NGgZN
dQHnlqgNZ+Yo4WfAIFKFX/HK6lqTfiHe47GhT7zJem+TccysA8Z5S98iIG2MTnwE5TPKqMvojXAD
yAEDsHTFsX7qyuxbYzvJ0nKrZawIOm9iQi4JtVhr0mIchSkfODFi9NowVmTgoi/1oDvb1VsdJUyn
xyVl+EHV5J1ZAPUJ7dWeuiGmhCxcht2Qn4bcwO8LpcC0EhTm+XwzIEBtm8Vwg/N0WBOhbnOmrpKS
KQ+lkLssvOk0pcg1hQkMstFLFrZg3xvVbrTTaZ8GHsWqVDSXW/bUDsHhsrHzHx0HPnYdwGiaG4JR
pr1ryuwrHL6Y3rb3iBolX/QiGHd0DeqKsJWAVPCPePYYl2ZpuQ6FPbarHO2L2zyKmmfCIMUcx7Ri
tOalG5RXP9KgK7exBFNapXD3MY+tsaZ6OHr4+Cdbw74dWIQIBZF9dimgnKkuaf4VSMOcggZLwCM4
uuYpi4p9bruQ7Drw2qHSTnWZ/vRmsDQ36UF8I02G6Rw+qqq6qnbsjpVdNXuNRMkq76jvU1Jo2NvW
oZFMaLMcc5cgjBlp4MLHXeWq01cKqFlnReocNB0iRvpoHKlc4DJkeSy7RTKwLNMmWTMC4jbWULlM
zM3GIboWGbxDo/a+yPquzyaWDz1wAt5kMYW1jXeJCWhgUqyMhcIrZJdoJ2bNX4bJJjSTdi0i/eeE
lx6AyyxVjnBrjfSpyhEfk1Y0ChR2ALGFASECbiy9lagIi5PJBmsR9EnBevkYqHUICH1IawdRErXT
Yf9gKBtukqQM9sptwM7OONIWlptW0pwbgpsZPts6nvG28K4GLt7Nh8QzKwvQ47XcKWcAdWpKevKz
2JKT4BH+vdq4TnywDNlt6XcP2L3CE61nmitN8fJhzOnGRt8FgC4UvUub0PSt59EAX9Qz4rPC1DUB
xt5/vBxv5oeV/HUVR899hZuEGY65Sm0YpL+pvz/sI2HXXGl2l5sPc4kmiZcRnSdW3UcqqEFPDzHC
5MUrsDRPLcSpraIIGPFvlKVDvok7P5opn6o1BuHSgh+0/LCF+JlUG0crH00EAZtchG+Fk+/6nofD
0hSstgBOmDvW5dp1cYl2BDZ2SMZ1a9dHIY1JElimmIVYp+mVzCFSeptZVJrPulswrvdcpIDOHDDY
iw7n6+R00Zp8yW+zEoMxjf0yCahyaYqac0nIk7m1Vb5rgzRd15P2XacDwXgle2p0T616HGnAG5yT
HJqIsaj8nmH4BJoz/1H2+T4sGRAHeb0yfWoYV046+RExhZdyVpa8Ys0j+8/8p3Xmwz9TxsGBB27Y
ThhpDn0cvloZklddnK0GD+VIX7v1h0MU6ptBgbOz0Zz4/Ks1gsfHygm+TPYdjGKHqgPJMClkWwP8
JRuX2se6fPexCXLMQmub022WZhLxMTtORA+sNIGRA/v1uZ/DbIybNfLB2bGHbJvQ2JshdWNbssm5
dpftI/ruB4/E9QMmjpXMIBM4QAqW9KTKqT4Eo/UjkXKWMGYl8E7yShsfIJ5sijtX3K/OoA/LMbVP
HIBw9EQ7HvKEKb+TR+ambMor0ul+Hab21eU6oLiRpH1D6g32zSSjqzmOyZHOc4nciadP42rzXA/5
bQoI9etz7dWqB8ndF95yl9w/lMM21cdvWmf859XWjNwnLg4UT+NdxbM5oJlAPZotoQ0Q7SexIYLl
jFob0/7UlHB18kffn0KEedmwZNBsEkgKLg3LE7LTjVA8CS1HNOMtfaW5tDILRcprZSTPH0+V7tEN
6SWw1EIER0jQF4Pvvf5Ylh+q548/JsAEpBE8+gM2iEZ7skt8JnTExQFucbqRznhLdJd8zYH+5Ezc
5+jB0a8C76CREat7LSkbdaofWhjnDGwe2LYRJs+vtspRr5TzShGeiI7m6AcQfemND1Y/nw7jt49Y
Ya0kxqIn1aYpcBMsPixhvVc+KjioqzL3XjNDO3lWFO4M9iSrS68J/oSN7k81e3JAtBhOtJ9u1nPO
VeR+jAicUY2mm47IYTOS2q4p59UdmYePWNuPhOUm8M2dJIJKWAx/SB6mYeZ723IyUV4a6d6lnqIx
NywFtBTIIs3K3YVzbnvVDr/SIOfcVxkjRg70jwfQN9gSCPtgkqnRrIYItfS7eZOT8XOrt+s5fLKO
z62u2mU9DgjDQv/aga5cul0CM7DcEGGP6rggRhIdJNorO+aO+js71J/k5832pj+4i1zcow7WG4Ou
nI7v5VMCne9ip5Tg5FGoRz8n+CarSEG1hO7DvYVc4wWZr6R6OMo8IDyRtFCYmo3W3aWNt/3r18IX
/ceLMQ3dUdI0bK4iUn0K88MhN+K6rvOdEMinbUVSSDKmSI5icZJk33IjWUFzmRYa6itaQXBQdQAx
q1p3JnTLuX/L8+eYR+vBDuPsYVZC02q+FkEcny06ZVlXryJzDOg+Dd66D5xsZctAezQpJyM7pi0e
hsahSdJmhbGgfvBMGxFlw6RTJ0Jn2TjReHAyCqeejPhQN+Nr00gTYdy58Lzwnck9IBrh7HRZBOhy
kRpx5LQ88MxjRZp5ywZi7xecrVgCiBqJQ/GkFSG7e9+pfRIzNVA5tb2pqH/8hGPTNytnAXZ/w3LU
vuVoeI1yn89dlL4E2jYwLEyDAZJlIcKvkFnilZVka6QjOFQCfx9ZTrdvzWbvicIitLZ4lVWfPviB
lh9Dg4sNMWpXnP0OIS4kVCGU1M8Z9JFVUYVsk2qo150xn5iTYzyKeb6YDd6DG2n+jSZK4jMz59Zt
bBwVnXvbpgszk5GQ3BrbJPEQtOWRsxcqByDBxWcr2UrXNH6aLeIHfZNr4jVRU3rVlHOFNz6dcprR
q6YwSZgJi+7CvlRvkWfNvejqR+xl/nFA7XswbDILdZloD3QOf+Wo0A8xZOZlHNFE7PWUsD3P2IZ2
PzzYGZsgUHryIzKUmqmpHkVf5j+GIPYXzhOnRHZHaBCC2w52TC3V3UX0SIxDcQu9IX7QmFKiaiOe
BebGQ2BOHPS0FvNUyhep4XNKpugbtpOdXSTOGlVbg0LQnL6mbl4twyJ5NwoptwIw7gN+lBH9dFzd
XLv5rs8BWVVHK6wfE3EySfTaAxe6tPPfIqvraXbM/5ixoE6GhF7lFDmIO6dMStYLeRMOydpLMZAk
7Pm2BEw3/+cfXwO+n47RmAW//YfC1mzo2eO48yy6EsjP4oPZFJT4eNmIApCUpAoKt4+Mbh8od7jW
gDl2UIoBdda0fJybGaEfyBhEByAQAc/ZEK3G5BnidnnKXUusBCkjPJX0UicqKVQgMQQxqpnnuj+i
HUovIrWJo7aMJSP58cHFXb5ILMRjQWPtLdzyGwnutdQCycle18BP6GLg9soWkmTEK/UmqmrvEUhr
smxJ1l6mgTQ3YIOxQ/HGPkIBTzBoxM5JVFlEJU4WlKJZeEV/Dh7MgQbhmTUDbw/XXgcwUC+i4jFW
76Xf9V8clDSKeOV1HdOlQ5mpjmEkNomH8SV2Gp3jEIWvbUX0Akf7h0Ne/c6Rnfng+e1zrfnFaegs
5pj6sAkLo980RYVtsSV7nvC7ZMV7Vm08k2xLRSNHQ1OBlQg25GAtGHXkhyAzzpEl+oOR5+skzttj
ZFQfPaaGO2JKhEUO27EZ+v5oQ/YALqdXGwSjMyV2+kGLl1BEuPhbMeY7J3HCFQgL87dE4bfh//k/
8z87KD6zLTGAKss0HYetXmCL/XRQxJUuPYsIvx2KAsjO+AlNPYsOQqbRg+olxKko/lmxjnHMJEgG
nDBH/z5AAiMG8EHCxdVLLkqAQKMbs5Z3uol/8xIl1t9PZxkvEY4nLl6SVeXns8ypLJp8aKB2gx4Z
xIVi1OgdBnhoveRRJCT7tGka/fTYys04LQHiSqpTUqAvXdSvdPGUZLTeA9qHy25ymm1XDfYJEtky
zB21RJek0+hmXkXPEM4hBT2tzlz+zSmof86EdYUjDMcFWWoK13CVxW/5u0zYQkNKL8YhRzaWlSfT
VxcMeAuLy8dKkVJyqtNDkXcPPnsgPax/xiBZdP427D49+vbii1mFIczyO+MkVHN5SdR6n+IJ++vz
+j/iiOdXakrhuFK3Dfc/3m9siJqXexVK+AguqCx9zIbgaHbS6VeZD3Gwq/u3wa+eysapXhvrDcZO
82BbNTmcGcYOx0uPFiCf1eB12haG4NestI8p6WkPDiLudQUxhIFl6VJgS7kYvJQLS1aoA+hohI0M
QBdFahvbrq8kwLl0K7lTfPWs4Wc3PWqjMzwVhY8GOjF3fuhauGWR+guIqkFsI4ygsx/STdpVgkne
x1vzf6TfvzHkS9v6a0P+FRvpz3/smQVmv/4hh/u3L/yXKV//RZdMOiyDx1k6xM7925Rv6784rsmT
AejNcmwqyH+lcMtf+AoefMuhlBX4+f9tyTf5dibyE1cZOv/6f5HAbdmkif9hj2H/cwxhGrwGXpdh
fypRS6SKVeq6+ewG4HDyg+9g+izxMjoN57yXX6oanNJoVB3KJI7h3h2sTU5XDNagvmkT+4yly08v
Ttm9OPl0DKV6dXwCB40Qt3sUL5W+QLl3T734xAB102smKVknMin2dX42FLFzmU0SE8NP1Q/bTick
0yX3vswx/RIkdg0HyznoxRP44E06dxCnvAeGTjiCnyZnEPTNqnGwFEkDgUAZ4xDH73ZrpxNpRaBw
iaZYlhr3IiMhwi2i9SZIIe509d6U4phpzP6CgTuWuGm4cvEv0GlnSAvGlbhpVI55h9MNX/N7NA7w
jWv7XCSw4OSgX+KE1DrT/rWDOVu5tNTDGocWltuda6Qn6TcIMHFEaf22rNqXxuRnR/XKtdOfmBuv
GlBBEn1/EkRmG/BJPcVx2vZIi7Rn22Ia48nuhBbniDA/QD3MtCvrnnqRnMIGV2Rm7tos50tgJQJw
1/rxElb2mUiCYygIDnDFxfXELdDQjGfjxSuZ5IEWSfVbpdWYoKp1XY/b0EpOVRO+6+i1XC38ig/3
GjrtiwzUaxtDaT7U9Fbt3DnbxrBNh/hkxdFdV9NxxL7ixtmp17trILy99Pdu3GzMkG1bxicQLheK
rGNk9VuX+qx3w0MVkRU6RacQPrTSw1Mxt0picvjaTYNjimCEnUwwChPfhDXy3EuxJDr4tSQizdbG
i5isUzN+FQk8UdcM3o2UdQAW8jgo3CCWfvRKc9dn/nqM6FJrTFkWpM4zGwnJy/PosQ90VYFLc8N6
jWlg+Cp5QEZJlMylwMJWNMEhAmFKuPtBVDHdJyYFqA7bmoiUKf4ByOxd+cF72QzX+W0stOlWOixq
c3rRyy1EqLdRMGHUk2UiUDRn2CkcnQFOvC/jdskQ/OrO4sAqBxJhFdQXZNvVhnsY9P4CxRhQT3gg
CSXW1Tmf1FkGvIPFcNQDdnt/PIZB8u4gtF5QIi/DwQD1Gp8MNd3mNTmVBG0JsTRVePDU8OYU8sQA
fYiHFysYr31hvgZGfJh6fWkU8akqo/vHzxhbdLwjym/mLoB2qUVL/92rHWvB4GnrD8ndFsNxDuA0
+VQCYKUIpTNm4rg/Lt0MXRXhq2qjd26XbBLYomxKqDEBYRkfDJ7zdAx3Xh4joR1vw0RLGWENVIZL
OMVEIzabMmKtatUzio4uGrYoS6+0il8qLT1183bgcLOZbu7UXhE95/5wlXwkFXq2uvtGEPKh6aeb
XU63+ROE53HUkvgEi/k+vzHzetSxR9thj/N3utVkfnU6AwK8B/OvhDAMUTujJ9vcKclHo5XTpa/J
SJA9+ST03JFBGRXfb/Y9xQeyk9YMoxZ9r5CN1Wt3UrvQdH6QBjYF7Ame2T63Gl5z1jYeMsgl0y3x
2cv6rnkJac1FZJ9HUQZqg62AivloKfgIHs96m+JYqpP3wTTRI7z2yOH1cHiRerOZFxOhjJsylBh3
6aOkt4Z3yujs16EoWS9iuglzX2uzQKveVCo6aNGcAYxiLZsudjVcAjW8wAJZEa9bpMNFa8ebHfXo
P4gwJeHo7vjaV4x1Tw/1oM5mJd6CCn8ivepOInRAc3827OHNJbyE6MoFZM73JsP80yIwYDFrfoj4
DcSRdSZpqtAuXp8/GDkBR72+GWWzK6cY5J91NlX3MpXiUtDzx9Myr1llTEcCgqL4SSCKbCpjV+L0
SvFvgXCDaBCwJHinLSjp1Xcoj49tOx3donmp62kzofqOmJ0DFjzN/9eQJudY4Yh85NCwN8rXj6Vq
32pvuAyszcpsX0rJIxYhI/O4sFS22s2bVVjzWMGHySAuJFigu5d5wzZh0Pt59OhysjXRdNOj9N6U
5Rfp3VpkCuTOI98yB/Ivftahu/cH6zw/kvOeIFz7HER8djxEteQZox+LBd93XoEcoDTIOGlc87Vs
1Y4zMVh0At2myTPPRgVj4gJW/t7wMxIAJzQtTwHswkVvWDxq6T1ye56P4GEelvCzkDycP544fTgj
PfGXnmZ+J+XjrGdeuhZaQEg7smorAvgWjMaXSTLY9sndOQy0OphSGbtk8L2lULAYo/KOvKvbqUh/
i3z4fiWBUkgDigejBdgme+uAkdd/QNOSMEscBfrMBcwU68Bx9yUJp3EX0ZNKg7JeJm1MfspwcfN4
PI55emz0+ruh0YIzECSgHmD052U9udERjkhSURGaQG9jki1ehhmzokfQ0ULLbH/7p49/N07huO3T
Zt/a1lMYRBKcDGzS/w8h/firZlb/ZJKaxvyyAevPBDgkwL+h7lzb/0rNjZrLoH5vafQyD6R9qaEy
sBXUg6VbTfrh449+RAieRmaDeA5unQPLcGy9g+cQh50nX4MQoqrfQIt13AK3G7FvbTLPT0R40209
2I9pDwB3Ygtpxa5sLLjMGnqmbtVNMQN7bY1nbsEZsKDB7tTvVgUNFwUFDJdlNDYrpHN2uSJGZD02
6JKKoF/j02Ko0mo1Jom8+e0PxIrw+Z1y2uF/P9swuzcURTgCM49PneGYFlyy3ARHopk3h2u6uk/K
3QWcAusycO5VpiMoaDvnEGbtd5DAy0yLAgydLoNTm4umNXAaJ+bNGuxmVRCHRAqfFbPdCFqWiiFW
xsKeIvmWIJnoMnV2TIxDQYfHvWLOX4yvYNXopfGYRxWbB49ANrbX1J2ufjUCd6jWIxgLeoXOt0QA
5xcRKVALV8/rtcP2N8gSBX9svwJjOau0f5HViLoyPycosUvP2ULHuIc4rPrqaIK+/Ourof6fZbIr
bZLfAZxbtrL1T5fYMGIZomFnaGXH72W8R4n+ktn9i+cM5ypYTtp4LKmjBrtc/81P1v+jQHely+3B
oE1h6o41v7LfXZ9dk3kYTZoMprF+GQ084WNi7RMEEOwvFDr0FIlp9BYaQZJzqfQ3P/5zD8Jx5owR
x+YVCOna4tOPpws6GPiR851sKOLZazLMz1pZwBG8xnp/tYzwXueI2p9ClR4rk12NwjaIxr9rI8z9
mD9kkcwvBJOSRdGGesL+9An4JFYETu1lu/nDx8p7VVQmiYYvUTyi873KpLlinVo4pVq2erXOkvYK
MXud6Zw+CQWra+4gia8L++tfv0XzHe0/X5lLI9+2dQUg41MnCRtiP0Wjk+3cliuUyI609Z+0GjE6
HS6KUEXQSNz++FjeRU19noxvVGIvfn3JVXQXKAqNgA3gozx01HTB125pX4tkujUcXUY0Lq2RMoTa
zgJIiTN+O5cglttv40jtEAou5ipdQDRxkuGaBtHBScVlMtSu4rPA3rJKcuaFQXeN2gon5mviiE3J
4ec57TYDP4mN/FqO/S5pFLA1jxoWdW+HdsSqNgIlcGmgiUn9GwSnt3gSX63BPLsjVjWjujh6e/WK
9L10W759dK/ykqyGbilNu0NABYA/ETQ5E+5/aQ6vse2xs1Z59jfNmz9bHqYupNItXSgpP61TmYQk
KEqTRChZb8xcXFqXwM/kx0dlPdz0ptr/9ceuG3/2uZPcM9/aHZNn5NPn7va6w92UJxM9GuaD6DlK
N9Y8ecl7Os7DZeOY8X3EDrqY8BaLtnvhunvAInswqOsTRiT69BwQbJzl6Fu6q+uCxpbZI4E8LAb6
vgskZBdE0Fwk5CMtv7BxJsSbZEy0HB19Rg40siZKsfn79oiDGcGpzqLTHZ7mW0HCSnADlP9ywKsF
xcGebh23qhSJkxsRhJF+t/AFaVg1ud8zvU1OGYKnsP7hBD1lChwW18LHj65vJe1ih18EwnTvqH2k
K21lFgTkIq+UhCRWsGAqxzt5jofxxIvf9IZwOSopiXYobf3HLB5uve29hGGLOZbCwzKNV5lQHVf0
iJXxreI6mifhfS5am6LfRio5k44Nf3586yTlWMZAClNnWe0RPavW38NhvfgqOsUipclpvspc7Xqg
f+b4MGjRuyaLnfTVyvHbDRSMu554B1uC7b8MBZmqs3qIXbtrnFer0y/zdY+K5Yi2iMdV2b/dk3Ka
f+3EthscyuxpkBxa/B5A9s+u5Z9Ri+Cao/utd8feEW9kAp9tnTbBX6+0zw3UeQs2bYf8GeHYUjmf
ljYSIihJmpHt5uvbfKUb+Nj1m+0VX+dfObOKXfY3u+2f7fqwaThsHRvJ0Udn+neHDiMUFJfmyGYb
cyGruZjmf3+k/skjiyhGmiAOdelKZ34Rv/shIVK9JhEouUynyxY93u+FTKYXvI7bErmaTSvoKRbl
Ffsqqgnobbo41kH8PlfZoESOUYN423DXrsInJ2lHaPIcc+3ppPlqsxHaWXKIAr6G0VUdRT8cix9T
djGTJh1cbkLgKdtZOtwwTd7omLMUK6ZocloXY3qqLRdMUYteaLq0XnyX7nhsEIzmIC7me5ltTLfA
Nc9xYe4Gg5K8xqloX6d+2CkuOvOLxJZ/gEx9Hg3rBQc4S2bdOcWXgg6Dw6AqHC6xEZ2YWL/otnr1
0+EIFe6UVcYpgJ6g1aS6cm1qgvAkJnsVo25keRwn/9Fhhrio6RdIjPALunuwqHIcyHaJUjxbtwOl
l5DhO/iVrTZyJwnjEzK8g5RMqfgkncTYzX2F+ccJyIwkqKvXzGpf0hpZb2m/Cgyk86XERa9I1N7a
8/qXeQc3ua/99eLWxZ8UOCwxF1st5YXJmPyPyyCTBY64Mc3gwXF8ZiBD8jKqFmHDvamyEe8zLT/m
CXH2esBnpA0haoxiD/zymSSTZGVO3bnimoef79ia1rk1nUPd3JjSknundvPVresudTpcA81/qB35
UDrRN3fOMsnQZYJZh3j/dXTieyT5/rbkLWW4ujdDb5PT+MtUu8C6sI9KWgAdTz7V6FxUtNVwbT11
nnfVcurecq8GeVkfCYt+s9n5UzYz28hPJsOVYnQOmqkoPoatTnOB7p2nDVfX6a46SNIWE0aaf58v
qXYcHSpt2CpoDgXNEazv21RR7dB/sYrhVgbiwgVv6EHU0CybqzEv7lY+l7mFr85Zs/H1lizp+pp2
/dvYDtu5CFL13LIgmgkrzqzUt9DEtnl/sxS/cevzSBjeU0GLrnF+xEq7Urs3q7/+oP9kF6Nwm/8H
RJTO9qePufcJg2v6jrRGVAo1swqzwBNr9/12XuRGM1xM6+AV/t+sL6lI5vtcnjmUz5zQuo5E4/P2
ibt2NKTZZrsmULe0Sk7zOQcToUOS2As+jCQ9eX2zmvtnaNxWnmHuKgqeYqTxQocTMMfOqBWKJYyw
UEDnIjumrVkJEIrUYqSiWTRSTIAIc73k0Ci1gcLT3chi57Vz601fRod5y+jDU6tp27qzSATmV+c+
lBAp5KXjGw7EcwCHH7sY175qURb4TlJxm/ddnAXniOxzQIJITNW6xVQapafRxcse91efood6AgDC
24ywtjM+zch8sEjr6xocpAb3cbAXQzIeU5t9Y36GfSO+z7+zMYnbpItbNIlT2fK5xD80OzmNJtc+
vjYOm3VgV2tpsfsSgzAXOmT2HRuWPfaAHgJqWybnBhyL8l7pB84xHs7r3KHAP4hzJeC4Nc/FlL7P
7RCnGx4zKvNf89LdIlk56Q0myv69SqJN06cny6TqQA79BsfS8GaDgbZEQaqFw5nUIu6GlHWTyu4T
LtW6Hx/9wLPY/Riq491cTIm7qbnuRnFyGIW5CBxxKma2BLpboqfu7Wif5641uYvLuds0lv6G9AJU
TmThmnRv+aVdg4ol1i+lFh4ENtQqaq/zCR/ybKBpOaNpvMx/LyROzHYR0i6q2vCU0U7uButEON5s
FUMIHpM2gkuHkay5m3ffubOWc1+E//SIUOLjEju2L87Yv+l59IxPeqG34lk7zLsuxuST8ND4MzrQ
p+huhtFJz1oum8HdJGCx0lCmM9oFJkZ8hxcRP+EflVKvc6ctzfgPeHozoV45wo9RwvFBdVkEz1Fp
PcwFk56MNwKWXiOs9LknIRVMb13AUUc10WXpQesiBM/0EV1kDBZaYhsCub+Ze21Nk9BeLNdEnFDd
HopiPH4seIYecxkZcgwPPe8nu5dJV8DEejDfxpMC7TOBE/QQlxKezHz4ZGbDDVKdkZsyXX0TH1mv
LLi5+xpxqBYDd4caCbcLathGqoeZorslExMeMoHXXcnmP6HNLek6sx3PfcKp8H7+9a6lG/afbR+2
Uq5QFpuI+FTlJ6MRldJU6a62R0wIvJFTvze8L/S5aHgABFrMl1GnTR9oYzKjAW7FgzT3nueFVQcu
aM2GO0CDPXSR44dPYvWxbX98A1v+KCMK3Cp8JyThLUKjy/c7c3g/u3iEhEX2NKmK1QP9oH5dA7eQ
YBtyBIYh2Qlmx5mTVUAtBZYxd2iRspcFLLW2vaQ2l3RfkoKnoB2EznTK8vBVn7tI1sRjMlhptdFl
eS8qF5pXVBDhTVOjyumFNjm9TWEU/eKccUfHgN4uBplv+yigE94+w5i8uSVXxO5dVEaxJK8Rx8p4
DCaDLK4I76pYzru6ZTbHtWRzmvecZyK5zqKsMHgEd4G02unQv4rhOkQmwsh4EegHDD/r+QxPQpQi
pGLmFsq1nlJvPnfb5ETIyGZ+/gAyPevGc8dcI4nEZf5uc5nky/lqHB7iR62y1zkzgXlVxDZkFr6J
S7+/or08dwY0xgmxHA7zTcOsuxcdy4vKx7cx5QXQt09HICyuvgEwQRWUt1fxEJY2+YZjj5tzYlvC
ZlXW70nTvhhkgMwPdGP/q/T/v7n738zdDZ27/O+e1NW9uf/j5wdC/3xPf/73fz3nbRP8Y0k3IQmz
P2Ts/vNL/zV5d35RfCum8ZbQ1ccQvf9ZN//9X5pj/IKzlI6eQV/vn6D8f9Hw1S/wvXTlSODjpuS/
+vfo3WAqT6Wq2BAsfQZV/K8idqUhP5dFsPiFEiZdI2EZuvG5v9aGsCirKEQdkzf+VgcKwEKjEEcU
tAQdVTEKurLTlMtq6Dr8Fbp6YKzaTYSKt1hxt7AR3HxjIj052+WTZ+MtcgF8wWzQkV/5AyBsz1t7
4xnIbrXrhAsRk7kJmy1xloPGeIeEaHQjbGa9NeQr/+yktDLcWKzpQBhf0GY6q3QwtI0+YX8Z8BCp
MTa2DXh6dFmOs0wqzgazYoJc6920FsAaFsSyRTuJRnJTIAS2M18duWVy58f5guhhrfNCF1UT5DMT
NNvnXnhwhgFnC2JGWOu+u82KcB1zJG+YeTEr5cZdw/er6yLBygFOJ+0Ma8e4fxdCy12VGMePYugW
Rtk7+zQc1VYGwxc6hsEiS6C1apCQBic8Ftzhl6Pb1980YxgWdWVs/ShyNzhZzbPXRCm+ONudk5B+
rWJGExmDzlWXS31bxy1YVR3Ej24pgm3D+pU08Iex04JbQxJ5hFEC0UNpMK1z95JVdWxzWz8kvfGj
qkMInXWZ7XV/b4e6euESYaJTL4kxrMzNB7YQS8uuBZt30IHWLr013bLxPnX1Q2oQE6/co6Hl+jry
+itMDpoBCUePJRLnRJ8NhCECKSu9ek1IC0+rzcd+NNN97WK3jwNg+2gqxVG1Gk7TMTkEcROeMWAO
a+EWX7DJQlFtxxK9cKBw6ebjIgjWSdt5D3iBUW56SB8MAOFA/KunKSd3uZjKB1HZtyEnctVQtIpG
T9hXcg5XSaeRD122I1wKQCBuixlk7MtgaTX5cgo9dYMvu2ikZ+yZV13NEcp0mURAS1AZl2l2EZ7l
4UQsOeVkGK/GwKJ9G2O5Hxr1VIHEuvKG4geYA1bq/qXQ3GT28Tf4kQPm/F1kAZDrISzFeY+vxDc2
fvUrfFcXcoJlX0zsvaArvhWpXtzHpRE9JF6XPWkdAmJT1B10uc5isEM3KaJLlBUiW+V2gsMHwSt4
CJ91D67NKcfTB3WW48PyRXEMhvTqZBKaQPNsYks5QCqZsw+DY6FbD27tGYdQ69UOtq395AHbKGTq
7wE97/6HvfNYchyJsuyvzA+gB8KhtgCoGcHQagPLyIiEQ2v59X3ArLKsqe6ZsdnPhgYqRJAEHO7v
3XtuL+rmHE9cPowOEibc6DXYqd90DlKJqe0azzb79tQpy31dDin+yrQ+LV8JXe2jHausR/P8EWQP
sdfxfF9G4VfeOzk1O5WYCtJlwV33xVbWLrPjHFyYFtMErcHrOAKhrVIV+OJZuJ/08KQpH/bsPtVx
U19SiGpJbe74oeTYQ15JnLPitiN4qBZnCkAdTFHps5oLXzFd90zw1OVqPXCM/jLpU3YpdtGtbVvg
q6fkNBmwauJIxW+dQG7WHEo3CsnHrgQVQ0TzMZwAXKcDfSeMJg0Uj4lU43rrGoV8anRwEcAeHWdi
aqvFt1Fka37i6j7UJHtN+3piCLLvxrH/JVsDtX0RtggdoRFQNLfOKkEa2POMjduTnSZVYe0QDheI
1hHmwgm4JU4J3mXnhqxHldGf4yxhDdQrpBzTpqrqEXsQmHWHhiVgld7YMA2GeFi5Md+P/kFfQPgY
R9ydKvuvltZYlEX6TomydA9enNayaL5tNM0UUFMt6GjMbsZVSBzMYENOY6M8Z0mob2MjhR9TkWBQ
WJh4UCTDO4iUu4WWymaZ5ADI0Pkl3PClQfDuk3wMCRuu9K58BQVKarcDGjmpw5D/e7rw1RJDPOcP
dfGNrrh/bnrNK1dsjWDhqYqk34hVew7BdIKYRPjKcEAYm2+UEI7YSIsF61k2rXmtgXS6LLDn77Aq
AGvWsLQaTS7brq1fE1NLARo3VqDyGuDjb0gda3SqZFjUYnoubLUM5okA8tYMz5AldXyixc/FqY89
KbCklYw/4X7lwOfo7DbJACZQJvQbs40BqQpJtLaj9m+g8EajEteTF6Jupls/b6lUclIi32K5zprL
gGqGtgR7IZFdW/71/eTKA31y+yyEMtGtkFjwl8PUWCrw8JLLA3wqDJur6zcac4Z5fOeLyOdNq7yK
OHqeW2AbZuUah9klaXoeP4k+mXzaVJQHrDY/GEv9rkcLNXMgwE1DIpwYHtCarHCMe4dA5jugDMT4
dUPrCSsxA/CgjFcivm8kqoBp5tRsCLYP+kUBOUq0egjTbChsd6ul0ZpyR4neSN1jpnVQvYTLOmd1
dKjqjTOYy6WzScyJqkLdA0/8XBYzCkbK894i4FQm7q5UHVRl9XyMWrO4zQWJEF2eL3RsEyKcLV0/
2iTncslOTDzOaGqspd6EtpjRd4nUX4zm1WABs9e7WEO6EIMIGIsfs8Qh3SFDX5bURB+/mIFuAuWR
HGBZTZ2xtNcY6erOspLoecqVfT4RVi+jBayw+ML9LW+WBEd+RptK0bpfc+5oT0W7V8v8TbPHivpV
9LoWNQojjDZLxzGDmCgwS7O9oJPNFONAkAxte+VIss+7Y6X1vs6iETLOSBHHZBlit7a1c+0lf8Rh
eEhDiCMx4/e2hhx/F/IBUKVr965lbRKgoG9EN5B3HqKE19ONTjV+K7CHHE0r6l7TQTw68XTfwr98
G3QgMubqQkx688kJlWeGJWp8snu1tehLioEwmDSlDx/Tb8NZFflRV6r7lPDLIO3ADZHSXQYOeMyg
Vhnz1NrICRhpw7fJmj/0uetuNXqVgZucrUgXPwaVHt5ojyFRwdqtUyPykxJmDyE99g9TOm9hFf6Q
KgtTVeTiqejxBpVRZoNmWMTTYDeoHVTOFy0aCAarowdk59SSJDngy5xpmy5WhE9tkqKmOT2AMBpu
jKEpAn1Rqr2F0nIJJWaGGtOg1SSPOKh7pFmadgixXFySke/DFKW1hRuO6wQbbpWO4lcZJQyN2XnU
52+KMWdb2tWhnuRqG9C2C0ib3SjTGYu8Fu6aWSMiVls48/vubBXAZPAo1pJMEEIMn9yOg5hIq+Hn
BN6ssmpkii3KTijlhwpiRIZRiq+KHlcbVwe4Kz30nQWSRtZEJwe5WxxB3E1qENRkpSNHA9RhTjE0
zeRunWcN+bLVCYbYwUMyfUjHz1x7t3DbUgiAMRVa1XzogfLp4yEsG+fDCSm6txqgA/QWxgYdRXET
rxUkGXVrmiS2vDj81rn4+6IrFYiPBqFM64GDHILMoTJSPMVeI7cLCAftaAayE9Y+L9Q7RzJLal/F
aDZfRu++h3oVv6kydLDTV1zgMO+kizluDcpLVlS+TA6qUpIcdV/Fyrtp86RE1rbI9/CuMOKbENvQ
N4jOkxRyeZ9b41Gxzc/WLcqHwhgOMzwvxiNGEMcAfyJqCodODDUWVNDUYw+1xjeTTidRy8xKS5Bq
JJlqDaYDfke7ja2LM4gTJHUFrdEvA6TSqUZYFiRqgv8aOCc54FQPgUuK7awI1LkU2aHlhvEdWC1A
OsqL04sj8zgZ0MJUL1hg5EEb06/KAfjZjiCYynB6rdGB1HgJsGos7ns6NDeA84ZDYtvq3myID4/F
C8ygzrdV/RcCIWBxgI8wpqj4qzDPbVkmfBnF5KWW3p+o4yAKAjTl6Xr8co3FZemxUFkZ8sBc33N9
44gn4ihFjjgn57XM0B+rEUP/AjDIY42VoCsgQOClUEsbTvn05eA7AkVQAmJF6rMS514sVVHJxSBS
kNCC8fcN4zNho9U9qcsqWM+FchuMbJsjTkeEXGrDsGMCdjPpGEtDopc80U/j8XqDkHY6xsP4rpVY
00SsRQj0sD3RYLEhGm9IVxsxgVoUxwYd9lZEuayYgZOqdlfj6pV2fQzHBCFnVeFIr5JXbV7Sbd/V
t0pLqKdmToWPmUz4sQ7PdWz7ExwLciYlcVC9WRNRu/qKdWc1UjO33CDDXafN1me3xgXlqIVASmDp
HcLuqZ7mJGidmDXdEm0jHfxRPttD0M3yvjZtchWi3kEh9bDU9kNJHIMtP610SM/dl0SQyPohueQm
LK4uxiIdamQoTSDFQ0Rk52k4UqNRiVqxEN/B5LvRlFBuizTZL6aTXNCFoCyT+NDzxMabYbs3w5K9
lBLRNJDZmKyibKfVlj/0RLzTV0weNPLGK7P+BglGKTYJoUMQgrnJCsp3aZjMQbwM78qorKTHQqXo
6rwV+kosQZu+QyjXj5ySbdKuQmIKfqPRPS6J6/pK5LwnGGDmBsq7WmRvyObfAYbsuko726P8xKQG
KCEXr0pzIwWSrw4cU1hrqCgSLlpDuFz6bn7vUne7qLBqR4ByALSMILLCo7OObMSLIBkYDixMTqTp
0d6khmZ6IWbTGoAnbgJkc6yKG2p2+2Jyx32v6Lt2dlCycc0CyUYyVs8a0Gswv+z7FY0gLWUbTepF
oPlCVXweVsezQYLcQO4MPnDzQWnJknJV0irNME+RKL+ko/PDmow7zt27ok9fQ6Oyjm6HBmFSb4VF
6Y6J/XVHJGVq+5oYgjokwrmtuHBUhrYJ8Yua9vKqRzlQ+5LzWGLA39RDF+JBBwturodfn+YjqyDK
B9LNTqELOzxsVM5SGp5zjqKxziyANi5BEqlyQUnsd2YhDu6MCweMLCxvnc/UDvaC1kUfwCY5ePfm
/pGB5z7uDeY4+QpuCvU4GJDKTxsDpqA35pd4JRut4JD5Uk0JgXKtoRxRTUcnomrDg9J9KSv9snGh
d18z62bCnhxCg8ikAds356QDXD9/rmg9qx7niZWVeRRGbRJFvJgINnpjZ7K/qhJ45lCp+6qmYG1d
xzS3Hx/Fkr+Ddrvofdz5/TjOAfh0w2Mugw6dvOXCtUlfimgBhzL6yWwIo28UwQOQ5g79zPM4EWbh
DsoD/t0E8Y7maOkm7ejdDDbpKU52qy7dsomWKvG5vL6osCQ8xZI3kZ195VCKPNr1YquocFmZK+tp
hrUAqYlH05NQZDqOYqjoy6jhsz3GMui1+Xss3tt6yh91/dta3Jd8ipFXp1iBhzqiXm6k8H8cfZfJ
Sz7jFEWDNwaTQphSRkKVnDQgiN2nVmt7+p1Bvej2rtOdu2TN0dOCtujNg+jV944a4LF0wGbNi+11
fZ/sS6KYwzYK4MiDWNOAMVnMI+pu14GP2UQpa5tmrieCFr8rpXZvbvvZdT+gaQ1AZED/9tuRyljk
RCerdXBktjO8Hb3bluasIqwE4RHRQ+5TY7x0k4RIpCJJNZEjTjE+Qp2pvt81wGbVDCnr0BIiKzZm
zo8xhw6oIO1rnDJJCW1dA1AZ4bi0TqGyYoESB0ycodUXuAFfiVk+q1WXbHAOeHUO5BMwg+mP6TD5
sAvIrxCRvNhtrlOnGdNg6PU+CFOEMmkJYFmJZ4gHrIBrDut9k02basnu0qJGt1d+16x1vUlGZA4O
jq9k06V6lna3G3Gpkij04iKnxSGT3bUuTL02/tDxW9NWyMh3Bu9g5vaz7BjQ4P+2i37Leb1NZgAn
U/5ddRwOulFjYK5n32xwIyrDtAqEgknHnj7MIFCBy6noluvaeqyxffqSRlEaQhfUBZxwU/Q/5mLa
Y9xe+3Mt+eIL4xXLOPLeNkqH0ccmR2wqmbMYIAFZf8Tiy0nkF3VDVyaPU5T3m9Qw+IGat9RK30dr
LREfRMMvp9UQewg3MQH/yYgP3NDKgzaBXII+SDHhSQQXnErlgAp6H6nFl9PUh6mEioRYDid866sJ
kgvBTNnLVQuXVKcexKqYZlF1UhPlripR2VftJWqSJ0J/Hh2JVZkRfpswv2Fy9MA50kXVPdKrbwv3
KdNK6zUaiL9ZMz4pUTRJ9UCB6RjrymccYoWnd7et0AmoTg8TimE+6qJ9qAIQh0vBoKZ4NLLumo7s
C3pCgU7kELNW/PQNukPxnSztcy6szRLhDXbGlza09m4x/YxDICpaMyOkNz6VqaYrmftDEn8NqvZg
L+RduMNhSYv3IdNyYhSpH5lpEfR99mNSaB+54/RFRxfjEtxJh9+Bhcqt0Cmbskw4wDgrPST5zwDk
D3OVHiIiV90W7GDVvZe1+TSyChjLZAvy54BIZd8OSBwi0nyksstzGzYiYEmKcmQXKwY/KLbstNIS
H1bjlyNdLB7a4nV2bFO2yV5MoudxB7QPNqsQdSCyClIyiFW9XbFLn5SB7+RB5LSiDU9pmhujGbmw
qmnpLePMSSVmPC71Z6cLolXmQzmalFWm4mUyyejqVq54yrysA9wIA+17FodCCTnCQUh5ppPvZ7Gb
NOerIXBMDFBxEo35Y1nAM66KC+lOJ8W4y8SmU+qXgs9ept2dyzEVOT4hK4TyYYBbRn7YFFiFGW5F
pPMBDOq4OhAOs42NDVG/pTetRKy6aVuPLHv6oqbyWEhWQWEiXlLjOU3JscMdVZe8faEG3RWKRjF0
+lUReAqJDCiXImAkO8u7XCGLZmgsByNRIbNQbXFH+avFy92Z9szp6R56p9/A6kkCQxYIBspv8rI2
aysM+AKJo72j7K3+oV5ycSBekWSUGCpVOm/EuP4i/UO76okyZwgPnStvwrSVrMrhO4Hr3eDeuORD
yMSUYk4BL2EbKwy9KG4tDx7irhlUg74xwQkEPn0SgfQBv8lrYhDDEqktq3B4NXDFnBmYMsVTtFNM
YfaiqukRq2HBWjEKoBHGO6WhLCUqzjqlJ7JLTXpvIQRt4wANZ4JMLms8A71qw3I+K5xWelbD3cxr
arIaWFi7Egdkofh3856JJ3Z2pUh+WDIaYWjVqZ8D71U49OnjpqqPeJQctti0zsjajMkBl6IQSGbm
FPjtYx47zIF69PWD+RxpfMvjrWVq0Lp/1iTSPTuSDkEDs0Bf8TKEi2E1ss0RUFBUbLNIRZ2V0RHt
h8YjOZw5hkZd0hAbWTDTKobE2LZ6/EDyWUm5HG5GVFP8rNF4uk1EtmcopQdlet8MkBzNy9L/VCtD
+ONSOlzlSDY0pbYloKQMxmF4mnXV9RTlYalA4LY2JQnVdiVa78RLC3dt7ND7zkok6VWKeazDjqdP
PTrRLsX2aEKnM8LiZaYK10TRU4UHAUZs/Jp2gMfMUVwGBi3ioHVcie6dWosnjTRNUC00dq1G6qva
gtCFwXyo2qQ5zFKwbEmHz0ZGT50VshhqAfzCz9yMpd5s1LZ9dDLw+n3n2oENTw6NoTYTMwVpE7mK
7kHXgFNGoZ7Edc5OLOyF1wqVuYgh3TuBjsLUmK3NBJsQDqSe0RyuOUH6HrAJcxTH+VWQVeYXjFXW
QpTNUFt7WZfzJk5em1mpCEGxPBjmftbhSuyzGI12jqAGMFnsqi9McBvfrmxkedREmIFkP8mf0L1S
fyaIoD6kLosw04WFrEbLR2vmFse1Ud4OstkSt/QMea/dGibaanOGj1+MVaDk4Y+qXzIKgMhlBgOV
VTVn2MjZLdI1EdTDC9V+YNn9d9LOx8nIv8ZuCFodeeKiWO/CKi5LRLJpCWh7IKgoGZa3ok1j4qOL
x8nmn1LvHbtk5KGq34A9i8WHbo+PgE7MgIRpdVOZFBQiTLNKsUCSAmgNWzWvJov0h5GvOrISplwq
YDOw2aLIyO1u9/T0OfEJ2BXdrEFx8dvmMaSkE08M3HbCAk7Vu2M+hvdKaD8SH3VhWkDpf3E3lDFT
T11jgjjH3ZZQS4OEaQQYFBToQzzMjYDZYFNLb9Xsh+TFpAH9yucvE029rYZ6ADojp3NXPegxhpeE
ybfY5XNyW+XNRzN2HLHZu8l015qmc0xIAvVfv1JAy5vwlxmVh7t0XRsY6K1wPnb5qzXROZSpxZxL
rb+XbGCZkrNKodxl7FK1vye27pXuIk4eA0WCjdCm/7XwlQym+HamrAnUir2MQO859mLjh4G8X0/z
r1wLpsi9L2egXzB5fNsdz7oKcLchnTQfrPsGkx9pp2A2041tRQg/24/WTjdN2b4wyxPbuHcQQ9kk
UcLXbVi1eiqij6Hv3oD2Hdd9NSaasRLiJjU+nLI1JEg6Fiy2pqPGtTUGyRzGxSnKLzVkd1ef70YV
cm/fBl24s5bhTdftM7+kO2aBPkMASgCJmjbzFEYfA1+TttMZIr2JmUlTmhvQl+iV1vUJyRJeubDU
qeYbFPIOwZnaozMvT3FbvIHX8DsjCSZ7OOdWdTLG8jkTT3xr+C2nQ6yi26Af0kzuxRxJ1uH36hUK
unly4U/ewn9XS+s+7NqPsaKqtSQD7JOetfaEjKoUYEzCPXm/e2OOE2TIgPcahOSeoLZeGQ14wLm+
t7L+tXYavu6WK4D+AEECDjGhbdZyZyXkLhvllnb2e2IarVcm9X3r3hfaasuRByC0W0vCuWRa7I21
+RL3+hZPyTHsixvshgbpn8rTVBDa6o73uETB9NguzRrZJMCHkpdJmb7oKvpZ3nZ+1UV3Rp8+qA42
Ywzp+6nD9pTRN2gVsjVSQGXVIC61jmqrl19lRsNVEvBHmeyF2jMCV625ujPwq6v6xboNxQeFrRO8
CUSOeLHcIdmrbrQrRn1fskrOl2BkeBT9XQRRpuMYUbT5JhbaLk4k/Gb5pCdMvBVju3RwTttqH4bK
Fps5KVx0XchYCCt40aEW4BBA0mT2jyFF4E5hTesWu0kQt8ygeNbLeJPHxeN64HcKLuWMqgfXtHK4
JWfZH4w6aAz7jTCLU6O4t2ipNm3nPNNof8OdBetrOrHCZriq1VcNp4Knzr8K0H1crNv7mVOe7n3E
jzOMij9qxYmpx7kexIFsw13eaqgjwyed6kPF/AUo0u0Ux7eAOX/Qvn5vJ0hYSJ88qeeQiH4WooCV
654FoUENExcE20enUz4Xrf3qc7hYuvPcSuruFCO+is56mlNroyj6werqF/qYHytApw8/VDO8F0v7
K63lc1Gk29RM7+k5H8YcfOxMoxV9hUvsojrscAJg6O4DmlRbSOmfukof2DIeCzy4MRpoyjD7pQuw
dcPSVR+arH3POeuJMjv3MnkjXeV97BTbj4QRDKm9T/P8bqEFS+wl5U292dYpF6Cc5Pncxe6dBFxj
Do4VPeuGdlfymxiO88X/Cs9f+hLuCUBilU6axfWz1vK7ZHqiv/RNHv1tHZHel6UfWUUzzk6Aq0bn
eJkIPkdzohQ3iyFOaMe+YxyTTTqcTKV/MzipLIsO1KxBNqFnmsKwaeP3ItePEIuo57HA7RlMOMFe
TcU8m3Bh1JUfaKNGg2IvbXdvDDRT1G68GEt1GfXm2MHSV3K8yIAPOBRAGpCTpI0gyafHhmuKt9AR
Kdc4rXnZdCWHNqOnCcF5dtYMd/2ur1g/PSDAI5HeJx3D9a2+O1nluvpqmk12RJ5/IQqiZgBH/OIW
M7kCHCyhnt+FERSBZitJJfBi6leMMwqlkhYIf1hQtCoyinTGjHqi2pILDnDvIoZs73bFE2yQzWDM
YHFNIpTLetOp1YWMuE1vPxrJeDCx7iKTuQkj/c2cCwM+AyUge360rbUaM/ZU0prLMoibZNbvXKX+
NCa5j5pqJ/PlHNJFbZflFpTXR97HD2X+5EoZ4oa3EcN/hO58mCAJlEpFJ0XTb7s2fQh9Z5meR63+
MWKzaNrz2LZvUszvZCFs8tR9kdCWSFn0MkGQ36zHN4IqOG2RXaUSZqToTKeMpjxMnR7ESrRPbTun
NUZnA10MCfSn0aUWl9OMTsubhACLMGWOxIixIQWWhVmVA8Ig2hTNjb4hqhAttlLBI3jUlBVza2vP
dLdu3EKHFm8fWePsAc++iIHTflwi9k5YM+WHihifQms4/Cg8meKOOe83kb6nEA+s687bSbtYpNaU
WUN2AUGM8Ws7No+WaW5dphF0ByiXS8LfJOu6Ciy/pEBtuhtLE7/Wv5vO1r1quCdZyxsJxMVrCELx
1j+YC+3Rzs04iKULza9/cGVxZNlB0Fn8rOf6thvKF9tvtOXG1MAyhxPYr1YOu8x0TmTttv76IgJU
Xns7YrkXf+utxLKQ4y/Rq/tebm3pG8QblcWjg6RE9EuQ5u4naXZAcg3zQV0wCJPaTgwI5usyoTIM
iru1lhdj6bFctdtKaXdt7PgWtGxTaShyM9kBiqJTYG5TBd5HTnzlzOVgGveNPVzc0KJMKA7h2F5m
xb6ZCRmPZLdL0IKKt6GniD0TMwOHN573jtOD7XuP1lLmWH4no/NJtfVgkZpJzd2zIvuzdp9p0ewj
mPGhcCDph0T8WPXBUdsfZPg9hHmyGXt5cAoqOD38NY1WjtJmAYD5C/OmdEcJz0fs/VHQTQPNu1yy
DIpnOvJVpr3YLFy1fBu2amDTVvWTLke6gGyADlThC8iaXCv093XIjNrpzcrrAjxebPlKeyF6FWt4
QiouTmBXZ3hENXFjzhKXyQCzVPnt/Pr/8s//m/xTWDr+3v/5N9nov8g/n7sf8p+4JeP3G/4SfWqq
+x+IKiEbqX+LNP/HX6pPgEr/wQVJxxOmChf1BXLvfwCXNN2ysFiTROmiQP2j+rT/A/eHSiMNIxYR
Mf9v0CUse//ypKgOyEpDNWiLGUJ3wUL9r56nsi5jWc7OfGNpRJ9m5L5DhTWd6viPTZolXByGuK+P
vzf//QLCg0EZ2WuJOiWehmkaMcEmvSy3JC5u7T9Yo/sylPSK+1Kco7km8GhW7iT+0n3TO+emUegq
cpZtaLz/mkolvivmBTjoPKPwmdKEK5LCgS8WlIZThCcSY+AusaPbfAHNMMrkXSrLm9RYn1Emjfdk
ZrC8gtui530NC8aFJSrAYme1lQZ5TzpEG4/mAmOBj8oUoygv101FK53l8bopctZLJwfIU0AHsfUk
JOy/3hBD7v7rq/jHbq7v+se3dH3V9UHE87u4XbQd09NB3VypuxoajOHtuhn2Y7YVQj6ZS1gerw9d
b/4QdP+7xyhlgSa/PpOJ8O9NoRBS7V3feX3qqoL7c/f62J8/U1zfeL3/Xzb/z3/9uqM/+43iilpq
3EyHbmwq6sFxBRGHLQhyf239eaIFjP372T+vi8wKH+S/3vLn6etbrndlRptCjeGw/HcvRnm9wKJe
/+g/9vj70evbTXpHmXfdZA05EFH7+5/91//05+9d9/WvP3W9K9eDQiEfEq/S35+nmoAzMbhzH5mE
7hfVQGFnBrdN63u9hYpXHEdBM/f3ZpY5BV76GuRrU+6uz/5+YbE+cb1/fcnvfVw3f79offrP3X88
TSmTv9ML8Mm/N6+v+tfurnf/90//+7+EKhKRXx7Tw3IBfnuJUhdMLvgo11fWEYkvXEbJE206Aid/
3y/b+K8XXV9+vbsoGMHHh+tbrw/82dNidezkej9bd3/d+vPOgskurpV1n9cHHZqbwIp0Sjhghg1a
ZsdOI2PVM/9s9mHRHHOcJdjceX4q8jSosNd4o0LsEEpBlh69LYJRUYYgFfc5ziVUsABawBG0xyJu
zzaq6q3dKfMekyzxgCSSeE5MXsDvTU3Li6PJt0nhpxz+3rw+SiPqJPA17a73rjfXN15f9+fuP3Z5
ffD69PWFf953fQwZJH5U2vnbOqI1SuuWXIl5zaMLG6IRSuNIP59kFZNKUJh1H/gPGdnWG4MOXeaV
16HdWh/QcqhKZdl0/h8hB2kpFml06hq3dLuI+qk0s5mGTWPzy1IpOFrmucnb+SDXtARn/dzXrT83
18cKy6gCavyDx0K5OC6NQc5DXicM7I3xKhLyjzD3UJ1skKdHcpyOZJ1MxwxQ7TZetCdilxBxOFeY
+xA+uZZ538Zh71cYyY5d3CAxHWlLXO/mCDtFx6egE8HMbEqX4+qbzb3Y0Uof9W7vW3FVHivScI92
g9MvcgG8xfV40PoX0xgg6fcatKuoPsGaqU5u21CwcjuuEKoRMvleHvEc+FbVw8tZsfcU0dqjCZ/w
91brNGJv671vFAXfdYzI2rRgoc4tSTNobstjW62U9evmnwfjQb0YmPO2QDsLMEDcyJV2/ufudYvC
LTGQucCWxkF/vUllA7a50A6uDb3bkysRXYkutdopO3A9lF3psZPLSf0AQRZprIqKo63p73R3wMC3
/mjGevPn8PvzWJ0hr7cH4OwZ+nwowdmOOXJ7rGaDz9xQRGP5//f961at9+RTooljNm1kgWIPRFMQ
BsgvDNrNKwokL/H1vsRveSTVml9l1Fdsm90J4lV6cEJqATrYGRWckIuYjr83u3olmOjIz5dtOEJQ
ihqH3jcEVJZTnICyQO+9JhRcb2oc0rCRjlafOJC7WkzXxgJw0Smo4nUGvoNpwXpKOJuSBhIBBScy
zXaCn+O9Nt+3yXZ+RKFjyEP7OH04coeHlkzvuPChpu2VX6Vk8RXULOV1+od++kVdLiX1ZldFbwQe
VqtZZD/3b5ufRnVbYydu94TCkxU3EFKwsYd4A5gJYB/Ui33h+PFyG6l32rypxVcfovdbd500vuH6
lO6zKeheKBg3qNjkj9w405KBHuBMp97ZZ9FWFkECtb58k/MhX751fZNAQqvkkWx4ExKFhfbOX/UM
pIc75LWIZ0vsSYcwjBMqVvvbqg6z+cwasew3DXktyU1pvVAMrjOy3DaOjizqJMgeljeNeqhQ8jZB
223KgUDrHfFASw9zydi1fJ264rUMOIJ/K77RiCJ0D+SUGYuv/Jqq1rMpkoz9WzMFSCnZY1hdqOzk
iP9VOB/n2Xkost3Yv+bIivroruq+rGFHVMYJ1DrtNGfYgRIBOINUpcgO0CN9x9lD4ELBE6UPNqHp
WEnU22g4Ws6+XeNW98aPMVowyuxQzdHW1dNz3h4GkrPVW+n67UBc3yYznmLjZSH68W4mNU9njrpT
6aP+0lG3vDUvjnKc1D1KSBomzNcu2k3eBkpGwvEGdHwceiVZYUTXvOAicDfjJSLb6bm7ialH0ZHx
U5z6+Pm6w0x6nbGjXEMb3Wy+O9tfslNU3jgpxHt0hFtrOTv6Z7Iwj2SY7KmAnFUK6kpQWjun2cnl
2Nh3KcDq+DgsnBeQFfABJCli1hfR3kQcR6fKXb/vBLVgtCNtIoNQ8AtthU3tnWAWDtOJtBEkv7RG
+QGHHd1eE3skaKsvoHNyCmo9cLqj9qts7qFDVgsKvvUL43sisMYLuyNHp27va+eQoKjDzln7+E3Y
WfcBS9ucwD/C9tsSNLu6Rclth6nZbwrXBwpgOye1o6cSqOfqwSTCTTwBwlnUPaG17SHv9mGD6GBr
l5Q+N2PD1AEF2oIRirAe8hs8AVRm9jbTx/RMGkGCWxo6y32nH0YUF8NwNrvtnGwnyr6wNyPPzPY9
aWagDAtP+04+LBzbVFjGdoeycdQfoPMj81NhywdCeVcRydoXiJFA45adBeJtDQv083fXOLacChGZ
nXcVtDqVpiV18oU8M87aJjmoceWTraGJrVgT/6iCB9DDdYo+qAs0RGsA6DBn+kCJiATslHPSfHb5
Dh0jrfen3rngS2iSfY5sE9XsF4Uk9xmxqLkxbhH30TykO1m6HlI0GRL9tx3f09Gz7F0yoyPdVvmO
ZVH5tlarGTgr8mcDlTRCon6UHSAdl2yNvYb7xrdv3FvjlO+KPXpVZcU54JPxcCp4BJ1Fhj/ZWMKp
fXkGwMvumYUTkWHVqX8zabX0ezBv3b5/0L9CFA7Nnn+N2ntFNT9zbqnb8T+F7c7JzzTnLfrzfvRc
vbYmWuMd9SbkJj36OaAVj2s0g+oDlPK08TyMZ0vdyk/cIYuLXOOg/Mj4ueqOCic0gviW7MwVB5/4
8XPxmt/UR/KPnpRNtzzIeLvYnl5/IJ+RYdCXhAIVzOHIcgqGemdkN9p0VsRNQ17O2uV7nstt7WBv
P7nZ/SARWvr5PbVhTexRwdJUmUHm3rmvOd//T0pdJ+zx015sGmQLxOkcovvllAoP0Pz0SrXLmXd4
r8YUbIqXcy4rQfKmGhgUNjE1vsEl+5BrnR+SU0+sLT0cZsGcfedKeTIVv1+eBCas+R5pW9r+oLsA
KtsmWjyBycWP7PNyM/lP9s5ruXEsW9OvMtH3UMCbi74h6El5rxuElKmE9x5PPx9AZUnJyqruPoo4
rZgYZgWLogU2tll7rd8Ah7B73OnS65vau+lxyyGFWVW2H2zriCIasIZrN/jR9o+NyvYBzX3fu49B
XDQVGr/njYeBCn9AtGpsEQS1SZIN9O86dPY6qCVmFn+biXOfnGm2l4RdibqNCY0MUadZjhtgN4Of
BYoDrIOFCiWP8aX7blKpnJ17Dz6FOKAmOzY0Hhi/BvjyDNC6na/aq3QUq8W3e5EEaB7PEvbZcyVf
kNcFK2fM0pVXrODl3WBRo9soNNrCLFgalFbn37TAzu6xVNUvqA1u1EslXA7LYJ7s+gsd+7Inh4SW
DcDMWNDTDKyPbfF7xnRw594Evi1ej4rNC44cU3ks4O87a+44azAx7q16YX7P1u6pe/pa3NfoUZ0F
1QyAaeHYEKcEeix/oN9ug9K7Kued7axBKc/8mWdLM2+pXX2bvaIn9a1c6nMw0jP5QjlL1vJFz6RA
AHALyoURk9wH96IyA4ZU3GtXjWMrxizGpRmX8RsQcvzfQ+ejnbUpeCjqLXOwF+ncuXCMRSOjU7k0
AxCANmoEWgzcFGS3DbOdECqdV80SVeBNRI/z1nBE0qdylZ372H4CD1q55RXbJVwWHWQRiiW1/q06
b2zUG2QU9dVlk5wNW8WwqdS+WLPcHtYBmWp5Kd2DUJy3Tw5w7X2/cNH9nJVnwjfxTkqJiGbls8sw
iLfppbaOL8Vbdxue4m1OljYmvYq9MK4ft+kq4KhW/qX5KLAzZMa9x00thy7wYnDU6GXMcFby0k1q
s9PyTMI2m+f8WTD3L5Gm0EgV0+z3iGPQz3hCvJVu8IJurnEEP6OYtWwutH0HcuAi3Om2MqezL2vL
Vmk0W9sr+/KsuSg2zuoJ/N+wH/b5GV4pQBfWsI32QEFOGd4wi8KSPyHjFjejqWgzW4JCn/XJNe9I
Z3hYnw17bek9VhuNrOtzv8DzavtUPnf7+KyD4DMDPTlP9vI22YP6GJZUm+zQFhYwy2b4gMyCU8eO
Z7xlnp5GS2sp28FFtdFNO7sJz7Ib4cG/wj3kObixZsENyIEf+V27yDbaDJfacFY9uve4UYJWuFGQ
RaWWBBGa3oP601xasmrcM5PRdWhhlXEFrM2mx3Yj22zWXgxXxd707GwTnglrbW7stRtsYeaOnays
C3xKlwYAcYrCcw/Mij081jYohRm0R9tC9Nqd6fCO15TXWFweY85q5a4ISjb4bs3Ku+Cm2rc/wjNz
1ezzZzQdkTBCi+nHQ3zmX/UL54f3mHyP1yItwRyDqfAOb3HBHhCVvk6u61NsQJb1k3jrX+qprTO3
zEoGlT+7EV9RpBAwV7H7W6RTutmN9VI/VTJXNtzll/HafFZvi0dI4qAtiFmei8fgGzigM4zMuutw
F+7kW4DyF/mlehsuRJtGXcmn3NuQWviBF3DZzD7L0k7m5Aq1vbHWbXxAHsZOtxbuO4A1I0p2nOHy
J0jg9ak/o9bFkcSXgHrPWRK3+St9laJ+Mtsg+LAsb5GpYY6p7tNwkZ6yOoWvU7+v7oNzcEv81zGK
5hR8uV7BfJSt0LeKA+fTBow4gkHYk75Ww7y65zUGEzQeVMJHUXiaBl9gFiyaSZiNhICX4SW4FgBE
h7aDU3KzpPyn4q6HiI3JMBFexFPmZd3Wlt0GMT9GywVmy+tu03FB+rPue/GIdE05U5b09+SmJST/
Bvqnt9M74XxYArpbAwWuA2ldFjPxrlUewpW4oei16QDQzRCMxe58K5wqpxUVcOMqfu0J7cq5Z32H
IQVIOpZZMhEMuzcNsDhL77K/ElfG+bCv+0vk0HaEFODNGCviIySdRbN2Ll79y5am7uwYAWIKNoTK
2+Dcvxzuu2kCnGYJfKiZVHJ1Vt6mrxTmmVTEmfZS88Ec9VgSGMikLYwXLLyZCO6qDe4WG4mt2nN1
nm+tlziipG2jbQ7B/ZlHxaP3AFXgHIQKRz3s3cBGwACgOh4l1EevjXvxtjjHdjbEuvtyjA+epJf8
iUMMsjnMrPy1wer+ngWxeRm4jAHounEyZmIjRGhPsSiao9E3k7HT2/aLl2ZNhMde80o5M+cueoTE
0ba7KM6ZS1kmn4YYD6FVeRudM+VF5+0p7RquYY4thF3tzqRzeesxQgmBbOlJ3KAsAFV7YSJCDDCZ
J7NFPk/WwETmUAnPxZV4lq5R19Fu3Htc+eY9+aqZxzR2565fvHm20Fadx5rWXep7TNJY8IJzjhvq
o8QkCZl7yW7sPmfFeTG+D48YEWvfpUft3GTtDpbWWXKf7fRNtfOA7l7JVLqMRR0AGmUdJBwkD0On
ve3WCtNzsYFmMBd2YGRW+YoIlW9eXZhzDcuEWftqjmfvbptduhrW9WvDPLFGxMbObRzCl8G1fxle
artk2V4tC+yD7mW6AGLwwly+RSavvGTMOoDFUIax1VcFOrK/EO/65/45uyhuwqv4rNonzILGN+vc
uzGupXMq2sPG2eqr+My8FBfBPHh8CebCVbdrGM7KevynQ+doZ35h63fyc3QhaIsggzywzstZ1djC
gxitFWC9hFBg1mcPpnc6Is1BKO/NaklcvNW34WJkfc6yDfuFy2ApgYcbe618C1gmWjJPp+Awb9wt
bI8Bb2Ds/RaD8Sr2vm26l4gfcBVBSBg31Q11UHer048Q7rpJr6x7DuLFXRHgB1hd1lO2FZGwmS4b
gK4j9kdT2k0YE5EpddDD3eE5dLsRr9XJFZB/MseCwvRIGlNU06NDNgqx1GXaBpfsQsg/qWM6ebqb
MlHvf06P3B4JA7kFjzlloabjMcVoW3tWNm8N6TqEIL8Bdor8cZttUOuxpao04M4RCzb+rhSeGpI5
0tCglN7AoJH9dS+maA8yqsfDR4wA4B2VTOyNz2Vy8qtidIuc7ti6QFzTgWzpGAKOqbzpUVkqxXqg
wix35PrLYMzqS9GYhy9K7GGnh2El+qwC7egyhTJw4ungX00ymOataxYwTFyFDEmSXKVDDjIaem+1
HQLqSb2SXxQquUGf4vN2Uv+eNL89CONQxsIXCW+teEDSKPCIqLPOpUDVISnrk4joQmTLMp0waDxi
slpUBMRANGwt9K0ZeHx/1Q0p5AGFCTcXzsnRrgu3iJg4OSZw5oAl0vuuMQy7DnsYXtZYS8EFjdz2
+LDudFIavpoxm47VuinHO+V1p0fGVKxr83wXO268CmCfb6e7fqzfyaNf7vtzGUT9NbDVpZv0DSkV
qQWkgu/0thnvpj+nOzEjcdW07MCmPOh0lwn4vi+mh7rjXFZ13CynvOwhVysPcsR+zee+hb+1xrIN
pKWhkPEcM8P9H4+0GqOu6bnp7ujP6X3Tx0Iho7CBh9GTZKYkusvXUCxfRQTCqa0yAYSYHAuotoCJ
T3dSBZvcKs6w+uO8OpKU2x4h220uIYoXpIBNnE1bu7i61gozkUpWPBurNl1JZW96FJrWbkhweQmG
7iIV9QRGWE6WEUsAo9lJ6ErUeSEtG0HH4lfO8m1OVp2rod8ZsllvDn9NL2D2ZMx9l5z9hyenzx3+
nh423cJKDNCEAzlWjQlfLkgiV25B/hgTa4/a2PR4enq6A0DP2B7v3v98fzUvHTKuDTC/P94xvXj4
FqUuigFh9Z8fRmXm0qwN2ERIgqC36UtQfEXt1Leogs7kssenmswmKBCd5mUMonKRoiPZyAtL6h7T
SAOAZamb99emR27Gu8xh4BymD6CkUoq4zfIF010u4wtvY7qdztIMvN/0pulDZK9hL0tTGXF8e2dE
vPPwVe/PHv6ePjB9dPrSAOFKWuuPo/xwENOT7x9//8zh699//vDFMCwgQxXN9dFHpm9sjQKX5oKc
9vvXvL/v+Mg+/P3bI3v/6VwLwUlbAZXnsd2mrzw8PD67w4lOn3Te2/jDLx0eTm84nKBVs8/UI7K2
78f8l20y/TK86p8X70O7vp/n0clMX/unI3j/ieFpqNRbynSP5VjUSMbJf9C0t7uj547+nN539Bw1
APJaR18jTUWr97dPj97fM31FmuvswN7f8/7y7547/pnpK46+9vAetHivKupty3o8P3OqxbpBn67y
EleRcSGvx/V2evXoT2OqcDI/J4c3mlNVdXr74eH0/pRcE9qi9ep3XzG9Y7p7/5rDr7wfzV9+7ujA
/vJrpve9/9L0fe/PdWMVbALU/H/s0b/CHmmijDbtX2OP7l6LGJHnX+BHh8+8wY8M6UQ1FAVYjwie
aDRpe3d7U05UtLzRo1MlyKiazi/9hB9pJ6LE0ybi4iJAV9TmyxQc4T//oconBhYQFq9oJuL2YJZ+
AqMuDg4J5dHf/yep44sUW9Tyn/8YoUUffBRAPmnI8BocIMp3GM8dqW6bEjrJo/8jqvXWN1YfmA+X
g9R2s8CFCvehYd5+++NvKeOXffgxzOskhTMFaYXmL+1xJJ7p1E0uo0LnQH2XQkLxmjRz0ym2lCv+
Ih/sQvxeluIGOftc7AFumg+50G2iWEScu4mfYoMgO0pBULZlO28rmJgdQE81dLFyTfxb3xRvskjV
bF1XsFXQrHkm5+28LkpycaFpd53BzlHz96lrrnF2khdC05N4F4qLvz9R408qoZyopuMfOZp1oGh1
1Koe03unELysoQQDxkdeWAnMcA5JnpIKMG4pgqbjy99UMfoR+QripsWF6CexXTkjfS5DthnotifG
P2I13kdR085NqHG2XmiLMEHIodf9fIGiHv6xJSy1WLoPa48ghAxvBHzdVChCqiV6D5gNU349NRB1
jgIkHkRlIY04BUEW06VlYFY6RtfR4BEZeeA77MxTMA6LvHkE7nQkHXCkKoddNSa2zEiIzazRqsdw
q4c+h9PiufnaM6XbxIcC7SaQLnCjXQdmCfIZjCkfwU8u6IEmtxeNzgXwSgX/gBk6E69wgS5C0f2h
hzI5wtC/zmrgDm2H0EFaIjCmhlBBYZA5VvNMMIzxrR61839xrcZOd9wpDWB30qjpygg96pRioWZK
XA2433iCCQPYuQmU8MmCudoknThLQtRRi6RGcFkNNMocIiTqop0PurYuBfK2To3hM9RCN1TQaISu
CA5WXzitLM9lv91mXqIvtNx8gNsbYYMhw4Vv+lGKgnKp7q6KjCJ4EVXu0uwvpftGjJBOchFrD0Z9
KV8lhWGgDB2k9Pu8ERZF21qLQbVeIqQhtnBRHiIv2aspHD3BJ3lp+jXEz3AXy9ld3SYXcUrHQ8sH
lG6z96UQ6lhygbEfdLYtvIcNJg5zWYrOAkc4r+Vqj9dBBNJEEVG+qxrQ+rwB9RSuooqGMDLK1qUI
sWvm9BIXP8AQy+rnhhrddGX4w6TyxoW6ii16zL+4Tr+5TKahWxI4TiwC5CPbg1JValC8Lab0bG0p
9lM9Nl2tX0oUBSv5ulLDh7//Qel3gxjMKE477Nk0VEE5og+GBFojlXEm8YtKp+wyXb8YTJilSNaX
VL3q+8xPzhQBWQgcEh/Cnh7sQ9EGno9cFGIzm8J3f5RYoOXQEOvHvz+23/VZHIvR42MylS2FdePj
ockSnk+xEFkAX1ASBBsxkV5ZyRBHQ6zUrlPKwwkpoP/4Z1VRQjrdMElfgFf99WcpCyL00grmOtYw
p9PMG7Q+RGAawY8yr52FC6c1LM2bv/9RSRy/9miEajJPo8bIMvWnNQpdB9lqGbhrEWAbkoHnoJUK
MkekfDKxgTQJWUNtEMpTb53SuAkDlV1eB8YFZ+EfkmTt4mZogJ4i7BJ46IoHqKAETDKOGOJ5ydeg
mbDqcQGbJUFPnkA0IjuLwKhGenyB3YVvR71/j7DyZaLqW5IpzL+GG81DPSWPElbgRchqRKq+DCCT
0TcvdAXAKk7AAFWieGPpLACuskMXSJ+lT27PdhwRVCr5HhIDgDixN1WimW4W3yrxNkQtaw4aFSg9
HleaA1QAPZynCm2VUOPI2hBwRkgoy7QYkoQ11R9dre0ksGlzrNMaG1O/hTnKcGSzWmfj0I8TT9QN
e2jji1RUG9hrXLYsXwo6VCi/0zXMA/obpUlva2l8L0vrzMKUFJGDCLtUtNtr37pRXQaeY9G4Wq48
6BQHwnxcHXqjnJHqQB/MWoqmh6IEuZ+0hg7TqbDjoyI+2A//tVm3PIKvf+0SpihKrLGGjGavBVv4
157oyGiO4aLWrV1LbiBbLoOkOScAHlaCU0IMs5Da66BmSdmpojigtCrjdGgHTN1yd9N3qjVvFlED
nsMTqYo7priWTBJlURzgvBiwEBGr4ECLfX1NLloQa3eP6uttHQDqkuMwt6NlzYQ+h/2eIMOLlmiC
BdtM0L75RpRjpTMgPRZTJjNbd47UImI0hrZwJOqtCplnBL+8pRf3OCfquND4Itxq6yUVN4VH7jxt
weE1UgbSslrJoVqcpoP6HRlXzXac/qbLHJixprZI6U5liBr9cK2I3j7SkisTtS3A2QX8wRQhvkyS
HxDKbpfYLy21OAGYXVvhogqEuUZa0h5qQixXijfVIDlwJ3q4YUm99BrhXte1WVd4PfgC5bYc0kcn
RXmpKDXIzKQ3sbO4DgCBgjO1c92hFO8YezMik6+Xwlk+1JsOF755UxmX/G5pO1Cx8BbeVLHZo+PW
QlnCjwdYlinGPoW49rTog3pu0kJGRFNRW2gjrMxwAEUR4Qdg9XRFbmeZZEU9kzJrrNJx3E7gXXoE
1mDIUUPUQ2kZWgFiRYPMZ5Ff6hx468bQzWmredSn8D4FjdbzB7ARCmApl+ALmFLXxfRkPmvLev9M
aAYzn4IR9D5kBHJFWqqSAykraAAjeOYcIj7SXXpzjgKxv4TOgl5TUMzzQIHNBAue3kCXAPdIMrpQ
/WWL5ieMm5g6R0iK2w3lXZFoYLvGxVkBEWFGXrUwRxWCUIofegpNQZd7d4MbXQcayMgg22BCLuNo
3CM84XtrEPXIGimwbLNla2grT6Uz9IgEigaoDIiP4CdJpEPapHen1B1769JydfKVQnPtlqjlZ1KB
UKGHzo+kXHqtIWyaMtwhxjk8J/VWD/kalhJ9Bd7kTsu1Mx01AzRFPIFpCHUHkdUl73JmQRlhU9FD
akHrKdcCGsHsNJAQPWxTEZfWKLvFrc+YD6NcjNWBzIpraWVAd1+rIWupF1LTtgSjW1ILgGuHDG1C
6azt0c9pYNKlfoagnHLeIwhGuvMZIeRLglaK9CH8Y0UeUYQU79DKfmzk5MoVuf5xIYo7dOC2pSFu
5IYIVSNaSbUsXia1cA2BuqZOyhSrusm69D07CvzLYGTPIvpwVQoNglZ4t85UQd4PRQnfQWJUV1Kw
7kMfI5lZ96gwbAC0QE92ALAJLcZTwSh9EK/yPH2E+wuRygcZrcdwNlMUGYGOKc9WtXW8+nvObLMp
Wsax1UGw0pyzKM+vE6y0LpctWhjgPZHugRYpdgUmYsD9DMS04uY1N1CSQL9izcx2VoJH1PPHCoFw
mO5PIbbW+bDNIdpBnk2RFewNNEmKJEAlor2PNG1eVw5Bd7XSQqruHcm9ITHAcTRUrXqELjIvvi2i
BohPZD2HKEOi6NJdR9aosENKUldiHUxE0ywjpvpEwIYMsYYByVr4d2iToN3USSvQ+OFS1AEnRtG+
SZybUSGt7Uj3NqUbzDI5egwSWsdT7zIRQFhcoPwi6HgEENre47sIoD8Q4bwKVkJFdwTCSFSaXeTH
UnYHYeCtha6K53WPqjTlocDoKcXIFMUiFYtLvvPWbAHkoA55lYMYCNBOZzaUwV+o1a1hIe1cZeeh
UgFwMZs5pQYKArgj5+WoYzEYtwb7m82QxJCmO585cijR8kGjaFWSUjYrL0IWQE1GMaFnx78pSquy
255JE5u/BDljNl0UiZBE70BrSh6Yg5yZNCioVVmVzqTgVOsMd4cFdNZF1eTophsqQJRaoZ5nghxu
29vM6uFuyzVV66GmBLBBIJTlFnyW33GtQqt/EfwnRjm2xUEbzJFbvqtL67KTWKtdK7wts2KldtIo
SQPj+FIskJZGnXYV5r6xQCoynXtZXtgZZttiLO5Fk50fcSQ+2XU50wblIbPUR1OdyVlcE+CxbvoN
WEM92WaK+02R503kfotVhYp9jtIK0dRtlcU+aLYsAN7fbmWnvBcF65sT+2s9g2LeO8JdqCM/aEgI
tAPezBf4/+HSDCuw6G9iphfgYOZ5YFBqrAw4r401D1u2kRi41JbxIwgo9WhmwYHibtVaioDkk7Ro
E+8sVbwHx30o5V2EIthMxAjUDhRrJWUdiAFPXk+fbXvfhUZcL0t0IvoOvRHFIjRAfbG34WwOedjZ
8CjvPR1H6EIwA3ywBFIHBujaoh5uhTpa+i2afYkVRXN0NmeJyJxbhT+0BhVtIwopoPXSfYqsLUKu
2kLOVaBxarnFpz4mF4GWnW+au66wfnTjjw1mylBzozsvQ9MbAdQZJjS3nsx2TQlsKl6PlZCi3mM8
yK6kPQjFZeCLV3GLAZoAHWImC8MI8mSKT4o4fgxTAccAf972QQCa0uzQKQatKljSqxdQdqn7Z2jn
F20rBHODLMJGyLqHynD3FY63TYIKTCLAY9WE276XVNRrKnTaswarD2BFkgqam2UgmkPWuAiznVyN
jEsKWQI711JdOqgXrJCxLg9lK3aBxVYbwBipaYzEIxwCwtUBYC7Ib3MsqdWDQF6nA5oLPy/fvBf4
pkfvd+6YoIgDoGti3bQojTjDtjGBDcP4WE0lN2UsOeo58XdFTW/iIHh5BREh9gPAmIM0tmUNGR+h
uBoLoFwDXUVlyTVjQABRdQYtt2DuTO4KM/aXiC5UW9+RWTladFM8AxGnMACHrMinmSae4rUzRwgB
pFslnwaIujLp39LFWXbVUKFEBE6zBmmqa8C0cgG+iyhXuwEgeD5KCrhC+FoX/kU7xMium8mrJkWn
hoffFnuPoXcvHKdDNsRE7dzwLtq0vEVx5ToP/V1cp69F2+2w1ZlLpvxs1vqTCkCR7WcDlKaO01c5
ci9ksJ6S3I4UQMNC0w/ZcIyhm1pnXa9vuzp6JYbaYZhDmAIMOBAHlj6SYSaSI0UPnAmPOCZTtK4w
AMBgKrPip0ngc9JabEeVz4aSxCzVJYCbmsZwlVFTbISo2WbZauJNTOVpXe6chVandxMDpGooMYZc
6LDU0AthiAo+uuaT6OR0l7SRsBX98Iy421k6Al12qJnGolZbkaTJt4UYWoPtx4WOyFV6E4TVt7Ii
Vpmu7vRo6iv+oElzv3eIsxW39lbOHzyZ6ZGp1kAFcz1eeCMgvbBudLkAJxEPL3Iao8irexu/EB/d
gOwPDmXoyDqrZExoiAC/AwgxbJjWapTCZky0vVy5t1jJ+KtetzheERP4jtUtQdsHDyfK6z35HRer
M2jFVW0zCFAhIYjzU9CEOaGbrSogt8VEW2jy8F3t282Uw6wCRKTRBrLcUrDNFBhO5mtLQOoP7NoI
j9CRXejDqY4sacALCvPmotXZnjg0T1EFPxqVhJymCa9dg8FBUXACFXQBLeukmTvEBDeEmFuD7WVh
OGN5tqeQrP8Ix2V9TP1Nm0QH1cdMx8xDBStOxVdCu44t90BhEtsAHa2wptpgXGDOu/Hn0KO7lWBV
WCZag2MKb0pzCTEOAmL0lA9AeIIwpgQdBfiwhz/UDoXnKkIknfMLijNPFBTk9JFhlEW4G34lXgUy
NBDMyaKN0Z8LTYNKXMrqqntSAoDKFxcQRYSMWikAgGFZJxmSe8CbJB0MsI6ud9X4LM+EcIGfPZuV
c60VuHP0yOMWSgjCun6OddCkPuCIiBT5Xvb3UT2anCAJ1eDfYHu63K4N8qkVzsbsoMYe0w2ePs/H
PKY+yIvYWzYS2YOiikH8aJisFOBLXNHUSCOQjsafsbGDRIyQUGCM12NasU098OVtd1kZxXdHJyOQ
tD3OEMj1Ow2JCj0o7x0zWxk9za2J6Z1UDyWYKYccRtjuClV25lHFqg0zZ5EqBE3k3JN5XBgyhh8c
lC5UF12zSctdjVb+Yro8HjON76ETqjvBU8WFWDRDcieLLGUBmcFWS88DC2hViHb4XMBaZFA7MOZD
xvAIUc1QQPJoJE78nGjatMwrwccZqoMIhayldWMEZDEi3X/0a39UZjIPvS7svEUsiWPlmuik7XCc
lcQfo6+bClRqSoSESEDNBsUFZETGkfoDapqOeRMFakm34DV2bTkdamNiGzNeAMUbt9RjJgYBBWT2
1W9RRm7IcjIAa+Krj7cUOhBoawWz3sM1ZmxSH4+LhYLEPonK3mWMaokP/JFvS8NnYlv0CIfG2xvx
mMcd7cf0UgRE1VSLtgqv8a4/C1Ky803KXi72VaTERLR0cSDDajGWTiPEaxOSDYi4KPJioMPPuorr
OiW3E5JxZLZbmLkApkMyPIIeJ4s0rGUgsjHxAghquSMxnGYqjKgqqkg6gZx1Yw398jbfpn3w5Kpk
YSRh30gkJYoA5EGsXjlmHi5J37Mce8YubyVvkQh4nAaNubRiv5yXalKtLQdvYdTuPGdg0Poka4p1
UqfIWwdpuIxadgpoOm0kv9+MfnIupQd2BcDdEgcARPjSumGzCWsIKZE5/IjF22rswJpHYk2wwie/
ddAKdtgeJ/xISN5MKsTLNjNWsUJ2TgxIK2HJHpAXImVBxyN/odlJuJtqMhH+vKRXuMyteeNH8lk0
QDl06LYEUCXuBgsD/XFwCiG0BPrYoCYIwqIUJYEGYegW8kKs88uyBBnhpVjCDsy0NSqOTJWQR2JA
Db1GNkySd7KsCnMS9mKcrxD7tuyuiWAaluTVBFhZqE3PkJ5A2jUtvznYZoxZXARiqry/8uBuiTGD
utPhr0RWZltNOebRiILdxtzojubNe8YzZ1i+omUMkwA9Qk3CpD2jxrcOVBKkVoC7CnMKBtyDRP6B
UlvsNig2WpmzaNGh1rvnIm+2LLFzR+03bPj3iGOMTuJuDHaHKLFjm1MiGbuSK+HctdZx6m/SfF2I
cj6n6h2iyeVmWbqhUnDvq9WlWLbrlIyUJAdgME0f3DfbjpUEN3DG4oz9g40YOQQd/bGQIgodUX+r
D8YaAeznxhS+AYLxUSHBFEAmgssR6JAIC/3AJxWlKXbB/iaTg/ss8rD96LsnJAmhpTXhpkHuP4wl
9jUJjGQrApvX6OWZY8lrrZJvJsOVwccFLjpDaOuyTkV/EcX+frBgfjlRsbYK0d3lqf4i1dFD5bJZ
9M0INSoxWAQR/RFR77kjQnSVfO1BclAVR5/3DG3DfEXKNtjFCG7PBZG1rqphw1phuut6whS9uvRV
8pkzv173A+4esqa8OoOcg2NycmR/JA7VUfDTme5cMa9HK6iffxcWac0cZXWhTM1dkUvFShHcq4Ij
gNeLQ56hMoc0nYAR+IBN1ICSqsK8BAcSsmjqKT0Cznohbqe/Lc85R0ASHRVcesguKsneoSA74IxK
rc5YiCQLEHfBdzdpkZ1rIwWijiJtqzBE8IEVU9pmmitvp0fTHSrXVExZu1Gl7dFKGu+cOkI3uwyJ
1rxQOTw3vTB4/p6cf7dwA/KERWouA1e5xtLG3wP3zNscVXwhTEGHkxZZJw71SVKmbI3LTc1ypO3w
jAoWKas2KOsAiaQ/7jQLaVtFrTsMEfJkh27wdioN/D8DSng7kVGvZDG51V3Wr0V/9VrWUfVHkX58
darO36T/szf9rPb//ovefPL+FcwBfRPKLr/AHKaDmo74774jeq7wXv6OCZ+inFiiYqk4tonTDZkT
pIXct5cFUzwxLVXECORg/GsdNF0+NNJfNcPfn+GhPf/+PX93Bq/Tpdl8/+c/UF+i0PC5RlA5SZRk
FMrJ043S3cdGsGQgH9SawW4cGglgBz/4v98I39I6qcbOiLBy8hG9ggP7v9cGR9/woSNYJxplU51y
3aENqM780gbo8Uimwrb+q3YEyvAWvfdzPUE7QelHVcl7HG50rV9awaCVaAWRXfjh9l/qCc/fx3jP
L6vC/1Z97AkcGL33U42gSicUCSQNpMdvG8EAzEQpedJQ+u+Mg788eyaxT3cBzk7HMhQJqcPZH8+I
+ompiooiMxS+ZheQEdQGXPCpPqCYJ4qOxJLIEjPd+MJfBgJTIgA0XdGYOcfbl1sXjEmS67ONwLKg
aaJK5mK8Hc0GAPmwpgVXoR863f/+gvCXAwFQh45P7adOf5wHZENCLRI5lPF23AesE7CM4BpZOqfb
f2tZ/MtWQCDuswGSrp5IwIPGyOBwkkeNIGnyicycq4hvi89X6gTo0x2uyQGm8Uew+Z8EiBYey7qq
WqOx8Xg7HgOSfoJspjJiUn++Tq/7Qq1AYe/TjaCeEFswpiT1MNsdBUdExyesGRqqSoehcohIv1Aj
aPTfT04HinEia6oOmu9tJPypJ1gnugS4x0KWcbpNP/iFGkFSmc0+2QqqeqKYwPiANx1O8mivMKpT
6rgYGiwaX+38TXPEsX9qTVDYBsC60mWsen5e5I9xgaGdqMhvqgrWv9Pt660JkjhCLz/VCjKW9OOE
JysMqo+nbxIWmYYCOuFttvxygYFkcWyfPH1FPLFY+amF8E0fT9+S2EhTxZQB0U+3w670K00BRHL/
5lb5KKr4sFWWT3SV/Y85hj7j7Wg1MGGIqCMzAy7BdPtynYCofURnfmoMqMaJCprTUCT1cJbHgZEs
nmiarrBN/HLnLyks1J88f2lc7cap8OdVPl4ONTYHsqHCIfpyowCp/0/PgYp6QtZQMST1bXdwNBdI
on5C+0AaMg9d7SvNAqo58pg+1//FE4kgAELX21x3FAiYFhsHc9wgv6+U/OAXagV6wcif+HQrcIlH
htxvZwGDaMigwCu+RUvWlxsLXCTzs/EAUdGYFiXyPSwIY6z9cV009RP2DkiZW28ZtS/XCoqmjIS3
T/UFNgiERIx3CgY/172PrWCYJ7pF6Mi0cXj9C84LlvnpESGfiAYJ5JGY+btWsBRSyCKq9uQmptuX
y5xJuiR/NjogfwiJhQDJgF043o5WR4v8oklBgQTFYcgcmv0LzY6K+mcDg/+4ukbyRFYMwsD3s/w4
Iqa8gUG8jGfBNPi+0PlD+TU/mzwbZwSUdWRT/X3yzNSYF+khFFwOveDLzYuyZJifTZwQKVMvgLLN
jmC6/SlSIpQkxSh/wUhxpKx/theo2gmDiTP8MNY/jgLdOpGZc1SmzS/bC6S3Asf/PJFK4siEE2Dh
PXI4y+N4UaOqJhJDfN0Cq0hu47MxgnlijVOCdhQhGfqJIRI8AEU4tM6X2zPKqDYcDuoTfUA+IUGq
sC0mLfZxCKA3oYuEBUwTf3SOL7ZZAGzy2TBZ1ZkIcOVRfhaMjoMCai1jJYVM+1dbDampjuWvz8XH
owgIGYM/NoRHY4AdI2kJmcTxW7nxy8UEig6V65OtgBQKXZzY6i/ANlQUyRuNNTfxbTf15frCOE1/
thWUE93U8Kj6ibE4igmYEDTqruym3iOnLzYhjCiJz7YC055somfzViwYoStH06KGdoQ4ltam29db
FRQil8+2AiNCscjGjKvrL6ev0Tzkq81R7me8HXrdF9ok0Hv/pLT0n26SCIxEQ5P5dzwGyLMzT6C0
8AZJ+3K1JFnRpc9efYU0sUK9UGNW+XmRf+kE5BFNTZXZjR1uX64T0Aryp2cCqgnqqC4lvV3ro7WR
jBGFxbEG/zOR+NVWBQVs5KdxBhrYMopKlFAPfeFoPiSPqKgKVfivuyqosvLp/SKXGrAtoeJb7uho
XqDIaoC20cwv3BeoC3xyVVCQoKN6pgK9Poz742CZ3BIoRBJsb1VI+soXixBUApxPtoIKPl0xQRQQ
eh5uvy6R0lRlpI3ekA1faG2UieUP8conNowj/B7Izc+5/ziNahgnqDqZY5b1jwnja3UCysPSoWd+
ohUoNbLSoqr4hro+ipPGxYFph63lW0T6hXoBa+OnS40k0wEkT661h6t8dP6QNNAuBLgvvk0VXy5M
VvDk/XSIQCmR4IBC1c8q269TAdtnUs3Acqz/HHvzb3SYP7g/tudH3yfWj/9a/o4c9Fdv+Ml2+fPr
b0yXkc7yf1k7tx2nYSCA/krEJ8AzK6GuoAt0QVzF4zTxJlZSu7ITuuHrGXvs3UwSFYmJ1Jfejqfu
xGPPLaGSg30wFAHR2FTzEp7fsNyUGFOevJljzHGc9PX0A5dDs7Hyr8ov7rVy4MpmjG+MScx7OGHl
0JsOjnCCae0Bah9q3rMkr18wOSem4B9g3864wQct5jr9xxoOjqmhcnALxoPPIj5XJUnJO+g03kLO
aCY15XKK2dh11UFlp1JTzrycbIwqe10OPYPHyhQp/FZ1cAGnpmTKaxSTUzVNYR+Kne2G05FPe8iA
zqOuVuY9OQevafdbnHVdsf8TN3ghG0cq/ztlXc1Fxt1RyHaTkvc441pnTlRvSqCSgu8qaJgCpgxd
MbfrtLGaX5GU8yNGm0rDbBWhDBIx2V64WmBvSzT0UuyH5dpE8X0xGAFD2Y5ZxKgXFDSWoj/aQfvF
NFPmqpR9AG3Y6pFCnHKuGzsw1XQ60Je/xV94AO+hbAav+p7pdIpJiUXXZaNr4BWlWPCL8Qc5Gm2B
tz3T7JcUS5KzsfkFPs5ntjalUM0WdIs9nfIcxM0ZVdaJ0dh7fraGpDwDKfleHR3Mdk+pFEyO/g3c
buGRK5QXycGXYg+ns280N+vIDx7vLfjvlfOKrVQp+XEL+EE96pKZsZRfuwX8l3VtnoOoghRwEKPx
JvVNsQNn0VLyi5N82tsMcAvt/NonZ7EU/6nRfMbJ7yjGth3uSPipJtWVi9FO1fOi/egfk4I/K2M8
NkCB2TEh+Z+k+C+NrVRx5xe2jeJ/UvzXcIOMVUUMnqMNNtw0wFIRk2NKKv83nH3lvWJbihQLkLMf
+anyFQq9wYr7vYdmuqakVEepuFfuqhK7dfz/oemHxpPNTL1TxrJU6J+AdsfUPb80U4GMGK58X6wK
T15BMV/70mJzLrZzS742MXu02GKiZnpC6R/XyWuepqeyh6X/KTeCWfsad66FT5SdAnfzFwAA//8=
</cx:binary>
              </cx:geoCache>
            </cx:geography>
          </cx:layoutPr>
        </cx:series>
      </cx:plotAreaRegion>
    </cx:plotArea>
    <cx:legend pos="r" align="min" overlay="0"/>
  </cx:chart>
  <cx:spPr>
    <a:ln>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1143000</xdr:colOff>
      <xdr:row>8</xdr:row>
      <xdr:rowOff>3810</xdr:rowOff>
    </xdr:from>
    <xdr:to>
      <xdr:col>8</xdr:col>
      <xdr:colOff>60960</xdr:colOff>
      <xdr:row>23</xdr:row>
      <xdr:rowOff>3810</xdr:rowOff>
    </xdr:to>
    <xdr:graphicFrame macro="">
      <xdr:nvGraphicFramePr>
        <xdr:cNvPr id="2" name="Chart 1">
          <a:extLst>
            <a:ext uri="{FF2B5EF4-FFF2-40B4-BE49-F238E27FC236}">
              <a16:creationId xmlns:a16="http://schemas.microsoft.com/office/drawing/2014/main" id="{134D8D1C-A7A2-4041-89A6-234FAA24A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525780</xdr:colOff>
      <xdr:row>53</xdr:row>
      <xdr:rowOff>3810</xdr:rowOff>
    </xdr:from>
    <xdr:to>
      <xdr:col>13</xdr:col>
      <xdr:colOff>220980</xdr:colOff>
      <xdr:row>68</xdr:row>
      <xdr:rowOff>3810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E6493DA-CA9E-42E4-B387-2BE84D480E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08420" y="9696450"/>
              <a:ext cx="55626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601980</xdr:colOff>
      <xdr:row>5</xdr:row>
      <xdr:rowOff>15239</xdr:rowOff>
    </xdr:to>
    <xdr:sp macro="" textlink="">
      <xdr:nvSpPr>
        <xdr:cNvPr id="2" name="TextBox 1">
          <a:extLst>
            <a:ext uri="{FF2B5EF4-FFF2-40B4-BE49-F238E27FC236}">
              <a16:creationId xmlns:a16="http://schemas.microsoft.com/office/drawing/2014/main" id="{127528CB-3354-4F80-9717-336B8E7966D9}"/>
            </a:ext>
          </a:extLst>
        </xdr:cNvPr>
        <xdr:cNvSpPr txBox="1"/>
      </xdr:nvSpPr>
      <xdr:spPr>
        <a:xfrm>
          <a:off x="609600" y="182880"/>
          <a:ext cx="6697980" cy="937259"/>
        </a:xfrm>
        <a:prstGeom prst="rect">
          <a:avLst/>
        </a:prstGeom>
        <a:solidFill>
          <a:srgbClr val="2A3E68"/>
        </a:solidFill>
        <a:ln>
          <a:solidFill>
            <a:schemeClr val="bg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r"/>
          <a:r>
            <a:rPr lang="en-IN" sz="4000" b="1">
              <a:solidFill>
                <a:schemeClr val="bg1"/>
              </a:solidFill>
            </a:rPr>
            <a:t>Key American Retailers</a:t>
          </a:r>
        </a:p>
      </xdr:txBody>
    </xdr:sp>
    <xdr:clientData/>
  </xdr:twoCellAnchor>
  <xdr:twoCellAnchor editAs="oneCell">
    <xdr:from>
      <xdr:col>1</xdr:col>
      <xdr:colOff>190501</xdr:colOff>
      <xdr:row>2</xdr:row>
      <xdr:rowOff>41796</xdr:rowOff>
    </xdr:from>
    <xdr:to>
      <xdr:col>3</xdr:col>
      <xdr:colOff>422994</xdr:colOff>
      <xdr:row>3</xdr:row>
      <xdr:rowOff>298874</xdr:rowOff>
    </xdr:to>
    <xdr:pic>
      <xdr:nvPicPr>
        <xdr:cNvPr id="3" name="Picture 2">
          <a:extLst>
            <a:ext uri="{FF2B5EF4-FFF2-40B4-BE49-F238E27FC236}">
              <a16:creationId xmlns:a16="http://schemas.microsoft.com/office/drawing/2014/main" id="{48B9B6AE-7AB3-4CEB-8DE7-7DE76FDACF37}"/>
            </a:ext>
          </a:extLst>
        </xdr:cNvPr>
        <xdr:cNvPicPr>
          <a:picLocks noChangeAspect="1"/>
        </xdr:cNvPicPr>
      </xdr:nvPicPr>
      <xdr:blipFill>
        <a:blip xmlns:r="http://schemas.openxmlformats.org/officeDocument/2006/relationships" r:embed="rId1"/>
        <a:stretch>
          <a:fillRect/>
        </a:stretch>
      </xdr:blipFill>
      <xdr:spPr>
        <a:xfrm>
          <a:off x="800101" y="407556"/>
          <a:ext cx="1451693" cy="485678"/>
        </a:xfrm>
        <a:prstGeom prst="rect">
          <a:avLst/>
        </a:prstGeom>
      </xdr:spPr>
    </xdr:pic>
    <xdr:clientData/>
  </xdr:twoCellAnchor>
  <xdr:twoCellAnchor editAs="oneCell">
    <xdr:from>
      <xdr:col>1</xdr:col>
      <xdr:colOff>15239</xdr:colOff>
      <xdr:row>5</xdr:row>
      <xdr:rowOff>83820</xdr:rowOff>
    </xdr:from>
    <xdr:to>
      <xdr:col>8</xdr:col>
      <xdr:colOff>556260</xdr:colOff>
      <xdr:row>9</xdr:row>
      <xdr:rowOff>83820</xdr:rowOff>
    </xdr:to>
    <mc:AlternateContent xmlns:mc="http://schemas.openxmlformats.org/markup-compatibility/2006" xmlns:a14="http://schemas.microsoft.com/office/drawing/2010/main">
      <mc:Choice Requires="a14">
        <xdr:graphicFrame macro="">
          <xdr:nvGraphicFramePr>
            <xdr:cNvPr id="4" name="Retailer">
              <a:extLst>
                <a:ext uri="{FF2B5EF4-FFF2-40B4-BE49-F238E27FC236}">
                  <a16:creationId xmlns:a16="http://schemas.microsoft.com/office/drawing/2014/main" id="{81DB52F4-A067-441A-8BF8-91731C333AED}"/>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624839" y="1188720"/>
              <a:ext cx="4808221"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xdr:colOff>
      <xdr:row>5</xdr:row>
      <xdr:rowOff>83820</xdr:rowOff>
    </xdr:from>
    <xdr:to>
      <xdr:col>16</xdr:col>
      <xdr:colOff>7620</xdr:colOff>
      <xdr:row>9</xdr:row>
      <xdr:rowOff>83820</xdr:rowOff>
    </xdr:to>
    <mc:AlternateContent xmlns:mc="http://schemas.openxmlformats.org/markup-compatibility/2006" xmlns:a14="http://schemas.microsoft.com/office/drawing/2010/main">
      <mc:Choice Requires="a14">
        <xdr:graphicFrame macro="">
          <xdr:nvGraphicFramePr>
            <xdr:cNvPr id="5" name="Beverage Brand">
              <a:extLst>
                <a:ext uri="{FF2B5EF4-FFF2-40B4-BE49-F238E27FC236}">
                  <a16:creationId xmlns:a16="http://schemas.microsoft.com/office/drawing/2014/main" id="{179AAD47-CEE1-47C3-A0AA-124F1AB443CE}"/>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5532120" y="1188720"/>
              <a:ext cx="816102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9</xdr:row>
      <xdr:rowOff>167640</xdr:rowOff>
    </xdr:from>
    <xdr:to>
      <xdr:col>3</xdr:col>
      <xdr:colOff>563880</xdr:colOff>
      <xdr:row>16</xdr:row>
      <xdr:rowOff>53340</xdr:rowOff>
    </xdr:to>
    <mc:AlternateContent xmlns:mc="http://schemas.openxmlformats.org/markup-compatibility/2006" xmlns:tsle="http://schemas.microsoft.com/office/drawing/2012/timeslicer">
      <mc:Choice Requires="tsle">
        <xdr:graphicFrame macro="">
          <xdr:nvGraphicFramePr>
            <xdr:cNvPr id="6" name="Invoice Date">
              <a:extLst>
                <a:ext uri="{FF2B5EF4-FFF2-40B4-BE49-F238E27FC236}">
                  <a16:creationId xmlns:a16="http://schemas.microsoft.com/office/drawing/2014/main" id="{A4D0AAF1-6BF4-4B48-A33A-5ABEFB21F35A}"/>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617220" y="2004060"/>
              <a:ext cx="1775460" cy="11658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15241</xdr:colOff>
      <xdr:row>16</xdr:row>
      <xdr:rowOff>121920</xdr:rowOff>
    </xdr:from>
    <xdr:to>
      <xdr:col>3</xdr:col>
      <xdr:colOff>571501</xdr:colOff>
      <xdr:row>27</xdr:row>
      <xdr:rowOff>7620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74B5A27-BC19-41BA-A453-89E862CDEE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4841" y="3238500"/>
              <a:ext cx="1775460" cy="189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xdr:colOff>
      <xdr:row>9</xdr:row>
      <xdr:rowOff>175260</xdr:rowOff>
    </xdr:from>
    <xdr:to>
      <xdr:col>12</xdr:col>
      <xdr:colOff>1234440</xdr:colOff>
      <xdr:row>27</xdr:row>
      <xdr:rowOff>0</xdr:rowOff>
    </xdr:to>
    <xdr:graphicFrame macro="">
      <xdr:nvGraphicFramePr>
        <xdr:cNvPr id="9" name="Chart 8">
          <a:extLst>
            <a:ext uri="{FF2B5EF4-FFF2-40B4-BE49-F238E27FC236}">
              <a16:creationId xmlns:a16="http://schemas.microsoft.com/office/drawing/2014/main" id="{9E6C86D7-75B1-4055-AAD3-08BBB1C49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9</xdr:row>
      <xdr:rowOff>167640</xdr:rowOff>
    </xdr:from>
    <xdr:to>
      <xdr:col>16</xdr:col>
      <xdr:colOff>7620</xdr:colOff>
      <xdr:row>27</xdr:row>
      <xdr:rowOff>7620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3655272A-138E-4369-A013-68AB41D93A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602980" y="2004060"/>
              <a:ext cx="5105400" cy="3131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an" refreshedDate="44722.445840972221" createdVersion="6" refreshedVersion="6" minRefreshableVersion="3" recordCount="3888" xr:uid="{D4EE6313-CD02-4FFD-8E14-883E91CB951E}">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6">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2026631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C2B2A-E829-4F50-8A27-19ABE7B0362A}"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4:D5"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6"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35FCF9-D41B-4716-B7B3-464E1FFBF506}"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27:B78"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6" showAll="0"/>
    <pivotField dataField="1" numFmtId="3" showAll="0"/>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521C6E-0DD5-46E9-9F1B-C4AEA5CEABE5}"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7:B20"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6"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DF96145E-2826-43CC-A62B-5316D2C95533}" sourceName="Retailer">
  <pivotTables>
    <pivotTable tabId="5" name="PivotTable2"/>
    <pivotTable tabId="5" name="PivotTable1"/>
  </pivotTables>
  <data>
    <tabular pivotCacheId="2026631120">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F4FABCF0-1EE3-4E4F-92C6-1ADDD9552299}" sourceName="Beverage Brand">
  <pivotTables>
    <pivotTable tabId="5" name="PivotTable2"/>
    <pivotTable tabId="5" name="PivotTable1"/>
    <pivotTable tabId="5" name="PivotTable3"/>
  </pivotTables>
  <data>
    <tabular pivotCacheId="2026631120">
      <items count="6">
        <i x="0" s="1"/>
        <i x="5"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515069-B208-461F-A747-BE436A3170DB}" sourceName="Region">
  <pivotTables>
    <pivotTable tabId="5" name="PivotTable2"/>
    <pivotTable tabId="5" name="PivotTable1"/>
    <pivotTable tabId="5" name="PivotTable3"/>
  </pivotTables>
  <data>
    <tabular pivotCacheId="2026631120">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4B473D70-9742-4A79-90EA-42CE31B4D258}" cache="Slicer_Retailer" caption="Retailer" columnCount="4" style="Slicer Style 4" rowHeight="252000"/>
  <slicer name="Beverage Brand" xr10:uid="{2DC470F1-B0DD-411F-91A3-55676E7FBF46}" cache="Slicer_Beverage_Brand" caption="Beverage Brand" columnCount="6" style="Slicer Style 4" rowHeight="216000"/>
  <slicer name="Region" xr10:uid="{DA594BB3-73B2-4D39-99DE-4F87D7B47FCB}" cache="Slicer_Region" caption="Region" style="Slicer Style 4"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74B9E0-4F32-4C12-8A4C-D71ACC67EF20}" name="Table1" displayName="Table1" ref="A1:L3889" totalsRowShown="0">
  <tableColumns count="12">
    <tableColumn id="1" xr3:uid="{279111E0-202A-45FD-BA9A-ADB2FFD92633}" name="Retailer"/>
    <tableColumn id="2" xr3:uid="{91955194-06A4-4D07-80A9-C58E725EE257}" name="Retailer ID"/>
    <tableColumn id="3" xr3:uid="{4109A151-5562-4956-ADF7-224391B73DD6}" name="Invoice Date"/>
    <tableColumn id="4" xr3:uid="{D652F479-96BB-40AD-9133-6E6BCAFD2AD0}" name="Region"/>
    <tableColumn id="5" xr3:uid="{BD9A65B2-16EC-447E-B9AC-5CC188080014}" name="State"/>
    <tableColumn id="6" xr3:uid="{8D3BA811-B85B-4011-B16D-69AE36F35DBF}" name="City"/>
    <tableColumn id="7" xr3:uid="{6B699F8A-BC0C-40D2-94B9-087AEA196EB6}" name="Beverage Brand"/>
    <tableColumn id="8" xr3:uid="{CBD6AE9A-5352-4060-8ED5-B49B52EB483D}" name="Price per Unit"/>
    <tableColumn id="9" xr3:uid="{226CBD0F-44C4-4533-8A2C-43C2757A147D}" name="Units Sold"/>
    <tableColumn id="10" xr3:uid="{3792CF90-9D26-454A-827A-BB62809E1F2F}" name="Total Sales">
      <calculatedColumnFormula>H2*I2</calculatedColumnFormula>
    </tableColumn>
    <tableColumn id="11" xr3:uid="{2AC32B34-60AE-4AEC-A7B1-8E5B280DF6D9}" name="Operating Profit">
      <calculatedColumnFormula>J2*L2</calculatedColumnFormula>
    </tableColumn>
    <tableColumn id="12" xr3:uid="{C2B52ED3-06FD-406F-BD67-EF8BA6527C13}" name="Operating Margin"/>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F2620D31-8855-4AB8-B960-FE8F19063570}" sourceName="Invoice Date">
  <pivotTables>
    <pivotTable tabId="5" name="PivotTable2"/>
    <pivotTable tabId="5" name="PivotTable1"/>
    <pivotTable tabId="5" name="PivotTable3"/>
  </pivotTables>
  <state minimalRefreshVersion="6" lastRefreshVersion="6" pivotCacheId="2026631120"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54F8BE58-D108-4FDB-9BAA-E3CE2381FE7E}" cache="NativeTimeline_Invoice_Date" caption="Sales Period" showSelectionLabel="0" showHorizontalScrollbar="0" level="2" selectionLevel="2" scrollPosition="2021-04-01T00:00:00" style="TimeSlicerStyleDark3"/>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C795-FCA8-4D1B-92B1-C4B175BE6AB2}">
  <dimension ref="A1:Q3889"/>
  <sheetViews>
    <sheetView zoomScale="110" zoomScaleNormal="110" workbookViewId="0">
      <selection activeCell="H7" sqref="H7"/>
    </sheetView>
  </sheetViews>
  <sheetFormatPr defaultColWidth="8.77734375" defaultRowHeight="14.4" x14ac:dyDescent="0.3"/>
  <cols>
    <col min="1" max="1" width="9.33203125" customWidth="1"/>
    <col min="2" max="2" width="11.6640625" customWidth="1"/>
    <col min="3" max="3" width="13.44140625" customWidth="1"/>
    <col min="4" max="4" width="10.44140625" bestFit="1" customWidth="1"/>
    <col min="5" max="5" width="14.33203125" bestFit="1" customWidth="1"/>
    <col min="6" max="6" width="13.109375" bestFit="1" customWidth="1"/>
    <col min="7" max="7" width="16.33203125" customWidth="1"/>
    <col min="8" max="8" width="14.44140625" customWidth="1"/>
    <col min="9" max="9" width="11.44140625" customWidth="1"/>
    <col min="10" max="10" width="11.77734375" customWidth="1"/>
    <col min="11" max="11" width="16.6640625" customWidth="1"/>
    <col min="12" max="12" width="18" customWidth="1"/>
    <col min="14" max="14" width="10.77734375" bestFit="1" customWidth="1"/>
  </cols>
  <sheetData>
    <row r="1" spans="1:12" x14ac:dyDescent="0.3">
      <c r="A1" t="s">
        <v>0</v>
      </c>
      <c r="B1" t="s">
        <v>1</v>
      </c>
      <c r="C1" t="s">
        <v>5</v>
      </c>
      <c r="D1" t="s">
        <v>3</v>
      </c>
      <c r="E1" t="s">
        <v>2</v>
      </c>
      <c r="F1" t="s">
        <v>4</v>
      </c>
      <c r="G1" t="s">
        <v>6</v>
      </c>
      <c r="H1" t="s">
        <v>7</v>
      </c>
      <c r="I1" t="s">
        <v>8</v>
      </c>
      <c r="J1" t="s">
        <v>9</v>
      </c>
      <c r="K1" t="s">
        <v>18</v>
      </c>
      <c r="L1" t="s">
        <v>19</v>
      </c>
    </row>
    <row r="2" spans="1:12" x14ac:dyDescent="0.3">
      <c r="A2" t="s">
        <v>10</v>
      </c>
      <c r="B2">
        <v>1185732</v>
      </c>
      <c r="C2">
        <v>44210</v>
      </c>
      <c r="D2" t="s">
        <v>126</v>
      </c>
      <c r="E2" t="s">
        <v>11</v>
      </c>
      <c r="F2" t="s">
        <v>11</v>
      </c>
      <c r="G2" t="s">
        <v>12</v>
      </c>
      <c r="H2">
        <v>0.5</v>
      </c>
      <c r="I2">
        <v>12000</v>
      </c>
      <c r="J2">
        <f t="shared" ref="J2:J65" si="0">H2*I2</f>
        <v>6000</v>
      </c>
      <c r="K2">
        <f>J2*L2</f>
        <v>3000</v>
      </c>
      <c r="L2">
        <v>0.5</v>
      </c>
    </row>
    <row r="3" spans="1:12" x14ac:dyDescent="0.3">
      <c r="A3" t="s">
        <v>10</v>
      </c>
      <c r="B3">
        <v>1185732</v>
      </c>
      <c r="C3">
        <v>44210</v>
      </c>
      <c r="D3" t="s">
        <v>126</v>
      </c>
      <c r="E3" t="s">
        <v>11</v>
      </c>
      <c r="F3" t="s">
        <v>11</v>
      </c>
      <c r="G3" t="s">
        <v>15</v>
      </c>
      <c r="H3">
        <v>0.5</v>
      </c>
      <c r="I3">
        <v>10000</v>
      </c>
      <c r="J3">
        <f t="shared" si="0"/>
        <v>5000</v>
      </c>
      <c r="K3">
        <f>J3*L3</f>
        <v>1500</v>
      </c>
      <c r="L3">
        <v>0.3</v>
      </c>
    </row>
    <row r="4" spans="1:12" x14ac:dyDescent="0.3">
      <c r="A4" t="s">
        <v>10</v>
      </c>
      <c r="B4">
        <v>1185732</v>
      </c>
      <c r="C4">
        <v>44210</v>
      </c>
      <c r="D4" t="s">
        <v>126</v>
      </c>
      <c r="E4" t="s">
        <v>11</v>
      </c>
      <c r="F4" t="s">
        <v>11</v>
      </c>
      <c r="G4" t="s">
        <v>13</v>
      </c>
      <c r="H4">
        <v>0.4</v>
      </c>
      <c r="I4">
        <v>10000</v>
      </c>
      <c r="J4">
        <f t="shared" si="0"/>
        <v>4000</v>
      </c>
      <c r="K4">
        <f t="shared" ref="K4:K13" si="1">J4*L4</f>
        <v>1400</v>
      </c>
      <c r="L4">
        <v>0.35</v>
      </c>
    </row>
    <row r="5" spans="1:12" x14ac:dyDescent="0.3">
      <c r="A5" t="s">
        <v>10</v>
      </c>
      <c r="B5">
        <v>1185732</v>
      </c>
      <c r="C5">
        <v>44210</v>
      </c>
      <c r="D5" t="s">
        <v>126</v>
      </c>
      <c r="E5" t="s">
        <v>11</v>
      </c>
      <c r="F5" t="s">
        <v>11</v>
      </c>
      <c r="G5" t="s">
        <v>14</v>
      </c>
      <c r="H5">
        <v>0.45</v>
      </c>
      <c r="I5">
        <v>8500</v>
      </c>
      <c r="J5">
        <f t="shared" si="0"/>
        <v>3825</v>
      </c>
      <c r="K5">
        <f t="shared" si="1"/>
        <v>1338.75</v>
      </c>
      <c r="L5">
        <v>0.35</v>
      </c>
    </row>
    <row r="6" spans="1:12" x14ac:dyDescent="0.3">
      <c r="A6" t="s">
        <v>10</v>
      </c>
      <c r="B6">
        <v>1185732</v>
      </c>
      <c r="C6">
        <v>44210</v>
      </c>
      <c r="D6" t="s">
        <v>126</v>
      </c>
      <c r="E6" t="s">
        <v>11</v>
      </c>
      <c r="F6" t="s">
        <v>11</v>
      </c>
      <c r="G6" t="s">
        <v>16</v>
      </c>
      <c r="H6">
        <v>0.6</v>
      </c>
      <c r="I6">
        <v>9000</v>
      </c>
      <c r="J6">
        <f t="shared" si="0"/>
        <v>5400</v>
      </c>
      <c r="K6">
        <f t="shared" si="1"/>
        <v>1620</v>
      </c>
      <c r="L6">
        <v>0.3</v>
      </c>
    </row>
    <row r="7" spans="1:12" x14ac:dyDescent="0.3">
      <c r="A7" t="s">
        <v>10</v>
      </c>
      <c r="B7">
        <v>1185732</v>
      </c>
      <c r="C7">
        <v>44210</v>
      </c>
      <c r="D7" t="s">
        <v>126</v>
      </c>
      <c r="E7" t="s">
        <v>11</v>
      </c>
      <c r="F7" t="s">
        <v>11</v>
      </c>
      <c r="G7" t="s">
        <v>17</v>
      </c>
      <c r="H7">
        <v>0.5</v>
      </c>
      <c r="I7">
        <v>10000</v>
      </c>
      <c r="J7">
        <f t="shared" si="0"/>
        <v>5000</v>
      </c>
      <c r="K7">
        <f t="shared" si="1"/>
        <v>1250</v>
      </c>
      <c r="L7">
        <v>0.25</v>
      </c>
    </row>
    <row r="8" spans="1:12" x14ac:dyDescent="0.3">
      <c r="A8" t="s">
        <v>10</v>
      </c>
      <c r="B8">
        <v>1185732</v>
      </c>
      <c r="C8">
        <v>44239</v>
      </c>
      <c r="D8" t="s">
        <v>126</v>
      </c>
      <c r="E8" t="s">
        <v>11</v>
      </c>
      <c r="F8" t="s">
        <v>11</v>
      </c>
      <c r="G8" t="s">
        <v>12</v>
      </c>
      <c r="H8">
        <v>0.5</v>
      </c>
      <c r="I8">
        <v>12500</v>
      </c>
      <c r="J8">
        <f t="shared" si="0"/>
        <v>6250</v>
      </c>
      <c r="K8">
        <f>J8*L8</f>
        <v>3125</v>
      </c>
      <c r="L8">
        <v>0.5</v>
      </c>
    </row>
    <row r="9" spans="1:12" x14ac:dyDescent="0.3">
      <c r="A9" t="s">
        <v>10</v>
      </c>
      <c r="B9">
        <v>1185732</v>
      </c>
      <c r="C9">
        <v>44239</v>
      </c>
      <c r="D9" t="s">
        <v>126</v>
      </c>
      <c r="E9" t="s">
        <v>11</v>
      </c>
      <c r="F9" t="s">
        <v>11</v>
      </c>
      <c r="G9" t="s">
        <v>15</v>
      </c>
      <c r="H9">
        <v>0.5</v>
      </c>
      <c r="I9">
        <v>9000</v>
      </c>
      <c r="J9">
        <f t="shared" si="0"/>
        <v>4500</v>
      </c>
      <c r="K9">
        <f>J9*L9</f>
        <v>1350</v>
      </c>
      <c r="L9">
        <v>0.3</v>
      </c>
    </row>
    <row r="10" spans="1:12" x14ac:dyDescent="0.3">
      <c r="A10" t="s">
        <v>10</v>
      </c>
      <c r="B10">
        <v>1185732</v>
      </c>
      <c r="C10">
        <v>44239</v>
      </c>
      <c r="D10" t="s">
        <v>126</v>
      </c>
      <c r="E10" t="s">
        <v>11</v>
      </c>
      <c r="F10" t="s">
        <v>11</v>
      </c>
      <c r="G10" t="s">
        <v>13</v>
      </c>
      <c r="H10">
        <v>0.4</v>
      </c>
      <c r="I10">
        <v>9500</v>
      </c>
      <c r="J10">
        <f t="shared" si="0"/>
        <v>3800</v>
      </c>
      <c r="K10">
        <f t="shared" si="1"/>
        <v>1330</v>
      </c>
      <c r="L10">
        <v>0.35</v>
      </c>
    </row>
    <row r="11" spans="1:12" x14ac:dyDescent="0.3">
      <c r="A11" t="s">
        <v>10</v>
      </c>
      <c r="B11">
        <v>1185732</v>
      </c>
      <c r="C11">
        <v>44239</v>
      </c>
      <c r="D11" t="s">
        <v>126</v>
      </c>
      <c r="E11" t="s">
        <v>11</v>
      </c>
      <c r="F11" t="s">
        <v>11</v>
      </c>
      <c r="G11" t="s">
        <v>14</v>
      </c>
      <c r="H11">
        <v>0.45</v>
      </c>
      <c r="I11">
        <v>8250</v>
      </c>
      <c r="J11">
        <f t="shared" si="0"/>
        <v>3712.5</v>
      </c>
      <c r="K11">
        <f t="shared" si="1"/>
        <v>1299.375</v>
      </c>
      <c r="L11">
        <v>0.35</v>
      </c>
    </row>
    <row r="12" spans="1:12" x14ac:dyDescent="0.3">
      <c r="A12" t="s">
        <v>10</v>
      </c>
      <c r="B12">
        <v>1185732</v>
      </c>
      <c r="C12">
        <v>44239</v>
      </c>
      <c r="D12" t="s">
        <v>126</v>
      </c>
      <c r="E12" t="s">
        <v>11</v>
      </c>
      <c r="F12" t="s">
        <v>11</v>
      </c>
      <c r="G12" t="s">
        <v>16</v>
      </c>
      <c r="H12">
        <v>0.6</v>
      </c>
      <c r="I12">
        <v>9000</v>
      </c>
      <c r="J12">
        <f t="shared" si="0"/>
        <v>5400</v>
      </c>
      <c r="K12">
        <f t="shared" si="1"/>
        <v>1620</v>
      </c>
      <c r="L12">
        <v>0.3</v>
      </c>
    </row>
    <row r="13" spans="1:12" x14ac:dyDescent="0.3">
      <c r="A13" t="s">
        <v>10</v>
      </c>
      <c r="B13">
        <v>1185732</v>
      </c>
      <c r="C13">
        <v>44239</v>
      </c>
      <c r="D13" t="s">
        <v>126</v>
      </c>
      <c r="E13" t="s">
        <v>11</v>
      </c>
      <c r="F13" t="s">
        <v>11</v>
      </c>
      <c r="G13" t="s">
        <v>17</v>
      </c>
      <c r="H13">
        <v>0.5</v>
      </c>
      <c r="I13">
        <v>10000</v>
      </c>
      <c r="J13">
        <f t="shared" si="0"/>
        <v>5000</v>
      </c>
      <c r="K13">
        <f t="shared" si="1"/>
        <v>1250</v>
      </c>
      <c r="L13">
        <v>0.25</v>
      </c>
    </row>
    <row r="14" spans="1:12" x14ac:dyDescent="0.3">
      <c r="A14" t="s">
        <v>10</v>
      </c>
      <c r="B14">
        <v>1185732</v>
      </c>
      <c r="C14">
        <v>44265</v>
      </c>
      <c r="D14" t="s">
        <v>126</v>
      </c>
      <c r="E14" t="s">
        <v>11</v>
      </c>
      <c r="F14" t="s">
        <v>11</v>
      </c>
      <c r="G14" t="s">
        <v>12</v>
      </c>
      <c r="H14">
        <v>0.5</v>
      </c>
      <c r="I14">
        <v>12200</v>
      </c>
      <c r="J14">
        <f t="shared" si="0"/>
        <v>6100</v>
      </c>
      <c r="K14">
        <f t="shared" ref="K14:K77" si="2">J14*L14</f>
        <v>3050</v>
      </c>
      <c r="L14">
        <v>0.5</v>
      </c>
    </row>
    <row r="15" spans="1:12" x14ac:dyDescent="0.3">
      <c r="A15" t="s">
        <v>10</v>
      </c>
      <c r="B15">
        <v>1185732</v>
      </c>
      <c r="C15">
        <v>44265</v>
      </c>
      <c r="D15" t="s">
        <v>126</v>
      </c>
      <c r="E15" t="s">
        <v>11</v>
      </c>
      <c r="F15" t="s">
        <v>11</v>
      </c>
      <c r="G15" t="s">
        <v>15</v>
      </c>
      <c r="H15">
        <v>0.5</v>
      </c>
      <c r="I15">
        <v>9250</v>
      </c>
      <c r="J15">
        <f t="shared" si="0"/>
        <v>4625</v>
      </c>
      <c r="K15">
        <f t="shared" si="2"/>
        <v>1387.5</v>
      </c>
      <c r="L15">
        <v>0.3</v>
      </c>
    </row>
    <row r="16" spans="1:12" x14ac:dyDescent="0.3">
      <c r="A16" t="s">
        <v>10</v>
      </c>
      <c r="B16">
        <v>1185732</v>
      </c>
      <c r="C16">
        <v>44265</v>
      </c>
      <c r="D16" t="s">
        <v>126</v>
      </c>
      <c r="E16" t="s">
        <v>11</v>
      </c>
      <c r="F16" t="s">
        <v>11</v>
      </c>
      <c r="G16" t="s">
        <v>13</v>
      </c>
      <c r="H16">
        <v>0.4</v>
      </c>
      <c r="I16">
        <v>9500</v>
      </c>
      <c r="J16">
        <f t="shared" si="0"/>
        <v>3800</v>
      </c>
      <c r="K16">
        <f t="shared" si="2"/>
        <v>1330</v>
      </c>
      <c r="L16">
        <v>0.35</v>
      </c>
    </row>
    <row r="17" spans="1:12" x14ac:dyDescent="0.3">
      <c r="A17" t="s">
        <v>10</v>
      </c>
      <c r="B17">
        <v>1185732</v>
      </c>
      <c r="C17">
        <v>44265</v>
      </c>
      <c r="D17" t="s">
        <v>126</v>
      </c>
      <c r="E17" t="s">
        <v>11</v>
      </c>
      <c r="F17" t="s">
        <v>11</v>
      </c>
      <c r="G17" t="s">
        <v>14</v>
      </c>
      <c r="H17">
        <v>0.45</v>
      </c>
      <c r="I17">
        <v>8000</v>
      </c>
      <c r="J17">
        <f t="shared" si="0"/>
        <v>3600</v>
      </c>
      <c r="K17">
        <f t="shared" si="2"/>
        <v>1260</v>
      </c>
      <c r="L17">
        <v>0.35</v>
      </c>
    </row>
    <row r="18" spans="1:12" x14ac:dyDescent="0.3">
      <c r="A18" t="s">
        <v>10</v>
      </c>
      <c r="B18">
        <v>1185732</v>
      </c>
      <c r="C18">
        <v>44265</v>
      </c>
      <c r="D18" t="s">
        <v>126</v>
      </c>
      <c r="E18" t="s">
        <v>11</v>
      </c>
      <c r="F18" t="s">
        <v>11</v>
      </c>
      <c r="G18" t="s">
        <v>16</v>
      </c>
      <c r="H18">
        <v>0.6</v>
      </c>
      <c r="I18">
        <v>8500</v>
      </c>
      <c r="J18">
        <f t="shared" si="0"/>
        <v>5100</v>
      </c>
      <c r="K18">
        <f t="shared" si="2"/>
        <v>1530</v>
      </c>
      <c r="L18">
        <v>0.3</v>
      </c>
    </row>
    <row r="19" spans="1:12" x14ac:dyDescent="0.3">
      <c r="A19" t="s">
        <v>10</v>
      </c>
      <c r="B19">
        <v>1185732</v>
      </c>
      <c r="C19">
        <v>44265</v>
      </c>
      <c r="D19" t="s">
        <v>126</v>
      </c>
      <c r="E19" t="s">
        <v>11</v>
      </c>
      <c r="F19" t="s">
        <v>11</v>
      </c>
      <c r="G19" t="s">
        <v>17</v>
      </c>
      <c r="H19">
        <v>0.5</v>
      </c>
      <c r="I19">
        <v>9500</v>
      </c>
      <c r="J19">
        <f t="shared" si="0"/>
        <v>4750</v>
      </c>
      <c r="K19">
        <f t="shared" si="2"/>
        <v>1187.5</v>
      </c>
      <c r="L19">
        <v>0.25</v>
      </c>
    </row>
    <row r="20" spans="1:12" x14ac:dyDescent="0.3">
      <c r="A20" t="s">
        <v>10</v>
      </c>
      <c r="B20">
        <v>1185732</v>
      </c>
      <c r="C20">
        <v>44297</v>
      </c>
      <c r="D20" t="s">
        <v>126</v>
      </c>
      <c r="E20" t="s">
        <v>11</v>
      </c>
      <c r="F20" t="s">
        <v>11</v>
      </c>
      <c r="G20" t="s">
        <v>12</v>
      </c>
      <c r="H20">
        <v>0.5</v>
      </c>
      <c r="I20">
        <v>12000</v>
      </c>
      <c r="J20">
        <f t="shared" si="0"/>
        <v>6000</v>
      </c>
      <c r="K20">
        <f t="shared" si="2"/>
        <v>3000</v>
      </c>
      <c r="L20">
        <v>0.5</v>
      </c>
    </row>
    <row r="21" spans="1:12" x14ac:dyDescent="0.3">
      <c r="A21" t="s">
        <v>10</v>
      </c>
      <c r="B21">
        <v>1185732</v>
      </c>
      <c r="C21">
        <v>44297</v>
      </c>
      <c r="D21" t="s">
        <v>126</v>
      </c>
      <c r="E21" t="s">
        <v>11</v>
      </c>
      <c r="F21" t="s">
        <v>11</v>
      </c>
      <c r="G21" t="s">
        <v>15</v>
      </c>
      <c r="H21">
        <v>0.5</v>
      </c>
      <c r="I21">
        <v>9000</v>
      </c>
      <c r="J21">
        <f t="shared" si="0"/>
        <v>4500</v>
      </c>
      <c r="K21">
        <f t="shared" si="2"/>
        <v>1350</v>
      </c>
      <c r="L21">
        <v>0.3</v>
      </c>
    </row>
    <row r="22" spans="1:12" x14ac:dyDescent="0.3">
      <c r="A22" t="s">
        <v>10</v>
      </c>
      <c r="B22">
        <v>1185732</v>
      </c>
      <c r="C22">
        <v>44297</v>
      </c>
      <c r="D22" t="s">
        <v>126</v>
      </c>
      <c r="E22" t="s">
        <v>11</v>
      </c>
      <c r="F22" t="s">
        <v>11</v>
      </c>
      <c r="G22" t="s">
        <v>13</v>
      </c>
      <c r="H22">
        <v>0.4</v>
      </c>
      <c r="I22">
        <v>9000</v>
      </c>
      <c r="J22">
        <f t="shared" si="0"/>
        <v>3600</v>
      </c>
      <c r="K22">
        <f t="shared" si="2"/>
        <v>1260</v>
      </c>
      <c r="L22">
        <v>0.35</v>
      </c>
    </row>
    <row r="23" spans="1:12" x14ac:dyDescent="0.3">
      <c r="A23" t="s">
        <v>10</v>
      </c>
      <c r="B23">
        <v>1185732</v>
      </c>
      <c r="C23">
        <v>44297</v>
      </c>
      <c r="D23" t="s">
        <v>126</v>
      </c>
      <c r="E23" t="s">
        <v>11</v>
      </c>
      <c r="F23" t="s">
        <v>11</v>
      </c>
      <c r="G23" t="s">
        <v>14</v>
      </c>
      <c r="H23">
        <v>0.45</v>
      </c>
      <c r="I23">
        <v>8250</v>
      </c>
      <c r="J23">
        <f t="shared" si="0"/>
        <v>3712.5</v>
      </c>
      <c r="K23">
        <f t="shared" si="2"/>
        <v>1299.375</v>
      </c>
      <c r="L23">
        <v>0.35</v>
      </c>
    </row>
    <row r="24" spans="1:12" x14ac:dyDescent="0.3">
      <c r="A24" t="s">
        <v>10</v>
      </c>
      <c r="B24">
        <v>1185732</v>
      </c>
      <c r="C24">
        <v>44297</v>
      </c>
      <c r="D24" t="s">
        <v>126</v>
      </c>
      <c r="E24" t="s">
        <v>11</v>
      </c>
      <c r="F24" t="s">
        <v>11</v>
      </c>
      <c r="G24" t="s">
        <v>16</v>
      </c>
      <c r="H24">
        <v>0.6</v>
      </c>
      <c r="I24">
        <v>8250</v>
      </c>
      <c r="J24">
        <f t="shared" si="0"/>
        <v>4950</v>
      </c>
      <c r="K24">
        <f t="shared" si="2"/>
        <v>1485</v>
      </c>
      <c r="L24">
        <v>0.3</v>
      </c>
    </row>
    <row r="25" spans="1:12" x14ac:dyDescent="0.3">
      <c r="A25" t="s">
        <v>10</v>
      </c>
      <c r="B25">
        <v>1185732</v>
      </c>
      <c r="C25">
        <v>44297</v>
      </c>
      <c r="D25" t="s">
        <v>126</v>
      </c>
      <c r="E25" t="s">
        <v>11</v>
      </c>
      <c r="F25" t="s">
        <v>11</v>
      </c>
      <c r="G25" t="s">
        <v>17</v>
      </c>
      <c r="H25">
        <v>0.5</v>
      </c>
      <c r="I25">
        <v>9500</v>
      </c>
      <c r="J25">
        <f t="shared" si="0"/>
        <v>4750</v>
      </c>
      <c r="K25">
        <f t="shared" si="2"/>
        <v>1187.5</v>
      </c>
      <c r="L25">
        <v>0.25</v>
      </c>
    </row>
    <row r="26" spans="1:12" x14ac:dyDescent="0.3">
      <c r="A26" t="s">
        <v>10</v>
      </c>
      <c r="B26">
        <v>1185732</v>
      </c>
      <c r="C26">
        <v>44326</v>
      </c>
      <c r="D26" t="s">
        <v>126</v>
      </c>
      <c r="E26" t="s">
        <v>11</v>
      </c>
      <c r="F26" t="s">
        <v>11</v>
      </c>
      <c r="G26" t="s">
        <v>12</v>
      </c>
      <c r="H26">
        <v>0.6</v>
      </c>
      <c r="I26">
        <v>12200</v>
      </c>
      <c r="J26">
        <f t="shared" si="0"/>
        <v>7320</v>
      </c>
      <c r="K26">
        <f t="shared" si="2"/>
        <v>3660</v>
      </c>
      <c r="L26">
        <v>0.5</v>
      </c>
    </row>
    <row r="27" spans="1:12" x14ac:dyDescent="0.3">
      <c r="A27" t="s">
        <v>10</v>
      </c>
      <c r="B27">
        <v>1185732</v>
      </c>
      <c r="C27">
        <v>44326</v>
      </c>
      <c r="D27" t="s">
        <v>126</v>
      </c>
      <c r="E27" t="s">
        <v>11</v>
      </c>
      <c r="F27" t="s">
        <v>11</v>
      </c>
      <c r="G27" t="s">
        <v>15</v>
      </c>
      <c r="H27">
        <v>0.55000000000000004</v>
      </c>
      <c r="I27">
        <v>9250</v>
      </c>
      <c r="J27">
        <f t="shared" si="0"/>
        <v>5087.5</v>
      </c>
      <c r="K27">
        <f t="shared" si="2"/>
        <v>1526.25</v>
      </c>
      <c r="L27">
        <v>0.3</v>
      </c>
    </row>
    <row r="28" spans="1:12" x14ac:dyDescent="0.3">
      <c r="A28" t="s">
        <v>10</v>
      </c>
      <c r="B28">
        <v>1185732</v>
      </c>
      <c r="C28">
        <v>44326</v>
      </c>
      <c r="D28" t="s">
        <v>126</v>
      </c>
      <c r="E28" t="s">
        <v>11</v>
      </c>
      <c r="F28" t="s">
        <v>11</v>
      </c>
      <c r="G28" t="s">
        <v>13</v>
      </c>
      <c r="H28">
        <v>0.5</v>
      </c>
      <c r="I28">
        <v>9000</v>
      </c>
      <c r="J28">
        <f t="shared" si="0"/>
        <v>4500</v>
      </c>
      <c r="K28">
        <f t="shared" si="2"/>
        <v>1575</v>
      </c>
      <c r="L28">
        <v>0.35</v>
      </c>
    </row>
    <row r="29" spans="1:12" x14ac:dyDescent="0.3">
      <c r="A29" t="s">
        <v>10</v>
      </c>
      <c r="B29">
        <v>1185732</v>
      </c>
      <c r="C29">
        <v>44326</v>
      </c>
      <c r="D29" t="s">
        <v>126</v>
      </c>
      <c r="E29" t="s">
        <v>11</v>
      </c>
      <c r="F29" t="s">
        <v>11</v>
      </c>
      <c r="G29" t="s">
        <v>14</v>
      </c>
      <c r="H29">
        <v>0.5</v>
      </c>
      <c r="I29">
        <v>8500</v>
      </c>
      <c r="J29">
        <f t="shared" si="0"/>
        <v>4250</v>
      </c>
      <c r="K29">
        <f t="shared" si="2"/>
        <v>1487.5</v>
      </c>
      <c r="L29">
        <v>0.35</v>
      </c>
    </row>
    <row r="30" spans="1:12" x14ac:dyDescent="0.3">
      <c r="A30" t="s">
        <v>10</v>
      </c>
      <c r="B30">
        <v>1185732</v>
      </c>
      <c r="C30">
        <v>44326</v>
      </c>
      <c r="D30" t="s">
        <v>126</v>
      </c>
      <c r="E30" t="s">
        <v>11</v>
      </c>
      <c r="F30" t="s">
        <v>11</v>
      </c>
      <c r="G30" t="s">
        <v>16</v>
      </c>
      <c r="H30">
        <v>0.6</v>
      </c>
      <c r="I30">
        <v>8750</v>
      </c>
      <c r="J30">
        <f t="shared" si="0"/>
        <v>5250</v>
      </c>
      <c r="K30">
        <f t="shared" si="2"/>
        <v>1575</v>
      </c>
      <c r="L30">
        <v>0.3</v>
      </c>
    </row>
    <row r="31" spans="1:12" x14ac:dyDescent="0.3">
      <c r="A31" t="s">
        <v>10</v>
      </c>
      <c r="B31">
        <v>1185732</v>
      </c>
      <c r="C31">
        <v>44326</v>
      </c>
      <c r="D31" t="s">
        <v>126</v>
      </c>
      <c r="E31" t="s">
        <v>11</v>
      </c>
      <c r="F31" t="s">
        <v>11</v>
      </c>
      <c r="G31" t="s">
        <v>17</v>
      </c>
      <c r="H31">
        <v>0.65</v>
      </c>
      <c r="I31">
        <v>10000</v>
      </c>
      <c r="J31">
        <f t="shared" si="0"/>
        <v>6500</v>
      </c>
      <c r="K31">
        <f t="shared" si="2"/>
        <v>1625</v>
      </c>
      <c r="L31">
        <v>0.25</v>
      </c>
    </row>
    <row r="32" spans="1:12" x14ac:dyDescent="0.3">
      <c r="A32" t="s">
        <v>10</v>
      </c>
      <c r="B32">
        <v>1185732</v>
      </c>
      <c r="C32">
        <v>44359</v>
      </c>
      <c r="D32" t="s">
        <v>126</v>
      </c>
      <c r="E32" t="s">
        <v>11</v>
      </c>
      <c r="F32" t="s">
        <v>11</v>
      </c>
      <c r="G32" t="s">
        <v>12</v>
      </c>
      <c r="H32">
        <v>0.6</v>
      </c>
      <c r="I32">
        <v>12500</v>
      </c>
      <c r="J32">
        <f t="shared" si="0"/>
        <v>7500</v>
      </c>
      <c r="K32">
        <f t="shared" si="2"/>
        <v>3750</v>
      </c>
      <c r="L32">
        <v>0.5</v>
      </c>
    </row>
    <row r="33" spans="1:12" x14ac:dyDescent="0.3">
      <c r="A33" t="s">
        <v>10</v>
      </c>
      <c r="B33">
        <v>1185732</v>
      </c>
      <c r="C33">
        <v>44359</v>
      </c>
      <c r="D33" t="s">
        <v>126</v>
      </c>
      <c r="E33" t="s">
        <v>11</v>
      </c>
      <c r="F33" t="s">
        <v>11</v>
      </c>
      <c r="G33" t="s">
        <v>15</v>
      </c>
      <c r="H33">
        <v>0.55000000000000004</v>
      </c>
      <c r="I33">
        <v>10000</v>
      </c>
      <c r="J33">
        <f t="shared" si="0"/>
        <v>5500</v>
      </c>
      <c r="K33">
        <f t="shared" si="2"/>
        <v>1650</v>
      </c>
      <c r="L33">
        <v>0.3</v>
      </c>
    </row>
    <row r="34" spans="1:12" x14ac:dyDescent="0.3">
      <c r="A34" t="s">
        <v>10</v>
      </c>
      <c r="B34">
        <v>1185732</v>
      </c>
      <c r="C34">
        <v>44359</v>
      </c>
      <c r="D34" t="s">
        <v>126</v>
      </c>
      <c r="E34" t="s">
        <v>11</v>
      </c>
      <c r="F34" t="s">
        <v>11</v>
      </c>
      <c r="G34" t="s">
        <v>13</v>
      </c>
      <c r="H34">
        <v>0.5</v>
      </c>
      <c r="I34">
        <v>9250</v>
      </c>
      <c r="J34">
        <f t="shared" si="0"/>
        <v>4625</v>
      </c>
      <c r="K34">
        <f t="shared" si="2"/>
        <v>1618.75</v>
      </c>
      <c r="L34">
        <v>0.35</v>
      </c>
    </row>
    <row r="35" spans="1:12" x14ac:dyDescent="0.3">
      <c r="A35" t="s">
        <v>10</v>
      </c>
      <c r="B35">
        <v>1185732</v>
      </c>
      <c r="C35">
        <v>44359</v>
      </c>
      <c r="D35" t="s">
        <v>126</v>
      </c>
      <c r="E35" t="s">
        <v>11</v>
      </c>
      <c r="F35" t="s">
        <v>11</v>
      </c>
      <c r="G35" t="s">
        <v>14</v>
      </c>
      <c r="H35">
        <v>0.5</v>
      </c>
      <c r="I35">
        <v>9000</v>
      </c>
      <c r="J35">
        <f t="shared" si="0"/>
        <v>4500</v>
      </c>
      <c r="K35">
        <f t="shared" si="2"/>
        <v>1575</v>
      </c>
      <c r="L35">
        <v>0.35</v>
      </c>
    </row>
    <row r="36" spans="1:12" x14ac:dyDescent="0.3">
      <c r="A36" t="s">
        <v>10</v>
      </c>
      <c r="B36">
        <v>1185732</v>
      </c>
      <c r="C36">
        <v>44359</v>
      </c>
      <c r="D36" t="s">
        <v>126</v>
      </c>
      <c r="E36" t="s">
        <v>11</v>
      </c>
      <c r="F36" t="s">
        <v>11</v>
      </c>
      <c r="G36" t="s">
        <v>16</v>
      </c>
      <c r="H36">
        <v>0.6</v>
      </c>
      <c r="I36">
        <v>9000</v>
      </c>
      <c r="J36">
        <f t="shared" si="0"/>
        <v>5400</v>
      </c>
      <c r="K36">
        <f t="shared" si="2"/>
        <v>1620</v>
      </c>
      <c r="L36">
        <v>0.3</v>
      </c>
    </row>
    <row r="37" spans="1:12" x14ac:dyDescent="0.3">
      <c r="A37" t="s">
        <v>10</v>
      </c>
      <c r="B37">
        <v>1185732</v>
      </c>
      <c r="C37">
        <v>44359</v>
      </c>
      <c r="D37" t="s">
        <v>126</v>
      </c>
      <c r="E37" t="s">
        <v>11</v>
      </c>
      <c r="F37" t="s">
        <v>11</v>
      </c>
      <c r="G37" t="s">
        <v>17</v>
      </c>
      <c r="H37">
        <v>0.65</v>
      </c>
      <c r="I37">
        <v>10500</v>
      </c>
      <c r="J37">
        <f t="shared" si="0"/>
        <v>6825</v>
      </c>
      <c r="K37">
        <f t="shared" si="2"/>
        <v>1706.25</v>
      </c>
      <c r="L37">
        <v>0.25</v>
      </c>
    </row>
    <row r="38" spans="1:12" x14ac:dyDescent="0.3">
      <c r="A38" t="s">
        <v>10</v>
      </c>
      <c r="B38">
        <v>1185732</v>
      </c>
      <c r="C38">
        <v>44387</v>
      </c>
      <c r="D38" t="s">
        <v>126</v>
      </c>
      <c r="E38" t="s">
        <v>11</v>
      </c>
      <c r="F38" t="s">
        <v>11</v>
      </c>
      <c r="G38" t="s">
        <v>12</v>
      </c>
      <c r="H38">
        <v>0.6</v>
      </c>
      <c r="I38">
        <v>12750</v>
      </c>
      <c r="J38">
        <f t="shared" si="0"/>
        <v>7650</v>
      </c>
      <c r="K38">
        <f t="shared" si="2"/>
        <v>3825</v>
      </c>
      <c r="L38">
        <v>0.5</v>
      </c>
    </row>
    <row r="39" spans="1:12" x14ac:dyDescent="0.3">
      <c r="A39" t="s">
        <v>10</v>
      </c>
      <c r="B39">
        <v>1185732</v>
      </c>
      <c r="C39">
        <v>44387</v>
      </c>
      <c r="D39" t="s">
        <v>126</v>
      </c>
      <c r="E39" t="s">
        <v>11</v>
      </c>
      <c r="F39" t="s">
        <v>11</v>
      </c>
      <c r="G39" t="s">
        <v>15</v>
      </c>
      <c r="H39">
        <v>0.55000000000000004</v>
      </c>
      <c r="I39">
        <v>10250</v>
      </c>
      <c r="J39">
        <f t="shared" si="0"/>
        <v>5637.5000000000009</v>
      </c>
      <c r="K39">
        <f t="shared" si="2"/>
        <v>1691.2500000000002</v>
      </c>
      <c r="L39">
        <v>0.3</v>
      </c>
    </row>
    <row r="40" spans="1:12" x14ac:dyDescent="0.3">
      <c r="A40" t="s">
        <v>10</v>
      </c>
      <c r="B40">
        <v>1185732</v>
      </c>
      <c r="C40">
        <v>44387</v>
      </c>
      <c r="D40" t="s">
        <v>126</v>
      </c>
      <c r="E40" t="s">
        <v>11</v>
      </c>
      <c r="F40" t="s">
        <v>11</v>
      </c>
      <c r="G40" t="s">
        <v>13</v>
      </c>
      <c r="H40">
        <v>0.5</v>
      </c>
      <c r="I40">
        <v>9500</v>
      </c>
      <c r="J40">
        <f t="shared" si="0"/>
        <v>4750</v>
      </c>
      <c r="K40">
        <f t="shared" si="2"/>
        <v>1662.5</v>
      </c>
      <c r="L40">
        <v>0.35</v>
      </c>
    </row>
    <row r="41" spans="1:12" x14ac:dyDescent="0.3">
      <c r="A41" t="s">
        <v>10</v>
      </c>
      <c r="B41">
        <v>1185732</v>
      </c>
      <c r="C41">
        <v>44387</v>
      </c>
      <c r="D41" t="s">
        <v>126</v>
      </c>
      <c r="E41" t="s">
        <v>11</v>
      </c>
      <c r="F41" t="s">
        <v>11</v>
      </c>
      <c r="G41" t="s">
        <v>14</v>
      </c>
      <c r="H41">
        <v>0.5</v>
      </c>
      <c r="I41">
        <v>9000</v>
      </c>
      <c r="J41">
        <f t="shared" si="0"/>
        <v>4500</v>
      </c>
      <c r="K41">
        <f t="shared" si="2"/>
        <v>1575</v>
      </c>
      <c r="L41">
        <v>0.35</v>
      </c>
    </row>
    <row r="42" spans="1:12" x14ac:dyDescent="0.3">
      <c r="A42" t="s">
        <v>10</v>
      </c>
      <c r="B42">
        <v>1185732</v>
      </c>
      <c r="C42">
        <v>44387</v>
      </c>
      <c r="D42" t="s">
        <v>126</v>
      </c>
      <c r="E42" t="s">
        <v>11</v>
      </c>
      <c r="F42" t="s">
        <v>11</v>
      </c>
      <c r="G42" t="s">
        <v>16</v>
      </c>
      <c r="H42">
        <v>0.6</v>
      </c>
      <c r="I42">
        <v>9250</v>
      </c>
      <c r="J42">
        <f t="shared" si="0"/>
        <v>5550</v>
      </c>
      <c r="K42">
        <f t="shared" si="2"/>
        <v>1665</v>
      </c>
      <c r="L42">
        <v>0.3</v>
      </c>
    </row>
    <row r="43" spans="1:12" x14ac:dyDescent="0.3">
      <c r="A43" t="s">
        <v>10</v>
      </c>
      <c r="B43">
        <v>1185732</v>
      </c>
      <c r="C43">
        <v>44387</v>
      </c>
      <c r="D43" t="s">
        <v>126</v>
      </c>
      <c r="E43" t="s">
        <v>11</v>
      </c>
      <c r="F43" t="s">
        <v>11</v>
      </c>
      <c r="G43" t="s">
        <v>17</v>
      </c>
      <c r="H43">
        <v>0.65</v>
      </c>
      <c r="I43">
        <v>11000</v>
      </c>
      <c r="J43">
        <f t="shared" si="0"/>
        <v>7150</v>
      </c>
      <c r="K43">
        <f t="shared" si="2"/>
        <v>1787.5</v>
      </c>
      <c r="L43">
        <v>0.25</v>
      </c>
    </row>
    <row r="44" spans="1:12" x14ac:dyDescent="0.3">
      <c r="A44" t="s">
        <v>10</v>
      </c>
      <c r="B44">
        <v>1185732</v>
      </c>
      <c r="C44">
        <v>44419</v>
      </c>
      <c r="D44" t="s">
        <v>126</v>
      </c>
      <c r="E44" t="s">
        <v>11</v>
      </c>
      <c r="F44" t="s">
        <v>11</v>
      </c>
      <c r="G44" t="s">
        <v>12</v>
      </c>
      <c r="H44">
        <v>0.6</v>
      </c>
      <c r="I44">
        <v>12500</v>
      </c>
      <c r="J44">
        <f t="shared" si="0"/>
        <v>7500</v>
      </c>
      <c r="K44">
        <f t="shared" si="2"/>
        <v>3750</v>
      </c>
      <c r="L44">
        <v>0.5</v>
      </c>
    </row>
    <row r="45" spans="1:12" x14ac:dyDescent="0.3">
      <c r="A45" t="s">
        <v>10</v>
      </c>
      <c r="B45">
        <v>1185732</v>
      </c>
      <c r="C45">
        <v>44419</v>
      </c>
      <c r="D45" t="s">
        <v>126</v>
      </c>
      <c r="E45" t="s">
        <v>11</v>
      </c>
      <c r="F45" t="s">
        <v>11</v>
      </c>
      <c r="G45" t="s">
        <v>15</v>
      </c>
      <c r="H45">
        <v>0.55000000000000004</v>
      </c>
      <c r="I45">
        <v>10250</v>
      </c>
      <c r="J45">
        <f t="shared" si="0"/>
        <v>5637.5000000000009</v>
      </c>
      <c r="K45">
        <f t="shared" si="2"/>
        <v>1691.2500000000002</v>
      </c>
      <c r="L45">
        <v>0.3</v>
      </c>
    </row>
    <row r="46" spans="1:12" x14ac:dyDescent="0.3">
      <c r="A46" t="s">
        <v>10</v>
      </c>
      <c r="B46">
        <v>1185732</v>
      </c>
      <c r="C46">
        <v>44419</v>
      </c>
      <c r="D46" t="s">
        <v>126</v>
      </c>
      <c r="E46" t="s">
        <v>11</v>
      </c>
      <c r="F46" t="s">
        <v>11</v>
      </c>
      <c r="G46" t="s">
        <v>13</v>
      </c>
      <c r="H46">
        <v>0.5</v>
      </c>
      <c r="I46">
        <v>9500</v>
      </c>
      <c r="J46">
        <f t="shared" si="0"/>
        <v>4750</v>
      </c>
      <c r="K46">
        <f t="shared" si="2"/>
        <v>1662.5</v>
      </c>
      <c r="L46">
        <v>0.35</v>
      </c>
    </row>
    <row r="47" spans="1:12" x14ac:dyDescent="0.3">
      <c r="A47" t="s">
        <v>10</v>
      </c>
      <c r="B47">
        <v>1185732</v>
      </c>
      <c r="C47">
        <v>44419</v>
      </c>
      <c r="D47" t="s">
        <v>126</v>
      </c>
      <c r="E47" t="s">
        <v>11</v>
      </c>
      <c r="F47" t="s">
        <v>11</v>
      </c>
      <c r="G47" t="s">
        <v>14</v>
      </c>
      <c r="H47">
        <v>0.5</v>
      </c>
      <c r="I47">
        <v>9250</v>
      </c>
      <c r="J47">
        <f t="shared" si="0"/>
        <v>4625</v>
      </c>
      <c r="K47">
        <f t="shared" si="2"/>
        <v>1618.75</v>
      </c>
      <c r="L47">
        <v>0.35</v>
      </c>
    </row>
    <row r="48" spans="1:12" x14ac:dyDescent="0.3">
      <c r="A48" t="s">
        <v>10</v>
      </c>
      <c r="B48">
        <v>1185732</v>
      </c>
      <c r="C48">
        <v>44419</v>
      </c>
      <c r="D48" t="s">
        <v>126</v>
      </c>
      <c r="E48" t="s">
        <v>11</v>
      </c>
      <c r="F48" t="s">
        <v>11</v>
      </c>
      <c r="G48" t="s">
        <v>16</v>
      </c>
      <c r="H48">
        <v>0.6</v>
      </c>
      <c r="I48">
        <v>9000</v>
      </c>
      <c r="J48">
        <f t="shared" si="0"/>
        <v>5400</v>
      </c>
      <c r="K48">
        <f t="shared" si="2"/>
        <v>1620</v>
      </c>
      <c r="L48">
        <v>0.3</v>
      </c>
    </row>
    <row r="49" spans="1:12" x14ac:dyDescent="0.3">
      <c r="A49" t="s">
        <v>10</v>
      </c>
      <c r="B49">
        <v>1185732</v>
      </c>
      <c r="C49">
        <v>44419</v>
      </c>
      <c r="D49" t="s">
        <v>126</v>
      </c>
      <c r="E49" t="s">
        <v>11</v>
      </c>
      <c r="F49" t="s">
        <v>11</v>
      </c>
      <c r="G49" t="s">
        <v>17</v>
      </c>
      <c r="H49">
        <v>0.65</v>
      </c>
      <c r="I49">
        <v>10750</v>
      </c>
      <c r="J49">
        <f t="shared" si="0"/>
        <v>6987.5</v>
      </c>
      <c r="K49">
        <f t="shared" si="2"/>
        <v>1746.875</v>
      </c>
      <c r="L49">
        <v>0.25</v>
      </c>
    </row>
    <row r="50" spans="1:12" x14ac:dyDescent="0.3">
      <c r="A50" t="s">
        <v>10</v>
      </c>
      <c r="B50">
        <v>1185732</v>
      </c>
      <c r="C50">
        <v>44449</v>
      </c>
      <c r="D50" t="s">
        <v>126</v>
      </c>
      <c r="E50" t="s">
        <v>11</v>
      </c>
      <c r="F50" t="s">
        <v>11</v>
      </c>
      <c r="G50" t="s">
        <v>12</v>
      </c>
      <c r="H50">
        <v>0.6</v>
      </c>
      <c r="I50">
        <v>12000</v>
      </c>
      <c r="J50">
        <f t="shared" si="0"/>
        <v>7200</v>
      </c>
      <c r="K50">
        <f t="shared" si="2"/>
        <v>3600</v>
      </c>
      <c r="L50">
        <v>0.5</v>
      </c>
    </row>
    <row r="51" spans="1:12" x14ac:dyDescent="0.3">
      <c r="A51" t="s">
        <v>10</v>
      </c>
      <c r="B51">
        <v>1185732</v>
      </c>
      <c r="C51">
        <v>44449</v>
      </c>
      <c r="D51" t="s">
        <v>126</v>
      </c>
      <c r="E51" t="s">
        <v>11</v>
      </c>
      <c r="F51" t="s">
        <v>11</v>
      </c>
      <c r="G51" t="s">
        <v>15</v>
      </c>
      <c r="H51">
        <v>0.55000000000000004</v>
      </c>
      <c r="I51">
        <v>10000</v>
      </c>
      <c r="J51">
        <f t="shared" si="0"/>
        <v>5500</v>
      </c>
      <c r="K51">
        <f t="shared" si="2"/>
        <v>1650</v>
      </c>
      <c r="L51">
        <v>0.3</v>
      </c>
    </row>
    <row r="52" spans="1:12" x14ac:dyDescent="0.3">
      <c r="A52" t="s">
        <v>10</v>
      </c>
      <c r="B52">
        <v>1185732</v>
      </c>
      <c r="C52">
        <v>44449</v>
      </c>
      <c r="D52" t="s">
        <v>126</v>
      </c>
      <c r="E52" t="s">
        <v>11</v>
      </c>
      <c r="F52" t="s">
        <v>11</v>
      </c>
      <c r="G52" t="s">
        <v>13</v>
      </c>
      <c r="H52">
        <v>0.5</v>
      </c>
      <c r="I52">
        <v>9250</v>
      </c>
      <c r="J52">
        <f t="shared" si="0"/>
        <v>4625</v>
      </c>
      <c r="K52">
        <f t="shared" si="2"/>
        <v>1618.75</v>
      </c>
      <c r="L52">
        <v>0.35</v>
      </c>
    </row>
    <row r="53" spans="1:12" x14ac:dyDescent="0.3">
      <c r="A53" t="s">
        <v>10</v>
      </c>
      <c r="B53">
        <v>1185732</v>
      </c>
      <c r="C53">
        <v>44449</v>
      </c>
      <c r="D53" t="s">
        <v>126</v>
      </c>
      <c r="E53" t="s">
        <v>11</v>
      </c>
      <c r="F53" t="s">
        <v>11</v>
      </c>
      <c r="G53" t="s">
        <v>14</v>
      </c>
      <c r="H53">
        <v>0.5</v>
      </c>
      <c r="I53">
        <v>9000</v>
      </c>
      <c r="J53">
        <f t="shared" si="0"/>
        <v>4500</v>
      </c>
      <c r="K53">
        <f t="shared" si="2"/>
        <v>1575</v>
      </c>
      <c r="L53">
        <v>0.35</v>
      </c>
    </row>
    <row r="54" spans="1:12" x14ac:dyDescent="0.3">
      <c r="A54" t="s">
        <v>10</v>
      </c>
      <c r="B54">
        <v>1185732</v>
      </c>
      <c r="C54">
        <v>44449</v>
      </c>
      <c r="D54" t="s">
        <v>126</v>
      </c>
      <c r="E54" t="s">
        <v>11</v>
      </c>
      <c r="F54" t="s">
        <v>11</v>
      </c>
      <c r="G54" t="s">
        <v>16</v>
      </c>
      <c r="H54">
        <v>0.6</v>
      </c>
      <c r="I54">
        <v>9000</v>
      </c>
      <c r="J54">
        <f t="shared" si="0"/>
        <v>5400</v>
      </c>
      <c r="K54">
        <f t="shared" si="2"/>
        <v>1620</v>
      </c>
      <c r="L54">
        <v>0.3</v>
      </c>
    </row>
    <row r="55" spans="1:12" x14ac:dyDescent="0.3">
      <c r="A55" t="s">
        <v>10</v>
      </c>
      <c r="B55">
        <v>1185732</v>
      </c>
      <c r="C55">
        <v>44449</v>
      </c>
      <c r="D55" t="s">
        <v>126</v>
      </c>
      <c r="E55" t="s">
        <v>11</v>
      </c>
      <c r="F55" t="s">
        <v>11</v>
      </c>
      <c r="G55" t="s">
        <v>17</v>
      </c>
      <c r="H55">
        <v>0.65</v>
      </c>
      <c r="I55">
        <v>10000</v>
      </c>
      <c r="J55">
        <f t="shared" si="0"/>
        <v>6500</v>
      </c>
      <c r="K55">
        <f t="shared" si="2"/>
        <v>1625</v>
      </c>
      <c r="L55">
        <v>0.25</v>
      </c>
    </row>
    <row r="56" spans="1:12" x14ac:dyDescent="0.3">
      <c r="A56" t="s">
        <v>10</v>
      </c>
      <c r="B56">
        <v>1185732</v>
      </c>
      <c r="C56">
        <v>44481</v>
      </c>
      <c r="D56" t="s">
        <v>126</v>
      </c>
      <c r="E56" t="s">
        <v>11</v>
      </c>
      <c r="F56" t="s">
        <v>11</v>
      </c>
      <c r="G56" t="s">
        <v>12</v>
      </c>
      <c r="H56">
        <v>0.65</v>
      </c>
      <c r="I56">
        <v>11750</v>
      </c>
      <c r="J56">
        <f t="shared" si="0"/>
        <v>7637.5</v>
      </c>
      <c r="K56">
        <f t="shared" si="2"/>
        <v>3818.75</v>
      </c>
      <c r="L56">
        <v>0.5</v>
      </c>
    </row>
    <row r="57" spans="1:12" x14ac:dyDescent="0.3">
      <c r="A57" t="s">
        <v>10</v>
      </c>
      <c r="B57">
        <v>1185732</v>
      </c>
      <c r="C57">
        <v>44481</v>
      </c>
      <c r="D57" t="s">
        <v>126</v>
      </c>
      <c r="E57" t="s">
        <v>11</v>
      </c>
      <c r="F57" t="s">
        <v>11</v>
      </c>
      <c r="G57" t="s">
        <v>15</v>
      </c>
      <c r="H57">
        <v>0.55000000000000004</v>
      </c>
      <c r="I57">
        <v>10000</v>
      </c>
      <c r="J57">
        <f t="shared" si="0"/>
        <v>5500</v>
      </c>
      <c r="K57">
        <f t="shared" si="2"/>
        <v>1650</v>
      </c>
      <c r="L57">
        <v>0.3</v>
      </c>
    </row>
    <row r="58" spans="1:12" x14ac:dyDescent="0.3">
      <c r="A58" t="s">
        <v>10</v>
      </c>
      <c r="B58">
        <v>1185732</v>
      </c>
      <c r="C58">
        <v>44481</v>
      </c>
      <c r="D58" t="s">
        <v>126</v>
      </c>
      <c r="E58" t="s">
        <v>11</v>
      </c>
      <c r="F58" t="s">
        <v>11</v>
      </c>
      <c r="G58" t="s">
        <v>13</v>
      </c>
      <c r="H58">
        <v>0.55000000000000004</v>
      </c>
      <c r="I58">
        <v>9000</v>
      </c>
      <c r="J58">
        <f t="shared" si="0"/>
        <v>4950</v>
      </c>
      <c r="K58">
        <f t="shared" si="2"/>
        <v>1732.5</v>
      </c>
      <c r="L58">
        <v>0.35</v>
      </c>
    </row>
    <row r="59" spans="1:12" x14ac:dyDescent="0.3">
      <c r="A59" t="s">
        <v>10</v>
      </c>
      <c r="B59">
        <v>1185732</v>
      </c>
      <c r="C59">
        <v>44481</v>
      </c>
      <c r="D59" t="s">
        <v>126</v>
      </c>
      <c r="E59" t="s">
        <v>11</v>
      </c>
      <c r="F59" t="s">
        <v>11</v>
      </c>
      <c r="G59" t="s">
        <v>14</v>
      </c>
      <c r="H59">
        <v>0.55000000000000004</v>
      </c>
      <c r="I59">
        <v>8750</v>
      </c>
      <c r="J59">
        <f t="shared" si="0"/>
        <v>4812.5</v>
      </c>
      <c r="K59">
        <f t="shared" si="2"/>
        <v>1684.375</v>
      </c>
      <c r="L59">
        <v>0.35</v>
      </c>
    </row>
    <row r="60" spans="1:12" x14ac:dyDescent="0.3">
      <c r="A60" t="s">
        <v>10</v>
      </c>
      <c r="B60">
        <v>1185732</v>
      </c>
      <c r="C60">
        <v>44481</v>
      </c>
      <c r="D60" t="s">
        <v>126</v>
      </c>
      <c r="E60" t="s">
        <v>11</v>
      </c>
      <c r="F60" t="s">
        <v>11</v>
      </c>
      <c r="G60" t="s">
        <v>16</v>
      </c>
      <c r="H60">
        <v>0.65</v>
      </c>
      <c r="I60">
        <v>8750</v>
      </c>
      <c r="J60">
        <f t="shared" si="0"/>
        <v>5687.5</v>
      </c>
      <c r="K60">
        <f t="shared" si="2"/>
        <v>1706.25</v>
      </c>
      <c r="L60">
        <v>0.3</v>
      </c>
    </row>
    <row r="61" spans="1:12" x14ac:dyDescent="0.3">
      <c r="A61" t="s">
        <v>10</v>
      </c>
      <c r="B61">
        <v>1185732</v>
      </c>
      <c r="C61">
        <v>44481</v>
      </c>
      <c r="D61" t="s">
        <v>126</v>
      </c>
      <c r="E61" t="s">
        <v>11</v>
      </c>
      <c r="F61" t="s">
        <v>11</v>
      </c>
      <c r="G61" t="s">
        <v>17</v>
      </c>
      <c r="H61">
        <v>0.7</v>
      </c>
      <c r="I61">
        <v>10000</v>
      </c>
      <c r="J61">
        <f t="shared" si="0"/>
        <v>7000</v>
      </c>
      <c r="K61">
        <f t="shared" si="2"/>
        <v>1750</v>
      </c>
      <c r="L61">
        <v>0.25</v>
      </c>
    </row>
    <row r="62" spans="1:12" x14ac:dyDescent="0.3">
      <c r="A62" t="s">
        <v>10</v>
      </c>
      <c r="B62">
        <v>1185732</v>
      </c>
      <c r="C62">
        <v>44511</v>
      </c>
      <c r="D62" t="s">
        <v>126</v>
      </c>
      <c r="E62" t="s">
        <v>11</v>
      </c>
      <c r="F62" t="s">
        <v>11</v>
      </c>
      <c r="G62" t="s">
        <v>12</v>
      </c>
      <c r="H62">
        <v>0.65</v>
      </c>
      <c r="I62">
        <v>11500</v>
      </c>
      <c r="J62">
        <f t="shared" si="0"/>
        <v>7475</v>
      </c>
      <c r="K62">
        <f t="shared" si="2"/>
        <v>3737.5</v>
      </c>
      <c r="L62">
        <v>0.5</v>
      </c>
    </row>
    <row r="63" spans="1:12" x14ac:dyDescent="0.3">
      <c r="A63" t="s">
        <v>10</v>
      </c>
      <c r="B63">
        <v>1185732</v>
      </c>
      <c r="C63">
        <v>44511</v>
      </c>
      <c r="D63" t="s">
        <v>126</v>
      </c>
      <c r="E63" t="s">
        <v>11</v>
      </c>
      <c r="F63" t="s">
        <v>11</v>
      </c>
      <c r="G63" t="s">
        <v>15</v>
      </c>
      <c r="H63">
        <v>0.55000000000000004</v>
      </c>
      <c r="I63">
        <v>9750</v>
      </c>
      <c r="J63">
        <f t="shared" si="0"/>
        <v>5362.5</v>
      </c>
      <c r="K63">
        <f t="shared" si="2"/>
        <v>1608.75</v>
      </c>
      <c r="L63">
        <v>0.3</v>
      </c>
    </row>
    <row r="64" spans="1:12" x14ac:dyDescent="0.3">
      <c r="A64" t="s">
        <v>10</v>
      </c>
      <c r="B64">
        <v>1185732</v>
      </c>
      <c r="C64">
        <v>44511</v>
      </c>
      <c r="D64" t="s">
        <v>126</v>
      </c>
      <c r="E64" t="s">
        <v>11</v>
      </c>
      <c r="F64" t="s">
        <v>11</v>
      </c>
      <c r="G64" t="s">
        <v>13</v>
      </c>
      <c r="H64">
        <v>0.55000000000000004</v>
      </c>
      <c r="I64">
        <v>9200</v>
      </c>
      <c r="J64">
        <f t="shared" si="0"/>
        <v>5060</v>
      </c>
      <c r="K64">
        <f t="shared" si="2"/>
        <v>1771</v>
      </c>
      <c r="L64">
        <v>0.35</v>
      </c>
    </row>
    <row r="65" spans="1:12" x14ac:dyDescent="0.3">
      <c r="A65" t="s">
        <v>10</v>
      </c>
      <c r="B65">
        <v>1185732</v>
      </c>
      <c r="C65">
        <v>44511</v>
      </c>
      <c r="D65" t="s">
        <v>126</v>
      </c>
      <c r="E65" t="s">
        <v>11</v>
      </c>
      <c r="F65" t="s">
        <v>11</v>
      </c>
      <c r="G65" t="s">
        <v>14</v>
      </c>
      <c r="H65">
        <v>0.55000000000000004</v>
      </c>
      <c r="I65">
        <v>9000</v>
      </c>
      <c r="J65">
        <f t="shared" si="0"/>
        <v>4950</v>
      </c>
      <c r="K65">
        <f t="shared" si="2"/>
        <v>1732.5</v>
      </c>
      <c r="L65">
        <v>0.35</v>
      </c>
    </row>
    <row r="66" spans="1:12" x14ac:dyDescent="0.3">
      <c r="A66" t="s">
        <v>10</v>
      </c>
      <c r="B66">
        <v>1185732</v>
      </c>
      <c r="C66">
        <v>44511</v>
      </c>
      <c r="D66" t="s">
        <v>126</v>
      </c>
      <c r="E66" t="s">
        <v>11</v>
      </c>
      <c r="F66" t="s">
        <v>11</v>
      </c>
      <c r="G66" t="s">
        <v>16</v>
      </c>
      <c r="H66">
        <v>0.65</v>
      </c>
      <c r="I66">
        <v>8750</v>
      </c>
      <c r="J66">
        <f t="shared" ref="J66:J129" si="3">H66*I66</f>
        <v>5687.5</v>
      </c>
      <c r="K66">
        <f t="shared" si="2"/>
        <v>1706.25</v>
      </c>
      <c r="L66">
        <v>0.3</v>
      </c>
    </row>
    <row r="67" spans="1:12" x14ac:dyDescent="0.3">
      <c r="A67" t="s">
        <v>10</v>
      </c>
      <c r="B67">
        <v>1185732</v>
      </c>
      <c r="C67">
        <v>44511</v>
      </c>
      <c r="D67" t="s">
        <v>126</v>
      </c>
      <c r="E67" t="s">
        <v>11</v>
      </c>
      <c r="F67" t="s">
        <v>11</v>
      </c>
      <c r="G67" t="s">
        <v>17</v>
      </c>
      <c r="H67">
        <v>0.7</v>
      </c>
      <c r="I67">
        <v>9750</v>
      </c>
      <c r="J67">
        <f t="shared" si="3"/>
        <v>6825</v>
      </c>
      <c r="K67">
        <f t="shared" si="2"/>
        <v>1706.25</v>
      </c>
      <c r="L67">
        <v>0.25</v>
      </c>
    </row>
    <row r="68" spans="1:12" x14ac:dyDescent="0.3">
      <c r="A68" t="s">
        <v>10</v>
      </c>
      <c r="B68">
        <v>1185732</v>
      </c>
      <c r="C68">
        <v>44540</v>
      </c>
      <c r="D68" t="s">
        <v>126</v>
      </c>
      <c r="E68" t="s">
        <v>11</v>
      </c>
      <c r="F68" t="s">
        <v>11</v>
      </c>
      <c r="G68" t="s">
        <v>12</v>
      </c>
      <c r="H68">
        <v>0.65</v>
      </c>
      <c r="I68">
        <v>12000</v>
      </c>
      <c r="J68">
        <f t="shared" si="3"/>
        <v>7800</v>
      </c>
      <c r="K68">
        <f t="shared" si="2"/>
        <v>3900</v>
      </c>
      <c r="L68">
        <v>0.5</v>
      </c>
    </row>
    <row r="69" spans="1:12" x14ac:dyDescent="0.3">
      <c r="A69" t="s">
        <v>10</v>
      </c>
      <c r="B69">
        <v>1185732</v>
      </c>
      <c r="C69">
        <v>44540</v>
      </c>
      <c r="D69" t="s">
        <v>126</v>
      </c>
      <c r="E69" t="s">
        <v>11</v>
      </c>
      <c r="F69" t="s">
        <v>11</v>
      </c>
      <c r="G69" t="s">
        <v>15</v>
      </c>
      <c r="H69">
        <v>0.55000000000000004</v>
      </c>
      <c r="I69">
        <v>10000</v>
      </c>
      <c r="J69">
        <f t="shared" si="3"/>
        <v>5500</v>
      </c>
      <c r="K69">
        <f t="shared" si="2"/>
        <v>1650</v>
      </c>
      <c r="L69">
        <v>0.3</v>
      </c>
    </row>
    <row r="70" spans="1:12" x14ac:dyDescent="0.3">
      <c r="A70" t="s">
        <v>10</v>
      </c>
      <c r="B70">
        <v>1185732</v>
      </c>
      <c r="C70">
        <v>44540</v>
      </c>
      <c r="D70" t="s">
        <v>126</v>
      </c>
      <c r="E70" t="s">
        <v>11</v>
      </c>
      <c r="F70" t="s">
        <v>11</v>
      </c>
      <c r="G70" t="s">
        <v>13</v>
      </c>
      <c r="H70">
        <v>0.55000000000000004</v>
      </c>
      <c r="I70">
        <v>9500</v>
      </c>
      <c r="J70">
        <f t="shared" si="3"/>
        <v>5225</v>
      </c>
      <c r="K70">
        <f t="shared" si="2"/>
        <v>1828.7499999999998</v>
      </c>
      <c r="L70">
        <v>0.35</v>
      </c>
    </row>
    <row r="71" spans="1:12" x14ac:dyDescent="0.3">
      <c r="A71" t="s">
        <v>10</v>
      </c>
      <c r="B71">
        <v>1185732</v>
      </c>
      <c r="C71">
        <v>44540</v>
      </c>
      <c r="D71" t="s">
        <v>126</v>
      </c>
      <c r="E71" t="s">
        <v>11</v>
      </c>
      <c r="F71" t="s">
        <v>11</v>
      </c>
      <c r="G71" t="s">
        <v>14</v>
      </c>
      <c r="H71">
        <v>0.55000000000000004</v>
      </c>
      <c r="I71">
        <v>9000</v>
      </c>
      <c r="J71">
        <f t="shared" si="3"/>
        <v>4950</v>
      </c>
      <c r="K71">
        <f t="shared" si="2"/>
        <v>1732.5</v>
      </c>
      <c r="L71">
        <v>0.35</v>
      </c>
    </row>
    <row r="72" spans="1:12" x14ac:dyDescent="0.3">
      <c r="A72" t="s">
        <v>10</v>
      </c>
      <c r="B72">
        <v>1185732</v>
      </c>
      <c r="C72">
        <v>44540</v>
      </c>
      <c r="D72" t="s">
        <v>126</v>
      </c>
      <c r="E72" t="s">
        <v>11</v>
      </c>
      <c r="F72" t="s">
        <v>11</v>
      </c>
      <c r="G72" t="s">
        <v>16</v>
      </c>
      <c r="H72">
        <v>0.65</v>
      </c>
      <c r="I72">
        <v>9000</v>
      </c>
      <c r="J72">
        <f t="shared" si="3"/>
        <v>5850</v>
      </c>
      <c r="K72">
        <f t="shared" si="2"/>
        <v>1755</v>
      </c>
      <c r="L72">
        <v>0.3</v>
      </c>
    </row>
    <row r="73" spans="1:12" x14ac:dyDescent="0.3">
      <c r="A73" t="s">
        <v>10</v>
      </c>
      <c r="B73">
        <v>1185732</v>
      </c>
      <c r="C73">
        <v>44540</v>
      </c>
      <c r="D73" t="s">
        <v>126</v>
      </c>
      <c r="E73" t="s">
        <v>11</v>
      </c>
      <c r="F73" t="s">
        <v>11</v>
      </c>
      <c r="G73" t="s">
        <v>17</v>
      </c>
      <c r="H73">
        <v>0.7</v>
      </c>
      <c r="I73">
        <v>10000</v>
      </c>
      <c r="J73">
        <f t="shared" si="3"/>
        <v>7000</v>
      </c>
      <c r="K73">
        <f t="shared" si="2"/>
        <v>1750</v>
      </c>
      <c r="L73">
        <v>0.25</v>
      </c>
    </row>
    <row r="74" spans="1:12" x14ac:dyDescent="0.3">
      <c r="A74" t="s">
        <v>20</v>
      </c>
      <c r="B74">
        <v>1197831</v>
      </c>
      <c r="C74">
        <v>44198</v>
      </c>
      <c r="D74" t="s">
        <v>47</v>
      </c>
      <c r="E74" t="s">
        <v>21</v>
      </c>
      <c r="F74" t="s">
        <v>22</v>
      </c>
      <c r="G74" t="s">
        <v>12</v>
      </c>
      <c r="H74">
        <v>0.25</v>
      </c>
      <c r="I74">
        <v>9000</v>
      </c>
      <c r="J74">
        <f t="shared" si="3"/>
        <v>2250</v>
      </c>
      <c r="K74">
        <f t="shared" si="2"/>
        <v>787.5</v>
      </c>
      <c r="L74">
        <v>0.35</v>
      </c>
    </row>
    <row r="75" spans="1:12" x14ac:dyDescent="0.3">
      <c r="A75" t="s">
        <v>20</v>
      </c>
      <c r="B75">
        <v>1197831</v>
      </c>
      <c r="C75">
        <v>44198</v>
      </c>
      <c r="D75" t="s">
        <v>47</v>
      </c>
      <c r="E75" t="s">
        <v>21</v>
      </c>
      <c r="F75" t="s">
        <v>22</v>
      </c>
      <c r="G75" t="s">
        <v>15</v>
      </c>
      <c r="H75">
        <v>0.35</v>
      </c>
      <c r="I75">
        <v>9000</v>
      </c>
      <c r="J75">
        <f t="shared" si="3"/>
        <v>3150</v>
      </c>
      <c r="K75">
        <f t="shared" si="2"/>
        <v>1102.5</v>
      </c>
      <c r="L75">
        <v>0.35</v>
      </c>
    </row>
    <row r="76" spans="1:12" x14ac:dyDescent="0.3">
      <c r="A76" t="s">
        <v>20</v>
      </c>
      <c r="B76">
        <v>1197831</v>
      </c>
      <c r="C76">
        <v>44198</v>
      </c>
      <c r="D76" t="s">
        <v>47</v>
      </c>
      <c r="E76" t="s">
        <v>21</v>
      </c>
      <c r="F76" t="s">
        <v>22</v>
      </c>
      <c r="G76" t="s">
        <v>13</v>
      </c>
      <c r="H76">
        <v>0.35</v>
      </c>
      <c r="I76">
        <v>7000</v>
      </c>
      <c r="J76">
        <f t="shared" si="3"/>
        <v>2450</v>
      </c>
      <c r="K76">
        <f t="shared" si="2"/>
        <v>857.5</v>
      </c>
      <c r="L76">
        <v>0.35</v>
      </c>
    </row>
    <row r="77" spans="1:12" x14ac:dyDescent="0.3">
      <c r="A77" t="s">
        <v>20</v>
      </c>
      <c r="B77">
        <v>1197831</v>
      </c>
      <c r="C77">
        <v>44198</v>
      </c>
      <c r="D77" t="s">
        <v>47</v>
      </c>
      <c r="E77" t="s">
        <v>21</v>
      </c>
      <c r="F77" t="s">
        <v>22</v>
      </c>
      <c r="G77" t="s">
        <v>14</v>
      </c>
      <c r="H77">
        <v>0.35</v>
      </c>
      <c r="I77">
        <v>7000</v>
      </c>
      <c r="J77">
        <f t="shared" si="3"/>
        <v>2450</v>
      </c>
      <c r="K77">
        <f t="shared" si="2"/>
        <v>1102.5</v>
      </c>
      <c r="L77">
        <v>0.45</v>
      </c>
    </row>
    <row r="78" spans="1:12" x14ac:dyDescent="0.3">
      <c r="A78" t="s">
        <v>20</v>
      </c>
      <c r="B78">
        <v>1197831</v>
      </c>
      <c r="C78">
        <v>44198</v>
      </c>
      <c r="D78" t="s">
        <v>47</v>
      </c>
      <c r="E78" t="s">
        <v>21</v>
      </c>
      <c r="F78" t="s">
        <v>22</v>
      </c>
      <c r="G78" t="s">
        <v>16</v>
      </c>
      <c r="H78">
        <v>0.4</v>
      </c>
      <c r="I78">
        <v>5500</v>
      </c>
      <c r="J78">
        <f t="shared" si="3"/>
        <v>2200</v>
      </c>
      <c r="K78">
        <f t="shared" ref="K78:K141" si="4">J78*L78</f>
        <v>660</v>
      </c>
      <c r="L78">
        <v>0.3</v>
      </c>
    </row>
    <row r="79" spans="1:12" x14ac:dyDescent="0.3">
      <c r="A79" t="s">
        <v>20</v>
      </c>
      <c r="B79">
        <v>1197831</v>
      </c>
      <c r="C79">
        <v>44198</v>
      </c>
      <c r="D79" t="s">
        <v>47</v>
      </c>
      <c r="E79" t="s">
        <v>21</v>
      </c>
      <c r="F79" t="s">
        <v>22</v>
      </c>
      <c r="G79" t="s">
        <v>17</v>
      </c>
      <c r="H79">
        <v>0.35</v>
      </c>
      <c r="I79">
        <v>7000</v>
      </c>
      <c r="J79">
        <f t="shared" si="3"/>
        <v>2450</v>
      </c>
      <c r="K79">
        <f t="shared" si="4"/>
        <v>1225</v>
      </c>
      <c r="L79">
        <v>0.5</v>
      </c>
    </row>
    <row r="80" spans="1:12" x14ac:dyDescent="0.3">
      <c r="A80" t="s">
        <v>20</v>
      </c>
      <c r="B80">
        <v>1197831</v>
      </c>
      <c r="C80">
        <v>44228</v>
      </c>
      <c r="D80" t="s">
        <v>47</v>
      </c>
      <c r="E80" t="s">
        <v>21</v>
      </c>
      <c r="F80" t="s">
        <v>22</v>
      </c>
      <c r="G80" t="s">
        <v>12</v>
      </c>
      <c r="H80">
        <v>0.25</v>
      </c>
      <c r="I80">
        <v>8500</v>
      </c>
      <c r="J80">
        <f t="shared" si="3"/>
        <v>2125</v>
      </c>
      <c r="K80">
        <f t="shared" si="4"/>
        <v>743.75</v>
      </c>
      <c r="L80">
        <v>0.35</v>
      </c>
    </row>
    <row r="81" spans="1:12" x14ac:dyDescent="0.3">
      <c r="A81" t="s">
        <v>20</v>
      </c>
      <c r="B81">
        <v>1197831</v>
      </c>
      <c r="C81">
        <v>44228</v>
      </c>
      <c r="D81" t="s">
        <v>47</v>
      </c>
      <c r="E81" t="s">
        <v>21</v>
      </c>
      <c r="F81" t="s">
        <v>22</v>
      </c>
      <c r="G81" t="s">
        <v>15</v>
      </c>
      <c r="H81">
        <v>0.35</v>
      </c>
      <c r="I81">
        <v>8500</v>
      </c>
      <c r="J81">
        <f t="shared" si="3"/>
        <v>2975</v>
      </c>
      <c r="K81">
        <f t="shared" si="4"/>
        <v>1041.25</v>
      </c>
      <c r="L81">
        <v>0.35</v>
      </c>
    </row>
    <row r="82" spans="1:12" x14ac:dyDescent="0.3">
      <c r="A82" t="s">
        <v>20</v>
      </c>
      <c r="B82">
        <v>1197831</v>
      </c>
      <c r="C82">
        <v>44228</v>
      </c>
      <c r="D82" t="s">
        <v>47</v>
      </c>
      <c r="E82" t="s">
        <v>21</v>
      </c>
      <c r="F82" t="s">
        <v>22</v>
      </c>
      <c r="G82" t="s">
        <v>13</v>
      </c>
      <c r="H82">
        <v>0.35</v>
      </c>
      <c r="I82">
        <v>6750</v>
      </c>
      <c r="J82">
        <f t="shared" si="3"/>
        <v>2362.5</v>
      </c>
      <c r="K82">
        <f t="shared" si="4"/>
        <v>826.875</v>
      </c>
      <c r="L82">
        <v>0.35</v>
      </c>
    </row>
    <row r="83" spans="1:12" x14ac:dyDescent="0.3">
      <c r="A83" t="s">
        <v>20</v>
      </c>
      <c r="B83">
        <v>1197831</v>
      </c>
      <c r="C83">
        <v>44228</v>
      </c>
      <c r="D83" t="s">
        <v>47</v>
      </c>
      <c r="E83" t="s">
        <v>21</v>
      </c>
      <c r="F83" t="s">
        <v>22</v>
      </c>
      <c r="G83" t="s">
        <v>14</v>
      </c>
      <c r="H83">
        <v>0.35</v>
      </c>
      <c r="I83">
        <v>6250</v>
      </c>
      <c r="J83">
        <f t="shared" si="3"/>
        <v>2187.5</v>
      </c>
      <c r="K83">
        <f t="shared" si="4"/>
        <v>984.375</v>
      </c>
      <c r="L83">
        <v>0.45</v>
      </c>
    </row>
    <row r="84" spans="1:12" x14ac:dyDescent="0.3">
      <c r="A84" t="s">
        <v>20</v>
      </c>
      <c r="B84">
        <v>1197831</v>
      </c>
      <c r="C84">
        <v>44228</v>
      </c>
      <c r="D84" t="s">
        <v>47</v>
      </c>
      <c r="E84" t="s">
        <v>21</v>
      </c>
      <c r="F84" t="s">
        <v>22</v>
      </c>
      <c r="G84" t="s">
        <v>16</v>
      </c>
      <c r="H84">
        <v>0.4</v>
      </c>
      <c r="I84">
        <v>5000</v>
      </c>
      <c r="J84">
        <f t="shared" si="3"/>
        <v>2000</v>
      </c>
      <c r="K84">
        <f t="shared" si="4"/>
        <v>600</v>
      </c>
      <c r="L84">
        <v>0.3</v>
      </c>
    </row>
    <row r="85" spans="1:12" x14ac:dyDescent="0.3">
      <c r="A85" t="s">
        <v>20</v>
      </c>
      <c r="B85">
        <v>1197831</v>
      </c>
      <c r="C85">
        <v>44228</v>
      </c>
      <c r="D85" t="s">
        <v>47</v>
      </c>
      <c r="E85" t="s">
        <v>21</v>
      </c>
      <c r="F85" t="s">
        <v>22</v>
      </c>
      <c r="G85" t="s">
        <v>17</v>
      </c>
      <c r="H85">
        <v>0.35</v>
      </c>
      <c r="I85">
        <v>7000</v>
      </c>
      <c r="J85">
        <f t="shared" si="3"/>
        <v>2450</v>
      </c>
      <c r="K85">
        <f t="shared" si="4"/>
        <v>1225</v>
      </c>
      <c r="L85">
        <v>0.5</v>
      </c>
    </row>
    <row r="86" spans="1:12" x14ac:dyDescent="0.3">
      <c r="A86" t="s">
        <v>20</v>
      </c>
      <c r="B86">
        <v>1197831</v>
      </c>
      <c r="C86">
        <v>44258</v>
      </c>
      <c r="D86" t="s">
        <v>47</v>
      </c>
      <c r="E86" t="s">
        <v>21</v>
      </c>
      <c r="F86" t="s">
        <v>22</v>
      </c>
      <c r="G86" t="s">
        <v>12</v>
      </c>
      <c r="H86">
        <v>0.3</v>
      </c>
      <c r="I86">
        <v>8750</v>
      </c>
      <c r="J86">
        <f t="shared" si="3"/>
        <v>2625</v>
      </c>
      <c r="K86">
        <f t="shared" si="4"/>
        <v>918.74999999999989</v>
      </c>
      <c r="L86">
        <v>0.35</v>
      </c>
    </row>
    <row r="87" spans="1:12" x14ac:dyDescent="0.3">
      <c r="A87" t="s">
        <v>20</v>
      </c>
      <c r="B87">
        <v>1197831</v>
      </c>
      <c r="C87">
        <v>44258</v>
      </c>
      <c r="D87" t="s">
        <v>47</v>
      </c>
      <c r="E87" t="s">
        <v>21</v>
      </c>
      <c r="F87" t="s">
        <v>22</v>
      </c>
      <c r="G87" t="s">
        <v>15</v>
      </c>
      <c r="H87">
        <v>0.4</v>
      </c>
      <c r="I87">
        <v>8750</v>
      </c>
      <c r="J87">
        <f t="shared" si="3"/>
        <v>3500</v>
      </c>
      <c r="K87">
        <f t="shared" si="4"/>
        <v>1225</v>
      </c>
      <c r="L87">
        <v>0.35</v>
      </c>
    </row>
    <row r="88" spans="1:12" x14ac:dyDescent="0.3">
      <c r="A88" t="s">
        <v>20</v>
      </c>
      <c r="B88">
        <v>1197831</v>
      </c>
      <c r="C88">
        <v>44258</v>
      </c>
      <c r="D88" t="s">
        <v>47</v>
      </c>
      <c r="E88" t="s">
        <v>21</v>
      </c>
      <c r="F88" t="s">
        <v>22</v>
      </c>
      <c r="G88" t="s">
        <v>13</v>
      </c>
      <c r="H88">
        <v>0.35</v>
      </c>
      <c r="I88">
        <v>7000</v>
      </c>
      <c r="J88">
        <f t="shared" si="3"/>
        <v>2450</v>
      </c>
      <c r="K88">
        <f t="shared" si="4"/>
        <v>857.5</v>
      </c>
      <c r="L88">
        <v>0.35</v>
      </c>
    </row>
    <row r="89" spans="1:12" x14ac:dyDescent="0.3">
      <c r="A89" t="s">
        <v>20</v>
      </c>
      <c r="B89">
        <v>1197831</v>
      </c>
      <c r="C89">
        <v>44258</v>
      </c>
      <c r="D89" t="s">
        <v>47</v>
      </c>
      <c r="E89" t="s">
        <v>21</v>
      </c>
      <c r="F89" t="s">
        <v>22</v>
      </c>
      <c r="G89" t="s">
        <v>14</v>
      </c>
      <c r="H89">
        <v>0.4</v>
      </c>
      <c r="I89">
        <v>6000</v>
      </c>
      <c r="J89">
        <f t="shared" si="3"/>
        <v>2400</v>
      </c>
      <c r="K89">
        <f t="shared" si="4"/>
        <v>1080</v>
      </c>
      <c r="L89">
        <v>0.45</v>
      </c>
    </row>
    <row r="90" spans="1:12" x14ac:dyDescent="0.3">
      <c r="A90" t="s">
        <v>20</v>
      </c>
      <c r="B90">
        <v>1197831</v>
      </c>
      <c r="C90">
        <v>44258</v>
      </c>
      <c r="D90" t="s">
        <v>47</v>
      </c>
      <c r="E90" t="s">
        <v>21</v>
      </c>
      <c r="F90" t="s">
        <v>22</v>
      </c>
      <c r="G90" t="s">
        <v>16</v>
      </c>
      <c r="H90">
        <v>0.45</v>
      </c>
      <c r="I90">
        <v>5000</v>
      </c>
      <c r="J90">
        <f t="shared" si="3"/>
        <v>2250</v>
      </c>
      <c r="K90">
        <f t="shared" si="4"/>
        <v>675</v>
      </c>
      <c r="L90">
        <v>0.3</v>
      </c>
    </row>
    <row r="91" spans="1:12" x14ac:dyDescent="0.3">
      <c r="A91" t="s">
        <v>20</v>
      </c>
      <c r="B91">
        <v>1197831</v>
      </c>
      <c r="C91">
        <v>44258</v>
      </c>
      <c r="D91" t="s">
        <v>47</v>
      </c>
      <c r="E91" t="s">
        <v>21</v>
      </c>
      <c r="F91" t="s">
        <v>22</v>
      </c>
      <c r="G91" t="s">
        <v>17</v>
      </c>
      <c r="H91">
        <v>0.4</v>
      </c>
      <c r="I91">
        <v>6500</v>
      </c>
      <c r="J91">
        <f t="shared" si="3"/>
        <v>2600</v>
      </c>
      <c r="K91">
        <f t="shared" si="4"/>
        <v>1300</v>
      </c>
      <c r="L91">
        <v>0.5</v>
      </c>
    </row>
    <row r="92" spans="1:12" x14ac:dyDescent="0.3">
      <c r="A92" t="s">
        <v>20</v>
      </c>
      <c r="B92">
        <v>1197831</v>
      </c>
      <c r="C92">
        <v>44288</v>
      </c>
      <c r="D92" t="s">
        <v>47</v>
      </c>
      <c r="E92" t="s">
        <v>21</v>
      </c>
      <c r="F92" t="s">
        <v>22</v>
      </c>
      <c r="G92" t="s">
        <v>12</v>
      </c>
      <c r="H92">
        <v>0.3</v>
      </c>
      <c r="I92">
        <v>9000</v>
      </c>
      <c r="J92">
        <f t="shared" si="3"/>
        <v>2700</v>
      </c>
      <c r="K92">
        <f t="shared" si="4"/>
        <v>944.99999999999989</v>
      </c>
      <c r="L92">
        <v>0.35</v>
      </c>
    </row>
    <row r="93" spans="1:12" x14ac:dyDescent="0.3">
      <c r="A93" t="s">
        <v>20</v>
      </c>
      <c r="B93">
        <v>1197831</v>
      </c>
      <c r="C93">
        <v>44288</v>
      </c>
      <c r="D93" t="s">
        <v>47</v>
      </c>
      <c r="E93" t="s">
        <v>21</v>
      </c>
      <c r="F93" t="s">
        <v>22</v>
      </c>
      <c r="G93" t="s">
        <v>15</v>
      </c>
      <c r="H93">
        <v>0.4</v>
      </c>
      <c r="I93">
        <v>9000</v>
      </c>
      <c r="J93">
        <f t="shared" si="3"/>
        <v>3600</v>
      </c>
      <c r="K93">
        <f t="shared" si="4"/>
        <v>1260</v>
      </c>
      <c r="L93">
        <v>0.35</v>
      </c>
    </row>
    <row r="94" spans="1:12" x14ac:dyDescent="0.3">
      <c r="A94" t="s">
        <v>20</v>
      </c>
      <c r="B94">
        <v>1197831</v>
      </c>
      <c r="C94">
        <v>44288</v>
      </c>
      <c r="D94" t="s">
        <v>47</v>
      </c>
      <c r="E94" t="s">
        <v>21</v>
      </c>
      <c r="F94" t="s">
        <v>22</v>
      </c>
      <c r="G94" t="s">
        <v>13</v>
      </c>
      <c r="H94">
        <v>0.35</v>
      </c>
      <c r="I94">
        <v>7250</v>
      </c>
      <c r="J94">
        <f t="shared" si="3"/>
        <v>2537.5</v>
      </c>
      <c r="K94">
        <f t="shared" si="4"/>
        <v>888.125</v>
      </c>
      <c r="L94">
        <v>0.35</v>
      </c>
    </row>
    <row r="95" spans="1:12" x14ac:dyDescent="0.3">
      <c r="A95" t="s">
        <v>20</v>
      </c>
      <c r="B95">
        <v>1197831</v>
      </c>
      <c r="C95">
        <v>44288</v>
      </c>
      <c r="D95" t="s">
        <v>47</v>
      </c>
      <c r="E95" t="s">
        <v>21</v>
      </c>
      <c r="F95" t="s">
        <v>22</v>
      </c>
      <c r="G95" t="s">
        <v>14</v>
      </c>
      <c r="H95">
        <v>0.4</v>
      </c>
      <c r="I95">
        <v>6250</v>
      </c>
      <c r="J95">
        <f t="shared" si="3"/>
        <v>2500</v>
      </c>
      <c r="K95">
        <f t="shared" si="4"/>
        <v>1125</v>
      </c>
      <c r="L95">
        <v>0.45</v>
      </c>
    </row>
    <row r="96" spans="1:12" x14ac:dyDescent="0.3">
      <c r="A96" t="s">
        <v>20</v>
      </c>
      <c r="B96">
        <v>1197831</v>
      </c>
      <c r="C96">
        <v>44288</v>
      </c>
      <c r="D96" t="s">
        <v>47</v>
      </c>
      <c r="E96" t="s">
        <v>21</v>
      </c>
      <c r="F96" t="s">
        <v>22</v>
      </c>
      <c r="G96" t="s">
        <v>16</v>
      </c>
      <c r="H96">
        <v>0.45</v>
      </c>
      <c r="I96">
        <v>5250</v>
      </c>
      <c r="J96">
        <f t="shared" si="3"/>
        <v>2362.5</v>
      </c>
      <c r="K96">
        <f t="shared" si="4"/>
        <v>708.75</v>
      </c>
      <c r="L96">
        <v>0.3</v>
      </c>
    </row>
    <row r="97" spans="1:12" x14ac:dyDescent="0.3">
      <c r="A97" t="s">
        <v>20</v>
      </c>
      <c r="B97">
        <v>1197831</v>
      </c>
      <c r="C97">
        <v>44288</v>
      </c>
      <c r="D97" t="s">
        <v>47</v>
      </c>
      <c r="E97" t="s">
        <v>21</v>
      </c>
      <c r="F97" t="s">
        <v>22</v>
      </c>
      <c r="G97" t="s">
        <v>17</v>
      </c>
      <c r="H97">
        <v>0.4</v>
      </c>
      <c r="I97">
        <v>8000</v>
      </c>
      <c r="J97">
        <f t="shared" si="3"/>
        <v>3200</v>
      </c>
      <c r="K97">
        <f t="shared" si="4"/>
        <v>1600</v>
      </c>
      <c r="L97">
        <v>0.5</v>
      </c>
    </row>
    <row r="98" spans="1:12" x14ac:dyDescent="0.3">
      <c r="A98" t="s">
        <v>20</v>
      </c>
      <c r="B98">
        <v>1197831</v>
      </c>
      <c r="C98">
        <v>44318</v>
      </c>
      <c r="D98" t="s">
        <v>47</v>
      </c>
      <c r="E98" t="s">
        <v>21</v>
      </c>
      <c r="F98" t="s">
        <v>22</v>
      </c>
      <c r="G98" t="s">
        <v>12</v>
      </c>
      <c r="H98">
        <v>0.3</v>
      </c>
      <c r="I98">
        <v>9250</v>
      </c>
      <c r="J98">
        <f t="shared" si="3"/>
        <v>2775</v>
      </c>
      <c r="K98">
        <f t="shared" si="4"/>
        <v>971.24999999999989</v>
      </c>
      <c r="L98">
        <v>0.35</v>
      </c>
    </row>
    <row r="99" spans="1:12" x14ac:dyDescent="0.3">
      <c r="A99" t="s">
        <v>20</v>
      </c>
      <c r="B99">
        <v>1197831</v>
      </c>
      <c r="C99">
        <v>44318</v>
      </c>
      <c r="D99" t="s">
        <v>47</v>
      </c>
      <c r="E99" t="s">
        <v>21</v>
      </c>
      <c r="F99" t="s">
        <v>22</v>
      </c>
      <c r="G99" t="s">
        <v>15</v>
      </c>
      <c r="H99">
        <v>0.4</v>
      </c>
      <c r="I99">
        <v>9250</v>
      </c>
      <c r="J99">
        <f t="shared" si="3"/>
        <v>3700</v>
      </c>
      <c r="K99">
        <f t="shared" si="4"/>
        <v>1295</v>
      </c>
      <c r="L99">
        <v>0.35</v>
      </c>
    </row>
    <row r="100" spans="1:12" x14ac:dyDescent="0.3">
      <c r="A100" t="s">
        <v>20</v>
      </c>
      <c r="B100">
        <v>1197831</v>
      </c>
      <c r="C100">
        <v>44318</v>
      </c>
      <c r="D100" t="s">
        <v>47</v>
      </c>
      <c r="E100" t="s">
        <v>21</v>
      </c>
      <c r="F100" t="s">
        <v>22</v>
      </c>
      <c r="G100" t="s">
        <v>13</v>
      </c>
      <c r="H100">
        <v>0.35</v>
      </c>
      <c r="I100">
        <v>7750</v>
      </c>
      <c r="J100">
        <f t="shared" si="3"/>
        <v>2712.5</v>
      </c>
      <c r="K100">
        <f t="shared" si="4"/>
        <v>949.37499999999989</v>
      </c>
      <c r="L100">
        <v>0.35</v>
      </c>
    </row>
    <row r="101" spans="1:12" x14ac:dyDescent="0.3">
      <c r="A101" t="s">
        <v>20</v>
      </c>
      <c r="B101">
        <v>1197831</v>
      </c>
      <c r="C101">
        <v>44318</v>
      </c>
      <c r="D101" t="s">
        <v>47</v>
      </c>
      <c r="E101" t="s">
        <v>21</v>
      </c>
      <c r="F101" t="s">
        <v>22</v>
      </c>
      <c r="G101" t="s">
        <v>14</v>
      </c>
      <c r="H101">
        <v>0.4</v>
      </c>
      <c r="I101">
        <v>7000</v>
      </c>
      <c r="J101">
        <f t="shared" si="3"/>
        <v>2800</v>
      </c>
      <c r="K101">
        <f t="shared" si="4"/>
        <v>1260</v>
      </c>
      <c r="L101">
        <v>0.45</v>
      </c>
    </row>
    <row r="102" spans="1:12" x14ac:dyDescent="0.3">
      <c r="A102" t="s">
        <v>20</v>
      </c>
      <c r="B102">
        <v>1197831</v>
      </c>
      <c r="C102">
        <v>44318</v>
      </c>
      <c r="D102" t="s">
        <v>47</v>
      </c>
      <c r="E102" t="s">
        <v>21</v>
      </c>
      <c r="F102" t="s">
        <v>22</v>
      </c>
      <c r="G102" t="s">
        <v>16</v>
      </c>
      <c r="H102">
        <v>0.45</v>
      </c>
      <c r="I102">
        <v>6000</v>
      </c>
      <c r="J102">
        <f t="shared" si="3"/>
        <v>2700</v>
      </c>
      <c r="K102">
        <f t="shared" si="4"/>
        <v>810</v>
      </c>
      <c r="L102">
        <v>0.3</v>
      </c>
    </row>
    <row r="103" spans="1:12" x14ac:dyDescent="0.3">
      <c r="A103" t="s">
        <v>20</v>
      </c>
      <c r="B103">
        <v>1197831</v>
      </c>
      <c r="C103">
        <v>44318</v>
      </c>
      <c r="D103" t="s">
        <v>47</v>
      </c>
      <c r="E103" t="s">
        <v>21</v>
      </c>
      <c r="F103" t="s">
        <v>22</v>
      </c>
      <c r="G103" t="s">
        <v>17</v>
      </c>
      <c r="H103">
        <v>0.4</v>
      </c>
      <c r="I103">
        <v>9500</v>
      </c>
      <c r="J103">
        <f t="shared" si="3"/>
        <v>3800</v>
      </c>
      <c r="K103">
        <f t="shared" si="4"/>
        <v>1900</v>
      </c>
      <c r="L103">
        <v>0.5</v>
      </c>
    </row>
    <row r="104" spans="1:12" x14ac:dyDescent="0.3">
      <c r="A104" t="s">
        <v>20</v>
      </c>
      <c r="B104">
        <v>1197831</v>
      </c>
      <c r="C104">
        <v>44348</v>
      </c>
      <c r="D104" t="s">
        <v>47</v>
      </c>
      <c r="E104" t="s">
        <v>21</v>
      </c>
      <c r="F104" t="s">
        <v>22</v>
      </c>
      <c r="G104" t="s">
        <v>12</v>
      </c>
      <c r="H104">
        <v>0.4</v>
      </c>
      <c r="I104">
        <v>9500</v>
      </c>
      <c r="J104">
        <f t="shared" si="3"/>
        <v>3800</v>
      </c>
      <c r="K104">
        <f t="shared" si="4"/>
        <v>1330</v>
      </c>
      <c r="L104">
        <v>0.35</v>
      </c>
    </row>
    <row r="105" spans="1:12" x14ac:dyDescent="0.3">
      <c r="A105" t="s">
        <v>20</v>
      </c>
      <c r="B105">
        <v>1197831</v>
      </c>
      <c r="C105">
        <v>44348</v>
      </c>
      <c r="D105" t="s">
        <v>47</v>
      </c>
      <c r="E105" t="s">
        <v>21</v>
      </c>
      <c r="F105" t="s">
        <v>22</v>
      </c>
      <c r="G105" t="s">
        <v>15</v>
      </c>
      <c r="H105">
        <v>0.45</v>
      </c>
      <c r="I105">
        <v>9500</v>
      </c>
      <c r="J105">
        <f t="shared" si="3"/>
        <v>4275</v>
      </c>
      <c r="K105">
        <f t="shared" si="4"/>
        <v>1496.25</v>
      </c>
      <c r="L105">
        <v>0.35</v>
      </c>
    </row>
    <row r="106" spans="1:12" x14ac:dyDescent="0.3">
      <c r="A106" t="s">
        <v>20</v>
      </c>
      <c r="B106">
        <v>1197831</v>
      </c>
      <c r="C106">
        <v>44348</v>
      </c>
      <c r="D106" t="s">
        <v>47</v>
      </c>
      <c r="E106" t="s">
        <v>21</v>
      </c>
      <c r="F106" t="s">
        <v>22</v>
      </c>
      <c r="G106" t="s">
        <v>13</v>
      </c>
      <c r="H106">
        <v>0.4</v>
      </c>
      <c r="I106">
        <v>8000</v>
      </c>
      <c r="J106">
        <f t="shared" si="3"/>
        <v>3200</v>
      </c>
      <c r="K106">
        <f t="shared" si="4"/>
        <v>1120</v>
      </c>
      <c r="L106">
        <v>0.35</v>
      </c>
    </row>
    <row r="107" spans="1:12" x14ac:dyDescent="0.3">
      <c r="A107" t="s">
        <v>20</v>
      </c>
      <c r="B107">
        <v>1197831</v>
      </c>
      <c r="C107">
        <v>44348</v>
      </c>
      <c r="D107" t="s">
        <v>47</v>
      </c>
      <c r="E107" t="s">
        <v>21</v>
      </c>
      <c r="F107" t="s">
        <v>22</v>
      </c>
      <c r="G107" t="s">
        <v>14</v>
      </c>
      <c r="H107">
        <v>0.4</v>
      </c>
      <c r="I107">
        <v>7500</v>
      </c>
      <c r="J107">
        <f t="shared" si="3"/>
        <v>3000</v>
      </c>
      <c r="K107">
        <f t="shared" si="4"/>
        <v>1350</v>
      </c>
      <c r="L107">
        <v>0.45</v>
      </c>
    </row>
    <row r="108" spans="1:12" x14ac:dyDescent="0.3">
      <c r="A108" t="s">
        <v>20</v>
      </c>
      <c r="B108">
        <v>1197831</v>
      </c>
      <c r="C108">
        <v>44348</v>
      </c>
      <c r="D108" t="s">
        <v>47</v>
      </c>
      <c r="E108" t="s">
        <v>21</v>
      </c>
      <c r="F108" t="s">
        <v>22</v>
      </c>
      <c r="G108" t="s">
        <v>16</v>
      </c>
      <c r="H108">
        <v>0.45</v>
      </c>
      <c r="I108">
        <v>6500</v>
      </c>
      <c r="J108">
        <f t="shared" si="3"/>
        <v>2925</v>
      </c>
      <c r="K108">
        <f t="shared" si="4"/>
        <v>877.5</v>
      </c>
      <c r="L108">
        <v>0.3</v>
      </c>
    </row>
    <row r="109" spans="1:12" x14ac:dyDescent="0.3">
      <c r="A109" t="s">
        <v>20</v>
      </c>
      <c r="B109">
        <v>1197831</v>
      </c>
      <c r="C109">
        <v>44348</v>
      </c>
      <c r="D109" t="s">
        <v>47</v>
      </c>
      <c r="E109" t="s">
        <v>21</v>
      </c>
      <c r="F109" t="s">
        <v>22</v>
      </c>
      <c r="G109" t="s">
        <v>17</v>
      </c>
      <c r="H109">
        <v>0.5</v>
      </c>
      <c r="I109">
        <v>10000</v>
      </c>
      <c r="J109">
        <f t="shared" si="3"/>
        <v>5000</v>
      </c>
      <c r="K109">
        <f t="shared" si="4"/>
        <v>2500</v>
      </c>
      <c r="L109">
        <v>0.5</v>
      </c>
    </row>
    <row r="110" spans="1:12" x14ac:dyDescent="0.3">
      <c r="A110" t="s">
        <v>20</v>
      </c>
      <c r="B110">
        <v>1197831</v>
      </c>
      <c r="C110">
        <v>44380</v>
      </c>
      <c r="D110" t="s">
        <v>47</v>
      </c>
      <c r="E110" t="s">
        <v>21</v>
      </c>
      <c r="F110" t="s">
        <v>22</v>
      </c>
      <c r="G110" t="s">
        <v>12</v>
      </c>
      <c r="H110">
        <v>0.4</v>
      </c>
      <c r="I110">
        <v>9500</v>
      </c>
      <c r="J110">
        <f t="shared" si="3"/>
        <v>3800</v>
      </c>
      <c r="K110">
        <f t="shared" si="4"/>
        <v>1330</v>
      </c>
      <c r="L110">
        <v>0.35</v>
      </c>
    </row>
    <row r="111" spans="1:12" x14ac:dyDescent="0.3">
      <c r="A111" t="s">
        <v>20</v>
      </c>
      <c r="B111">
        <v>1197831</v>
      </c>
      <c r="C111">
        <v>44380</v>
      </c>
      <c r="D111" t="s">
        <v>47</v>
      </c>
      <c r="E111" t="s">
        <v>21</v>
      </c>
      <c r="F111" t="s">
        <v>22</v>
      </c>
      <c r="G111" t="s">
        <v>15</v>
      </c>
      <c r="H111">
        <v>0.45</v>
      </c>
      <c r="I111">
        <v>9500</v>
      </c>
      <c r="J111">
        <f t="shared" si="3"/>
        <v>4275</v>
      </c>
      <c r="K111">
        <f t="shared" si="4"/>
        <v>1496.25</v>
      </c>
      <c r="L111">
        <v>0.35</v>
      </c>
    </row>
    <row r="112" spans="1:12" x14ac:dyDescent="0.3">
      <c r="A112" t="s">
        <v>20</v>
      </c>
      <c r="B112">
        <v>1197831</v>
      </c>
      <c r="C112">
        <v>44380</v>
      </c>
      <c r="D112" t="s">
        <v>47</v>
      </c>
      <c r="E112" t="s">
        <v>21</v>
      </c>
      <c r="F112" t="s">
        <v>22</v>
      </c>
      <c r="G112" t="s">
        <v>13</v>
      </c>
      <c r="H112">
        <v>0.4</v>
      </c>
      <c r="I112">
        <v>11000</v>
      </c>
      <c r="J112">
        <f t="shared" si="3"/>
        <v>4400</v>
      </c>
      <c r="K112">
        <f t="shared" si="4"/>
        <v>1540</v>
      </c>
      <c r="L112">
        <v>0.35</v>
      </c>
    </row>
    <row r="113" spans="1:12" x14ac:dyDescent="0.3">
      <c r="A113" t="s">
        <v>20</v>
      </c>
      <c r="B113">
        <v>1197831</v>
      </c>
      <c r="C113">
        <v>44380</v>
      </c>
      <c r="D113" t="s">
        <v>47</v>
      </c>
      <c r="E113" t="s">
        <v>21</v>
      </c>
      <c r="F113" t="s">
        <v>22</v>
      </c>
      <c r="G113" t="s">
        <v>14</v>
      </c>
      <c r="H113">
        <v>0.4</v>
      </c>
      <c r="I113">
        <v>7000</v>
      </c>
      <c r="J113">
        <f t="shared" si="3"/>
        <v>2800</v>
      </c>
      <c r="K113">
        <f t="shared" si="4"/>
        <v>1260</v>
      </c>
      <c r="L113">
        <v>0.45</v>
      </c>
    </row>
    <row r="114" spans="1:12" x14ac:dyDescent="0.3">
      <c r="A114" t="s">
        <v>20</v>
      </c>
      <c r="B114">
        <v>1197831</v>
      </c>
      <c r="C114">
        <v>44380</v>
      </c>
      <c r="D114" t="s">
        <v>47</v>
      </c>
      <c r="E114" t="s">
        <v>21</v>
      </c>
      <c r="F114" t="s">
        <v>22</v>
      </c>
      <c r="G114" t="s">
        <v>16</v>
      </c>
      <c r="H114">
        <v>0.45</v>
      </c>
      <c r="I114">
        <v>7000</v>
      </c>
      <c r="J114">
        <f t="shared" si="3"/>
        <v>3150</v>
      </c>
      <c r="K114">
        <f t="shared" si="4"/>
        <v>945</v>
      </c>
      <c r="L114">
        <v>0.3</v>
      </c>
    </row>
    <row r="115" spans="1:12" x14ac:dyDescent="0.3">
      <c r="A115" t="s">
        <v>20</v>
      </c>
      <c r="B115">
        <v>1197831</v>
      </c>
      <c r="C115">
        <v>44380</v>
      </c>
      <c r="D115" t="s">
        <v>47</v>
      </c>
      <c r="E115" t="s">
        <v>21</v>
      </c>
      <c r="F115" t="s">
        <v>22</v>
      </c>
      <c r="G115" t="s">
        <v>17</v>
      </c>
      <c r="H115">
        <v>0.5</v>
      </c>
      <c r="I115">
        <v>9750</v>
      </c>
      <c r="J115">
        <f t="shared" si="3"/>
        <v>4875</v>
      </c>
      <c r="K115">
        <f t="shared" si="4"/>
        <v>2437.5</v>
      </c>
      <c r="L115">
        <v>0.5</v>
      </c>
    </row>
    <row r="116" spans="1:12" x14ac:dyDescent="0.3">
      <c r="A116" t="s">
        <v>20</v>
      </c>
      <c r="B116">
        <v>1197831</v>
      </c>
      <c r="C116">
        <v>44413</v>
      </c>
      <c r="D116" t="s">
        <v>47</v>
      </c>
      <c r="E116" t="s">
        <v>21</v>
      </c>
      <c r="F116" t="s">
        <v>22</v>
      </c>
      <c r="G116" t="s">
        <v>12</v>
      </c>
      <c r="H116">
        <v>0.4</v>
      </c>
      <c r="I116">
        <v>9250</v>
      </c>
      <c r="J116">
        <f t="shared" si="3"/>
        <v>3700</v>
      </c>
      <c r="K116">
        <f t="shared" si="4"/>
        <v>1295</v>
      </c>
      <c r="L116">
        <v>0.35</v>
      </c>
    </row>
    <row r="117" spans="1:12" x14ac:dyDescent="0.3">
      <c r="A117" t="s">
        <v>20</v>
      </c>
      <c r="B117">
        <v>1197831</v>
      </c>
      <c r="C117">
        <v>44413</v>
      </c>
      <c r="D117" t="s">
        <v>47</v>
      </c>
      <c r="E117" t="s">
        <v>21</v>
      </c>
      <c r="F117" t="s">
        <v>22</v>
      </c>
      <c r="G117" t="s">
        <v>15</v>
      </c>
      <c r="H117">
        <v>0.45</v>
      </c>
      <c r="I117">
        <v>9250</v>
      </c>
      <c r="J117">
        <f t="shared" si="3"/>
        <v>4162.5</v>
      </c>
      <c r="K117">
        <f t="shared" si="4"/>
        <v>1456.875</v>
      </c>
      <c r="L117">
        <v>0.35</v>
      </c>
    </row>
    <row r="118" spans="1:12" x14ac:dyDescent="0.3">
      <c r="A118" t="s">
        <v>20</v>
      </c>
      <c r="B118">
        <v>1197831</v>
      </c>
      <c r="C118">
        <v>44413</v>
      </c>
      <c r="D118" t="s">
        <v>47</v>
      </c>
      <c r="E118" t="s">
        <v>21</v>
      </c>
      <c r="F118" t="s">
        <v>22</v>
      </c>
      <c r="G118" t="s">
        <v>13</v>
      </c>
      <c r="H118">
        <v>0.4</v>
      </c>
      <c r="I118">
        <v>11000</v>
      </c>
      <c r="J118">
        <f t="shared" si="3"/>
        <v>4400</v>
      </c>
      <c r="K118">
        <f t="shared" si="4"/>
        <v>1540</v>
      </c>
      <c r="L118">
        <v>0.35</v>
      </c>
    </row>
    <row r="119" spans="1:12" x14ac:dyDescent="0.3">
      <c r="A119" t="s">
        <v>20</v>
      </c>
      <c r="B119">
        <v>1197831</v>
      </c>
      <c r="C119">
        <v>44413</v>
      </c>
      <c r="D119" t="s">
        <v>47</v>
      </c>
      <c r="E119" t="s">
        <v>21</v>
      </c>
      <c r="F119" t="s">
        <v>22</v>
      </c>
      <c r="G119" t="s">
        <v>14</v>
      </c>
      <c r="H119">
        <v>0.4</v>
      </c>
      <c r="I119">
        <v>6500</v>
      </c>
      <c r="J119">
        <f t="shared" si="3"/>
        <v>2600</v>
      </c>
      <c r="K119">
        <f t="shared" si="4"/>
        <v>1170</v>
      </c>
      <c r="L119">
        <v>0.45</v>
      </c>
    </row>
    <row r="120" spans="1:12" x14ac:dyDescent="0.3">
      <c r="A120" t="s">
        <v>20</v>
      </c>
      <c r="B120">
        <v>1197831</v>
      </c>
      <c r="C120">
        <v>44413</v>
      </c>
      <c r="D120" t="s">
        <v>47</v>
      </c>
      <c r="E120" t="s">
        <v>21</v>
      </c>
      <c r="F120" t="s">
        <v>22</v>
      </c>
      <c r="G120" t="s">
        <v>16</v>
      </c>
      <c r="H120">
        <v>0.45</v>
      </c>
      <c r="I120">
        <v>6500</v>
      </c>
      <c r="J120">
        <f t="shared" si="3"/>
        <v>2925</v>
      </c>
      <c r="K120">
        <f t="shared" si="4"/>
        <v>877.5</v>
      </c>
      <c r="L120">
        <v>0.3</v>
      </c>
    </row>
    <row r="121" spans="1:12" x14ac:dyDescent="0.3">
      <c r="A121" t="s">
        <v>20</v>
      </c>
      <c r="B121">
        <v>1197831</v>
      </c>
      <c r="C121">
        <v>44413</v>
      </c>
      <c r="D121" t="s">
        <v>47</v>
      </c>
      <c r="E121" t="s">
        <v>21</v>
      </c>
      <c r="F121" t="s">
        <v>22</v>
      </c>
      <c r="G121" t="s">
        <v>17</v>
      </c>
      <c r="H121">
        <v>0.5</v>
      </c>
      <c r="I121">
        <v>9000</v>
      </c>
      <c r="J121">
        <f t="shared" si="3"/>
        <v>4500</v>
      </c>
      <c r="K121">
        <f t="shared" si="4"/>
        <v>2250</v>
      </c>
      <c r="L121">
        <v>0.5</v>
      </c>
    </row>
    <row r="122" spans="1:12" x14ac:dyDescent="0.3">
      <c r="A122" t="s">
        <v>20</v>
      </c>
      <c r="B122">
        <v>1197831</v>
      </c>
      <c r="C122">
        <v>44441</v>
      </c>
      <c r="D122" t="s">
        <v>47</v>
      </c>
      <c r="E122" t="s">
        <v>21</v>
      </c>
      <c r="F122" t="s">
        <v>22</v>
      </c>
      <c r="G122" t="s">
        <v>12</v>
      </c>
      <c r="H122">
        <v>0.45</v>
      </c>
      <c r="I122">
        <v>8500</v>
      </c>
      <c r="J122">
        <f t="shared" si="3"/>
        <v>3825</v>
      </c>
      <c r="K122">
        <f t="shared" si="4"/>
        <v>1338.75</v>
      </c>
      <c r="L122">
        <v>0.35</v>
      </c>
    </row>
    <row r="123" spans="1:12" x14ac:dyDescent="0.3">
      <c r="A123" t="s">
        <v>20</v>
      </c>
      <c r="B123">
        <v>1197831</v>
      </c>
      <c r="C123">
        <v>44441</v>
      </c>
      <c r="D123" t="s">
        <v>47</v>
      </c>
      <c r="E123" t="s">
        <v>21</v>
      </c>
      <c r="F123" t="s">
        <v>22</v>
      </c>
      <c r="G123" t="s">
        <v>15</v>
      </c>
      <c r="H123">
        <v>0.45</v>
      </c>
      <c r="I123">
        <v>8500</v>
      </c>
      <c r="J123">
        <f t="shared" si="3"/>
        <v>3825</v>
      </c>
      <c r="K123">
        <f t="shared" si="4"/>
        <v>1338.75</v>
      </c>
      <c r="L123">
        <v>0.35</v>
      </c>
    </row>
    <row r="124" spans="1:12" x14ac:dyDescent="0.3">
      <c r="A124" t="s">
        <v>20</v>
      </c>
      <c r="B124">
        <v>1197831</v>
      </c>
      <c r="C124">
        <v>44441</v>
      </c>
      <c r="D124" t="s">
        <v>47</v>
      </c>
      <c r="E124" t="s">
        <v>21</v>
      </c>
      <c r="F124" t="s">
        <v>22</v>
      </c>
      <c r="G124" t="s">
        <v>13</v>
      </c>
      <c r="H124">
        <v>0.5</v>
      </c>
      <c r="I124">
        <v>9000</v>
      </c>
      <c r="J124">
        <f t="shared" si="3"/>
        <v>4500</v>
      </c>
      <c r="K124">
        <f t="shared" si="4"/>
        <v>1575</v>
      </c>
      <c r="L124">
        <v>0.35</v>
      </c>
    </row>
    <row r="125" spans="1:12" x14ac:dyDescent="0.3">
      <c r="A125" t="s">
        <v>20</v>
      </c>
      <c r="B125">
        <v>1197831</v>
      </c>
      <c r="C125">
        <v>44441</v>
      </c>
      <c r="D125" t="s">
        <v>47</v>
      </c>
      <c r="E125" t="s">
        <v>21</v>
      </c>
      <c r="F125" t="s">
        <v>22</v>
      </c>
      <c r="G125" t="s">
        <v>14</v>
      </c>
      <c r="H125">
        <v>0.5</v>
      </c>
      <c r="I125">
        <v>6250</v>
      </c>
      <c r="J125">
        <f t="shared" si="3"/>
        <v>3125</v>
      </c>
      <c r="K125">
        <f t="shared" si="4"/>
        <v>1406.25</v>
      </c>
      <c r="L125">
        <v>0.45</v>
      </c>
    </row>
    <row r="126" spans="1:12" x14ac:dyDescent="0.3">
      <c r="A126" t="s">
        <v>20</v>
      </c>
      <c r="B126">
        <v>1197831</v>
      </c>
      <c r="C126">
        <v>44441</v>
      </c>
      <c r="D126" t="s">
        <v>47</v>
      </c>
      <c r="E126" t="s">
        <v>21</v>
      </c>
      <c r="F126" t="s">
        <v>22</v>
      </c>
      <c r="G126" t="s">
        <v>16</v>
      </c>
      <c r="H126">
        <v>0.45</v>
      </c>
      <c r="I126">
        <v>6250</v>
      </c>
      <c r="J126">
        <f t="shared" si="3"/>
        <v>2812.5</v>
      </c>
      <c r="K126">
        <f t="shared" si="4"/>
        <v>843.75</v>
      </c>
      <c r="L126">
        <v>0.3</v>
      </c>
    </row>
    <row r="127" spans="1:12" x14ac:dyDescent="0.3">
      <c r="A127" t="s">
        <v>20</v>
      </c>
      <c r="B127">
        <v>1197831</v>
      </c>
      <c r="C127">
        <v>44441</v>
      </c>
      <c r="D127" t="s">
        <v>47</v>
      </c>
      <c r="E127" t="s">
        <v>21</v>
      </c>
      <c r="F127" t="s">
        <v>22</v>
      </c>
      <c r="G127" t="s">
        <v>17</v>
      </c>
      <c r="H127">
        <v>0.55000000000000004</v>
      </c>
      <c r="I127">
        <v>8500</v>
      </c>
      <c r="J127">
        <f t="shared" si="3"/>
        <v>4675</v>
      </c>
      <c r="K127">
        <f t="shared" si="4"/>
        <v>2337.5</v>
      </c>
      <c r="L127">
        <v>0.5</v>
      </c>
    </row>
    <row r="128" spans="1:12" x14ac:dyDescent="0.3">
      <c r="A128" t="s">
        <v>20</v>
      </c>
      <c r="B128">
        <v>1197831</v>
      </c>
      <c r="C128">
        <v>44470</v>
      </c>
      <c r="D128" t="s">
        <v>47</v>
      </c>
      <c r="E128" t="s">
        <v>21</v>
      </c>
      <c r="F128" t="s">
        <v>22</v>
      </c>
      <c r="G128" t="s">
        <v>12</v>
      </c>
      <c r="H128">
        <v>0.45</v>
      </c>
      <c r="I128">
        <v>8000</v>
      </c>
      <c r="J128">
        <f t="shared" si="3"/>
        <v>3600</v>
      </c>
      <c r="K128">
        <f t="shared" si="4"/>
        <v>1260</v>
      </c>
      <c r="L128">
        <v>0.35</v>
      </c>
    </row>
    <row r="129" spans="1:12" x14ac:dyDescent="0.3">
      <c r="A129" t="s">
        <v>20</v>
      </c>
      <c r="B129">
        <v>1197831</v>
      </c>
      <c r="C129">
        <v>44470</v>
      </c>
      <c r="D129" t="s">
        <v>47</v>
      </c>
      <c r="E129" t="s">
        <v>21</v>
      </c>
      <c r="F129" t="s">
        <v>22</v>
      </c>
      <c r="G129" t="s">
        <v>15</v>
      </c>
      <c r="H129">
        <v>0.45</v>
      </c>
      <c r="I129">
        <v>8000</v>
      </c>
      <c r="J129">
        <f t="shared" si="3"/>
        <v>3600</v>
      </c>
      <c r="K129">
        <f t="shared" si="4"/>
        <v>1260</v>
      </c>
      <c r="L129">
        <v>0.35</v>
      </c>
    </row>
    <row r="130" spans="1:12" x14ac:dyDescent="0.3">
      <c r="A130" t="s">
        <v>20</v>
      </c>
      <c r="B130">
        <v>1197831</v>
      </c>
      <c r="C130">
        <v>44470</v>
      </c>
      <c r="D130" t="s">
        <v>47</v>
      </c>
      <c r="E130" t="s">
        <v>21</v>
      </c>
      <c r="F130" t="s">
        <v>22</v>
      </c>
      <c r="G130" t="s">
        <v>13</v>
      </c>
      <c r="H130">
        <v>0.5</v>
      </c>
      <c r="I130">
        <v>7500</v>
      </c>
      <c r="J130">
        <f t="shared" ref="J130:J193" si="5">H130*I130</f>
        <v>3750</v>
      </c>
      <c r="K130">
        <f t="shared" si="4"/>
        <v>1312.5</v>
      </c>
      <c r="L130">
        <v>0.35</v>
      </c>
    </row>
    <row r="131" spans="1:12" x14ac:dyDescent="0.3">
      <c r="A131" t="s">
        <v>20</v>
      </c>
      <c r="B131">
        <v>1197831</v>
      </c>
      <c r="C131">
        <v>44470</v>
      </c>
      <c r="D131" t="s">
        <v>47</v>
      </c>
      <c r="E131" t="s">
        <v>21</v>
      </c>
      <c r="F131" t="s">
        <v>22</v>
      </c>
      <c r="G131" t="s">
        <v>14</v>
      </c>
      <c r="H131">
        <v>0.5</v>
      </c>
      <c r="I131">
        <v>6000</v>
      </c>
      <c r="J131">
        <f t="shared" si="5"/>
        <v>3000</v>
      </c>
      <c r="K131">
        <f t="shared" si="4"/>
        <v>1350</v>
      </c>
      <c r="L131">
        <v>0.45</v>
      </c>
    </row>
    <row r="132" spans="1:12" x14ac:dyDescent="0.3">
      <c r="A132" t="s">
        <v>20</v>
      </c>
      <c r="B132">
        <v>1197831</v>
      </c>
      <c r="C132">
        <v>44470</v>
      </c>
      <c r="D132" t="s">
        <v>47</v>
      </c>
      <c r="E132" t="s">
        <v>21</v>
      </c>
      <c r="F132" t="s">
        <v>22</v>
      </c>
      <c r="G132" t="s">
        <v>16</v>
      </c>
      <c r="H132">
        <v>0.45</v>
      </c>
      <c r="I132">
        <v>5750</v>
      </c>
      <c r="J132">
        <f t="shared" si="5"/>
        <v>2587.5</v>
      </c>
      <c r="K132">
        <f t="shared" si="4"/>
        <v>776.25</v>
      </c>
      <c r="L132">
        <v>0.3</v>
      </c>
    </row>
    <row r="133" spans="1:12" x14ac:dyDescent="0.3">
      <c r="A133" t="s">
        <v>20</v>
      </c>
      <c r="B133">
        <v>1197831</v>
      </c>
      <c r="C133">
        <v>44470</v>
      </c>
      <c r="D133" t="s">
        <v>47</v>
      </c>
      <c r="E133" t="s">
        <v>21</v>
      </c>
      <c r="F133" t="s">
        <v>22</v>
      </c>
      <c r="G133" t="s">
        <v>17</v>
      </c>
      <c r="H133">
        <v>0.55000000000000004</v>
      </c>
      <c r="I133">
        <v>7500</v>
      </c>
      <c r="J133">
        <f t="shared" si="5"/>
        <v>4125</v>
      </c>
      <c r="K133">
        <f t="shared" si="4"/>
        <v>2062.5</v>
      </c>
      <c r="L133">
        <v>0.5</v>
      </c>
    </row>
    <row r="134" spans="1:12" x14ac:dyDescent="0.3">
      <c r="A134" t="s">
        <v>20</v>
      </c>
      <c r="B134">
        <v>1197831</v>
      </c>
      <c r="C134">
        <v>44502</v>
      </c>
      <c r="D134" t="s">
        <v>47</v>
      </c>
      <c r="E134" t="s">
        <v>21</v>
      </c>
      <c r="F134" t="s">
        <v>22</v>
      </c>
      <c r="G134" t="s">
        <v>12</v>
      </c>
      <c r="H134">
        <v>0.45</v>
      </c>
      <c r="I134">
        <v>9000</v>
      </c>
      <c r="J134">
        <f t="shared" si="5"/>
        <v>4050</v>
      </c>
      <c r="K134">
        <f t="shared" si="4"/>
        <v>1417.5</v>
      </c>
      <c r="L134">
        <v>0.35</v>
      </c>
    </row>
    <row r="135" spans="1:12" x14ac:dyDescent="0.3">
      <c r="A135" t="s">
        <v>20</v>
      </c>
      <c r="B135">
        <v>1197831</v>
      </c>
      <c r="C135">
        <v>44502</v>
      </c>
      <c r="D135" t="s">
        <v>47</v>
      </c>
      <c r="E135" t="s">
        <v>21</v>
      </c>
      <c r="F135" t="s">
        <v>22</v>
      </c>
      <c r="G135" t="s">
        <v>15</v>
      </c>
      <c r="H135">
        <v>0.45</v>
      </c>
      <c r="I135">
        <v>9000</v>
      </c>
      <c r="J135">
        <f t="shared" si="5"/>
        <v>4050</v>
      </c>
      <c r="K135">
        <f t="shared" si="4"/>
        <v>1417.5</v>
      </c>
      <c r="L135">
        <v>0.35</v>
      </c>
    </row>
    <row r="136" spans="1:12" x14ac:dyDescent="0.3">
      <c r="A136" t="s">
        <v>20</v>
      </c>
      <c r="B136">
        <v>1197831</v>
      </c>
      <c r="C136">
        <v>44502</v>
      </c>
      <c r="D136" t="s">
        <v>47</v>
      </c>
      <c r="E136" t="s">
        <v>21</v>
      </c>
      <c r="F136" t="s">
        <v>22</v>
      </c>
      <c r="G136" t="s">
        <v>13</v>
      </c>
      <c r="H136">
        <v>0.5</v>
      </c>
      <c r="I136">
        <v>8250</v>
      </c>
      <c r="J136">
        <f t="shared" si="5"/>
        <v>4125</v>
      </c>
      <c r="K136">
        <f t="shared" si="4"/>
        <v>1443.75</v>
      </c>
      <c r="L136">
        <v>0.35</v>
      </c>
    </row>
    <row r="137" spans="1:12" x14ac:dyDescent="0.3">
      <c r="A137" t="s">
        <v>20</v>
      </c>
      <c r="B137">
        <v>1197831</v>
      </c>
      <c r="C137">
        <v>44502</v>
      </c>
      <c r="D137" t="s">
        <v>47</v>
      </c>
      <c r="E137" t="s">
        <v>21</v>
      </c>
      <c r="F137" t="s">
        <v>22</v>
      </c>
      <c r="G137" t="s">
        <v>14</v>
      </c>
      <c r="H137">
        <v>0.5</v>
      </c>
      <c r="I137">
        <v>6750</v>
      </c>
      <c r="J137">
        <f t="shared" si="5"/>
        <v>3375</v>
      </c>
      <c r="K137">
        <f t="shared" si="4"/>
        <v>1518.75</v>
      </c>
      <c r="L137">
        <v>0.45</v>
      </c>
    </row>
    <row r="138" spans="1:12" x14ac:dyDescent="0.3">
      <c r="A138" t="s">
        <v>20</v>
      </c>
      <c r="B138">
        <v>1197831</v>
      </c>
      <c r="C138">
        <v>44502</v>
      </c>
      <c r="D138" t="s">
        <v>47</v>
      </c>
      <c r="E138" t="s">
        <v>21</v>
      </c>
      <c r="F138" t="s">
        <v>22</v>
      </c>
      <c r="G138" t="s">
        <v>16</v>
      </c>
      <c r="H138">
        <v>0.45</v>
      </c>
      <c r="I138">
        <v>6500</v>
      </c>
      <c r="J138">
        <f t="shared" si="5"/>
        <v>2925</v>
      </c>
      <c r="K138">
        <f t="shared" si="4"/>
        <v>877.5</v>
      </c>
      <c r="L138">
        <v>0.3</v>
      </c>
    </row>
    <row r="139" spans="1:12" x14ac:dyDescent="0.3">
      <c r="A139" t="s">
        <v>20</v>
      </c>
      <c r="B139">
        <v>1197831</v>
      </c>
      <c r="C139">
        <v>44502</v>
      </c>
      <c r="D139" t="s">
        <v>47</v>
      </c>
      <c r="E139" t="s">
        <v>21</v>
      </c>
      <c r="F139" t="s">
        <v>22</v>
      </c>
      <c r="G139" t="s">
        <v>17</v>
      </c>
      <c r="H139">
        <v>0.55000000000000004</v>
      </c>
      <c r="I139">
        <v>8500</v>
      </c>
      <c r="J139">
        <f t="shared" si="5"/>
        <v>4675</v>
      </c>
      <c r="K139">
        <f t="shared" si="4"/>
        <v>2337.5</v>
      </c>
      <c r="L139">
        <v>0.5</v>
      </c>
    </row>
    <row r="140" spans="1:12" x14ac:dyDescent="0.3">
      <c r="A140" t="s">
        <v>20</v>
      </c>
      <c r="B140">
        <v>1197831</v>
      </c>
      <c r="C140">
        <v>44531</v>
      </c>
      <c r="D140" t="s">
        <v>47</v>
      </c>
      <c r="E140" t="s">
        <v>21</v>
      </c>
      <c r="F140" t="s">
        <v>22</v>
      </c>
      <c r="G140" t="s">
        <v>12</v>
      </c>
      <c r="H140">
        <v>0.45</v>
      </c>
      <c r="I140">
        <v>9500</v>
      </c>
      <c r="J140">
        <f t="shared" si="5"/>
        <v>4275</v>
      </c>
      <c r="K140">
        <f t="shared" si="4"/>
        <v>1496.25</v>
      </c>
      <c r="L140">
        <v>0.35</v>
      </c>
    </row>
    <row r="141" spans="1:12" x14ac:dyDescent="0.3">
      <c r="A141" t="s">
        <v>20</v>
      </c>
      <c r="B141">
        <v>1197831</v>
      </c>
      <c r="C141">
        <v>44531</v>
      </c>
      <c r="D141" t="s">
        <v>47</v>
      </c>
      <c r="E141" t="s">
        <v>21</v>
      </c>
      <c r="F141" t="s">
        <v>22</v>
      </c>
      <c r="G141" t="s">
        <v>15</v>
      </c>
      <c r="H141">
        <v>0.45</v>
      </c>
      <c r="I141">
        <v>9500</v>
      </c>
      <c r="J141">
        <f t="shared" si="5"/>
        <v>4275</v>
      </c>
      <c r="K141">
        <f t="shared" si="4"/>
        <v>1496.25</v>
      </c>
      <c r="L141">
        <v>0.35</v>
      </c>
    </row>
    <row r="142" spans="1:12" x14ac:dyDescent="0.3">
      <c r="A142" t="s">
        <v>20</v>
      </c>
      <c r="B142">
        <v>1197831</v>
      </c>
      <c r="C142">
        <v>44531</v>
      </c>
      <c r="D142" t="s">
        <v>47</v>
      </c>
      <c r="E142" t="s">
        <v>21</v>
      </c>
      <c r="F142" t="s">
        <v>22</v>
      </c>
      <c r="G142" t="s">
        <v>13</v>
      </c>
      <c r="H142">
        <v>0.5</v>
      </c>
      <c r="I142">
        <v>8500</v>
      </c>
      <c r="J142">
        <f t="shared" si="5"/>
        <v>4250</v>
      </c>
      <c r="K142">
        <f t="shared" ref="K142:K205" si="6">J142*L142</f>
        <v>1487.5</v>
      </c>
      <c r="L142">
        <v>0.35</v>
      </c>
    </row>
    <row r="143" spans="1:12" x14ac:dyDescent="0.3">
      <c r="A143" t="s">
        <v>20</v>
      </c>
      <c r="B143">
        <v>1197831</v>
      </c>
      <c r="C143">
        <v>44531</v>
      </c>
      <c r="D143" t="s">
        <v>47</v>
      </c>
      <c r="E143" t="s">
        <v>21</v>
      </c>
      <c r="F143" t="s">
        <v>22</v>
      </c>
      <c r="G143" t="s">
        <v>14</v>
      </c>
      <c r="H143">
        <v>0.5</v>
      </c>
      <c r="I143">
        <v>7000</v>
      </c>
      <c r="J143">
        <f t="shared" si="5"/>
        <v>3500</v>
      </c>
      <c r="K143">
        <f t="shared" si="6"/>
        <v>1575</v>
      </c>
      <c r="L143">
        <v>0.45</v>
      </c>
    </row>
    <row r="144" spans="1:12" x14ac:dyDescent="0.3">
      <c r="A144" t="s">
        <v>20</v>
      </c>
      <c r="B144">
        <v>1197831</v>
      </c>
      <c r="C144">
        <v>44531</v>
      </c>
      <c r="D144" t="s">
        <v>47</v>
      </c>
      <c r="E144" t="s">
        <v>21</v>
      </c>
      <c r="F144" t="s">
        <v>22</v>
      </c>
      <c r="G144" t="s">
        <v>16</v>
      </c>
      <c r="H144">
        <v>0.45</v>
      </c>
      <c r="I144">
        <v>6500</v>
      </c>
      <c r="J144">
        <f t="shared" si="5"/>
        <v>2925</v>
      </c>
      <c r="K144">
        <f t="shared" si="6"/>
        <v>877.5</v>
      </c>
      <c r="L144">
        <v>0.3</v>
      </c>
    </row>
    <row r="145" spans="1:12" x14ac:dyDescent="0.3">
      <c r="A145" t="s">
        <v>20</v>
      </c>
      <c r="B145">
        <v>1197831</v>
      </c>
      <c r="C145">
        <v>44531</v>
      </c>
      <c r="D145" t="s">
        <v>47</v>
      </c>
      <c r="E145" t="s">
        <v>21</v>
      </c>
      <c r="F145" t="s">
        <v>22</v>
      </c>
      <c r="G145" t="s">
        <v>17</v>
      </c>
      <c r="H145">
        <v>0.55000000000000004</v>
      </c>
      <c r="I145">
        <v>9000</v>
      </c>
      <c r="J145">
        <f t="shared" si="5"/>
        <v>4950</v>
      </c>
      <c r="K145">
        <f t="shared" si="6"/>
        <v>2475</v>
      </c>
      <c r="L145">
        <v>0.5</v>
      </c>
    </row>
    <row r="146" spans="1:12" x14ac:dyDescent="0.3">
      <c r="A146" t="s">
        <v>23</v>
      </c>
      <c r="B146">
        <v>1128299</v>
      </c>
      <c r="C146">
        <v>44216</v>
      </c>
      <c r="D146" t="s">
        <v>24</v>
      </c>
      <c r="E146" t="s">
        <v>25</v>
      </c>
      <c r="F146" t="s">
        <v>28</v>
      </c>
      <c r="G146" t="s">
        <v>12</v>
      </c>
      <c r="H146">
        <v>0.39999999999999997</v>
      </c>
      <c r="I146">
        <v>7750</v>
      </c>
      <c r="J146">
        <f t="shared" si="5"/>
        <v>3099.9999999999995</v>
      </c>
      <c r="K146">
        <f t="shared" si="6"/>
        <v>1085</v>
      </c>
      <c r="L146">
        <v>0.35000000000000003</v>
      </c>
    </row>
    <row r="147" spans="1:12" x14ac:dyDescent="0.3">
      <c r="A147" t="s">
        <v>23</v>
      </c>
      <c r="B147">
        <v>1128299</v>
      </c>
      <c r="C147">
        <v>44216</v>
      </c>
      <c r="D147" t="s">
        <v>24</v>
      </c>
      <c r="E147" t="s">
        <v>25</v>
      </c>
      <c r="F147" t="s">
        <v>28</v>
      </c>
      <c r="G147" t="s">
        <v>15</v>
      </c>
      <c r="H147">
        <v>0.5</v>
      </c>
      <c r="I147">
        <v>7750</v>
      </c>
      <c r="J147">
        <f t="shared" si="5"/>
        <v>3875</v>
      </c>
      <c r="K147">
        <f t="shared" si="6"/>
        <v>775</v>
      </c>
      <c r="L147">
        <v>0.2</v>
      </c>
    </row>
    <row r="148" spans="1:12" x14ac:dyDescent="0.3">
      <c r="A148" t="s">
        <v>23</v>
      </c>
      <c r="B148">
        <v>1128299</v>
      </c>
      <c r="C148">
        <v>44216</v>
      </c>
      <c r="D148" t="s">
        <v>24</v>
      </c>
      <c r="E148" t="s">
        <v>25</v>
      </c>
      <c r="F148" t="s">
        <v>28</v>
      </c>
      <c r="G148" t="s">
        <v>13</v>
      </c>
      <c r="H148">
        <v>0.5</v>
      </c>
      <c r="I148">
        <v>7750</v>
      </c>
      <c r="J148">
        <f t="shared" si="5"/>
        <v>3875</v>
      </c>
      <c r="K148">
        <f t="shared" si="6"/>
        <v>1356.2500000000002</v>
      </c>
      <c r="L148">
        <v>0.35000000000000003</v>
      </c>
    </row>
    <row r="149" spans="1:12" x14ac:dyDescent="0.3">
      <c r="A149" t="s">
        <v>23</v>
      </c>
      <c r="B149">
        <v>1128299</v>
      </c>
      <c r="C149">
        <v>44216</v>
      </c>
      <c r="D149" t="s">
        <v>24</v>
      </c>
      <c r="E149" t="s">
        <v>25</v>
      </c>
      <c r="F149" t="s">
        <v>28</v>
      </c>
      <c r="G149" t="s">
        <v>14</v>
      </c>
      <c r="H149">
        <v>0.5</v>
      </c>
      <c r="I149">
        <v>6250</v>
      </c>
      <c r="J149">
        <f t="shared" si="5"/>
        <v>3125</v>
      </c>
      <c r="K149">
        <f t="shared" si="6"/>
        <v>937.5</v>
      </c>
      <c r="L149">
        <v>0.3</v>
      </c>
    </row>
    <row r="150" spans="1:12" x14ac:dyDescent="0.3">
      <c r="A150" t="s">
        <v>23</v>
      </c>
      <c r="B150">
        <v>1128299</v>
      </c>
      <c r="C150">
        <v>44216</v>
      </c>
      <c r="D150" t="s">
        <v>24</v>
      </c>
      <c r="E150" t="s">
        <v>25</v>
      </c>
      <c r="F150" t="s">
        <v>28</v>
      </c>
      <c r="G150" t="s">
        <v>16</v>
      </c>
      <c r="H150">
        <v>0.55000000000000004</v>
      </c>
      <c r="I150">
        <v>5750</v>
      </c>
      <c r="J150">
        <f t="shared" si="5"/>
        <v>3162.5000000000005</v>
      </c>
      <c r="K150">
        <f t="shared" si="6"/>
        <v>1581.2500000000002</v>
      </c>
      <c r="L150">
        <v>0.5</v>
      </c>
    </row>
    <row r="151" spans="1:12" x14ac:dyDescent="0.3">
      <c r="A151" t="s">
        <v>23</v>
      </c>
      <c r="B151">
        <v>1128299</v>
      </c>
      <c r="C151">
        <v>44216</v>
      </c>
      <c r="D151" t="s">
        <v>24</v>
      </c>
      <c r="E151" t="s">
        <v>25</v>
      </c>
      <c r="F151" t="s">
        <v>28</v>
      </c>
      <c r="G151" t="s">
        <v>17</v>
      </c>
      <c r="H151">
        <v>0.5</v>
      </c>
      <c r="I151">
        <v>7750</v>
      </c>
      <c r="J151">
        <f t="shared" si="5"/>
        <v>3875</v>
      </c>
      <c r="K151">
        <f t="shared" si="6"/>
        <v>581.25000000000011</v>
      </c>
      <c r="L151">
        <v>0.15000000000000002</v>
      </c>
    </row>
    <row r="152" spans="1:12" x14ac:dyDescent="0.3">
      <c r="A152" t="s">
        <v>23</v>
      </c>
      <c r="B152">
        <v>1128299</v>
      </c>
      <c r="C152">
        <v>44247</v>
      </c>
      <c r="D152" t="s">
        <v>24</v>
      </c>
      <c r="E152" t="s">
        <v>25</v>
      </c>
      <c r="F152" t="s">
        <v>28</v>
      </c>
      <c r="G152" t="s">
        <v>12</v>
      </c>
      <c r="H152">
        <v>0.39999999999999997</v>
      </c>
      <c r="I152">
        <v>8250</v>
      </c>
      <c r="J152">
        <f t="shared" si="5"/>
        <v>3299.9999999999995</v>
      </c>
      <c r="K152">
        <f t="shared" si="6"/>
        <v>1155</v>
      </c>
      <c r="L152">
        <v>0.35000000000000003</v>
      </c>
    </row>
    <row r="153" spans="1:12" x14ac:dyDescent="0.3">
      <c r="A153" t="s">
        <v>23</v>
      </c>
      <c r="B153">
        <v>1128299</v>
      </c>
      <c r="C153">
        <v>44247</v>
      </c>
      <c r="D153" t="s">
        <v>24</v>
      </c>
      <c r="E153" t="s">
        <v>25</v>
      </c>
      <c r="F153" t="s">
        <v>28</v>
      </c>
      <c r="G153" t="s">
        <v>15</v>
      </c>
      <c r="H153">
        <v>0.5</v>
      </c>
      <c r="I153">
        <v>7250</v>
      </c>
      <c r="J153">
        <f t="shared" si="5"/>
        <v>3625</v>
      </c>
      <c r="K153">
        <f t="shared" si="6"/>
        <v>725</v>
      </c>
      <c r="L153">
        <v>0.2</v>
      </c>
    </row>
    <row r="154" spans="1:12" x14ac:dyDescent="0.3">
      <c r="A154" t="s">
        <v>23</v>
      </c>
      <c r="B154">
        <v>1128299</v>
      </c>
      <c r="C154">
        <v>44247</v>
      </c>
      <c r="D154" t="s">
        <v>24</v>
      </c>
      <c r="E154" t="s">
        <v>25</v>
      </c>
      <c r="F154" t="s">
        <v>28</v>
      </c>
      <c r="G154" t="s">
        <v>13</v>
      </c>
      <c r="H154">
        <v>0.5</v>
      </c>
      <c r="I154">
        <v>7250</v>
      </c>
      <c r="J154">
        <f t="shared" si="5"/>
        <v>3625</v>
      </c>
      <c r="K154">
        <f t="shared" si="6"/>
        <v>1268.7500000000002</v>
      </c>
      <c r="L154">
        <v>0.35000000000000003</v>
      </c>
    </row>
    <row r="155" spans="1:12" x14ac:dyDescent="0.3">
      <c r="A155" t="s">
        <v>23</v>
      </c>
      <c r="B155">
        <v>1128299</v>
      </c>
      <c r="C155">
        <v>44247</v>
      </c>
      <c r="D155" t="s">
        <v>24</v>
      </c>
      <c r="E155" t="s">
        <v>25</v>
      </c>
      <c r="F155" t="s">
        <v>28</v>
      </c>
      <c r="G155" t="s">
        <v>14</v>
      </c>
      <c r="H155">
        <v>0.5</v>
      </c>
      <c r="I155">
        <v>5750</v>
      </c>
      <c r="J155">
        <f t="shared" si="5"/>
        <v>2875</v>
      </c>
      <c r="K155">
        <f t="shared" si="6"/>
        <v>862.5</v>
      </c>
      <c r="L155">
        <v>0.3</v>
      </c>
    </row>
    <row r="156" spans="1:12" x14ac:dyDescent="0.3">
      <c r="A156" t="s">
        <v>23</v>
      </c>
      <c r="B156">
        <v>1128299</v>
      </c>
      <c r="C156">
        <v>44247</v>
      </c>
      <c r="D156" t="s">
        <v>24</v>
      </c>
      <c r="E156" t="s">
        <v>25</v>
      </c>
      <c r="F156" t="s">
        <v>28</v>
      </c>
      <c r="G156" t="s">
        <v>16</v>
      </c>
      <c r="H156">
        <v>0.55000000000000004</v>
      </c>
      <c r="I156">
        <v>5000</v>
      </c>
      <c r="J156">
        <f t="shared" si="5"/>
        <v>2750</v>
      </c>
      <c r="K156">
        <f t="shared" si="6"/>
        <v>1375</v>
      </c>
      <c r="L156">
        <v>0.5</v>
      </c>
    </row>
    <row r="157" spans="1:12" x14ac:dyDescent="0.3">
      <c r="A157" t="s">
        <v>23</v>
      </c>
      <c r="B157">
        <v>1128299</v>
      </c>
      <c r="C157">
        <v>44247</v>
      </c>
      <c r="D157" t="s">
        <v>24</v>
      </c>
      <c r="E157" t="s">
        <v>25</v>
      </c>
      <c r="F157" t="s">
        <v>28</v>
      </c>
      <c r="G157" t="s">
        <v>17</v>
      </c>
      <c r="H157">
        <v>0.5</v>
      </c>
      <c r="I157">
        <v>7000</v>
      </c>
      <c r="J157">
        <f t="shared" si="5"/>
        <v>3500</v>
      </c>
      <c r="K157">
        <f t="shared" si="6"/>
        <v>525.00000000000011</v>
      </c>
      <c r="L157">
        <v>0.15000000000000002</v>
      </c>
    </row>
    <row r="158" spans="1:12" x14ac:dyDescent="0.3">
      <c r="A158" t="s">
        <v>23</v>
      </c>
      <c r="B158">
        <v>1128299</v>
      </c>
      <c r="C158">
        <v>44274</v>
      </c>
      <c r="D158" t="s">
        <v>24</v>
      </c>
      <c r="E158" t="s">
        <v>25</v>
      </c>
      <c r="F158" t="s">
        <v>28</v>
      </c>
      <c r="G158" t="s">
        <v>12</v>
      </c>
      <c r="H158">
        <v>0.5</v>
      </c>
      <c r="I158">
        <v>8500</v>
      </c>
      <c r="J158">
        <f t="shared" si="5"/>
        <v>4250</v>
      </c>
      <c r="K158">
        <f t="shared" si="6"/>
        <v>1487.5000000000002</v>
      </c>
      <c r="L158">
        <v>0.35000000000000003</v>
      </c>
    </row>
    <row r="159" spans="1:12" x14ac:dyDescent="0.3">
      <c r="A159" t="s">
        <v>23</v>
      </c>
      <c r="B159">
        <v>1128299</v>
      </c>
      <c r="C159">
        <v>44274</v>
      </c>
      <c r="D159" t="s">
        <v>24</v>
      </c>
      <c r="E159" t="s">
        <v>25</v>
      </c>
      <c r="F159" t="s">
        <v>28</v>
      </c>
      <c r="G159" t="s">
        <v>15</v>
      </c>
      <c r="H159">
        <v>0.6</v>
      </c>
      <c r="I159">
        <v>7000</v>
      </c>
      <c r="J159">
        <f t="shared" si="5"/>
        <v>4200</v>
      </c>
      <c r="K159">
        <f t="shared" si="6"/>
        <v>840</v>
      </c>
      <c r="L159">
        <v>0.2</v>
      </c>
    </row>
    <row r="160" spans="1:12" x14ac:dyDescent="0.3">
      <c r="A160" t="s">
        <v>23</v>
      </c>
      <c r="B160">
        <v>1128299</v>
      </c>
      <c r="C160">
        <v>44274</v>
      </c>
      <c r="D160" t="s">
        <v>24</v>
      </c>
      <c r="E160" t="s">
        <v>25</v>
      </c>
      <c r="F160" t="s">
        <v>28</v>
      </c>
      <c r="G160" t="s">
        <v>13</v>
      </c>
      <c r="H160">
        <v>0.6</v>
      </c>
      <c r="I160">
        <v>7000</v>
      </c>
      <c r="J160">
        <f t="shared" si="5"/>
        <v>4200</v>
      </c>
      <c r="K160">
        <f t="shared" si="6"/>
        <v>1470.0000000000002</v>
      </c>
      <c r="L160">
        <v>0.35000000000000003</v>
      </c>
    </row>
    <row r="161" spans="1:12" x14ac:dyDescent="0.3">
      <c r="A161" t="s">
        <v>23</v>
      </c>
      <c r="B161">
        <v>1128299</v>
      </c>
      <c r="C161">
        <v>44274</v>
      </c>
      <c r="D161" t="s">
        <v>24</v>
      </c>
      <c r="E161" t="s">
        <v>25</v>
      </c>
      <c r="F161" t="s">
        <v>28</v>
      </c>
      <c r="G161" t="s">
        <v>14</v>
      </c>
      <c r="H161">
        <v>0.6</v>
      </c>
      <c r="I161">
        <v>6000</v>
      </c>
      <c r="J161">
        <f t="shared" si="5"/>
        <v>3600</v>
      </c>
      <c r="K161">
        <f t="shared" si="6"/>
        <v>1080</v>
      </c>
      <c r="L161">
        <v>0.3</v>
      </c>
    </row>
    <row r="162" spans="1:12" x14ac:dyDescent="0.3">
      <c r="A162" t="s">
        <v>23</v>
      </c>
      <c r="B162">
        <v>1128299</v>
      </c>
      <c r="C162">
        <v>44274</v>
      </c>
      <c r="D162" t="s">
        <v>24</v>
      </c>
      <c r="E162" t="s">
        <v>25</v>
      </c>
      <c r="F162" t="s">
        <v>28</v>
      </c>
      <c r="G162" t="s">
        <v>16</v>
      </c>
      <c r="H162">
        <v>0.65</v>
      </c>
      <c r="I162">
        <v>5000</v>
      </c>
      <c r="J162">
        <f t="shared" si="5"/>
        <v>3250</v>
      </c>
      <c r="K162">
        <f t="shared" si="6"/>
        <v>1625</v>
      </c>
      <c r="L162">
        <v>0.5</v>
      </c>
    </row>
    <row r="163" spans="1:12" x14ac:dyDescent="0.3">
      <c r="A163" t="s">
        <v>23</v>
      </c>
      <c r="B163">
        <v>1128299</v>
      </c>
      <c r="C163">
        <v>44274</v>
      </c>
      <c r="D163" t="s">
        <v>24</v>
      </c>
      <c r="E163" t="s">
        <v>25</v>
      </c>
      <c r="F163" t="s">
        <v>28</v>
      </c>
      <c r="G163" t="s">
        <v>17</v>
      </c>
      <c r="H163">
        <v>0.6</v>
      </c>
      <c r="I163">
        <v>7000</v>
      </c>
      <c r="J163">
        <f t="shared" si="5"/>
        <v>4200</v>
      </c>
      <c r="K163">
        <f t="shared" si="6"/>
        <v>630.00000000000011</v>
      </c>
      <c r="L163">
        <v>0.15000000000000002</v>
      </c>
    </row>
    <row r="164" spans="1:12" x14ac:dyDescent="0.3">
      <c r="A164" t="s">
        <v>23</v>
      </c>
      <c r="B164">
        <v>1128299</v>
      </c>
      <c r="C164">
        <v>44306</v>
      </c>
      <c r="D164" t="s">
        <v>24</v>
      </c>
      <c r="E164" t="s">
        <v>25</v>
      </c>
      <c r="F164" t="s">
        <v>28</v>
      </c>
      <c r="G164" t="s">
        <v>12</v>
      </c>
      <c r="H164">
        <v>0.6</v>
      </c>
      <c r="I164">
        <v>8750</v>
      </c>
      <c r="J164">
        <f t="shared" si="5"/>
        <v>5250</v>
      </c>
      <c r="K164">
        <f t="shared" si="6"/>
        <v>1837.5000000000002</v>
      </c>
      <c r="L164">
        <v>0.35000000000000003</v>
      </c>
    </row>
    <row r="165" spans="1:12" x14ac:dyDescent="0.3">
      <c r="A165" t="s">
        <v>23</v>
      </c>
      <c r="B165">
        <v>1128299</v>
      </c>
      <c r="C165">
        <v>44306</v>
      </c>
      <c r="D165" t="s">
        <v>24</v>
      </c>
      <c r="E165" t="s">
        <v>25</v>
      </c>
      <c r="F165" t="s">
        <v>28</v>
      </c>
      <c r="G165" t="s">
        <v>15</v>
      </c>
      <c r="H165">
        <v>0.65</v>
      </c>
      <c r="I165">
        <v>6750</v>
      </c>
      <c r="J165">
        <f t="shared" si="5"/>
        <v>4387.5</v>
      </c>
      <c r="K165">
        <f t="shared" si="6"/>
        <v>877.5</v>
      </c>
      <c r="L165">
        <v>0.2</v>
      </c>
    </row>
    <row r="166" spans="1:12" x14ac:dyDescent="0.3">
      <c r="A166" t="s">
        <v>23</v>
      </c>
      <c r="B166">
        <v>1128299</v>
      </c>
      <c r="C166">
        <v>44306</v>
      </c>
      <c r="D166" t="s">
        <v>24</v>
      </c>
      <c r="E166" t="s">
        <v>25</v>
      </c>
      <c r="F166" t="s">
        <v>28</v>
      </c>
      <c r="G166" t="s">
        <v>13</v>
      </c>
      <c r="H166">
        <v>0.65</v>
      </c>
      <c r="I166">
        <v>7250</v>
      </c>
      <c r="J166">
        <f t="shared" si="5"/>
        <v>4712.5</v>
      </c>
      <c r="K166">
        <f t="shared" si="6"/>
        <v>1649.3750000000002</v>
      </c>
      <c r="L166">
        <v>0.35000000000000003</v>
      </c>
    </row>
    <row r="167" spans="1:12" x14ac:dyDescent="0.3">
      <c r="A167" t="s">
        <v>23</v>
      </c>
      <c r="B167">
        <v>1128299</v>
      </c>
      <c r="C167">
        <v>44306</v>
      </c>
      <c r="D167" t="s">
        <v>24</v>
      </c>
      <c r="E167" t="s">
        <v>25</v>
      </c>
      <c r="F167" t="s">
        <v>28</v>
      </c>
      <c r="G167" t="s">
        <v>14</v>
      </c>
      <c r="H167">
        <v>0.6</v>
      </c>
      <c r="I167">
        <v>6250</v>
      </c>
      <c r="J167">
        <f t="shared" si="5"/>
        <v>3750</v>
      </c>
      <c r="K167">
        <f t="shared" si="6"/>
        <v>1125</v>
      </c>
      <c r="L167">
        <v>0.3</v>
      </c>
    </row>
    <row r="168" spans="1:12" x14ac:dyDescent="0.3">
      <c r="A168" t="s">
        <v>23</v>
      </c>
      <c r="B168">
        <v>1128299</v>
      </c>
      <c r="C168">
        <v>44306</v>
      </c>
      <c r="D168" t="s">
        <v>24</v>
      </c>
      <c r="E168" t="s">
        <v>25</v>
      </c>
      <c r="F168" t="s">
        <v>28</v>
      </c>
      <c r="G168" t="s">
        <v>16</v>
      </c>
      <c r="H168">
        <v>0.65</v>
      </c>
      <c r="I168">
        <v>5250</v>
      </c>
      <c r="J168">
        <f t="shared" si="5"/>
        <v>3412.5</v>
      </c>
      <c r="K168">
        <f t="shared" si="6"/>
        <v>1706.25</v>
      </c>
      <c r="L168">
        <v>0.5</v>
      </c>
    </row>
    <row r="169" spans="1:12" x14ac:dyDescent="0.3">
      <c r="A169" t="s">
        <v>23</v>
      </c>
      <c r="B169">
        <v>1128299</v>
      </c>
      <c r="C169">
        <v>44306</v>
      </c>
      <c r="D169" t="s">
        <v>24</v>
      </c>
      <c r="E169" t="s">
        <v>25</v>
      </c>
      <c r="F169" t="s">
        <v>28</v>
      </c>
      <c r="G169" t="s">
        <v>17</v>
      </c>
      <c r="H169">
        <v>0.8</v>
      </c>
      <c r="I169">
        <v>7000</v>
      </c>
      <c r="J169">
        <f t="shared" si="5"/>
        <v>5600</v>
      </c>
      <c r="K169">
        <f t="shared" si="6"/>
        <v>840.00000000000011</v>
      </c>
      <c r="L169">
        <v>0.15000000000000002</v>
      </c>
    </row>
    <row r="170" spans="1:12" x14ac:dyDescent="0.3">
      <c r="A170" t="s">
        <v>23</v>
      </c>
      <c r="B170">
        <v>1128299</v>
      </c>
      <c r="C170">
        <v>44337</v>
      </c>
      <c r="D170" t="s">
        <v>24</v>
      </c>
      <c r="E170" t="s">
        <v>25</v>
      </c>
      <c r="F170" t="s">
        <v>28</v>
      </c>
      <c r="G170" t="s">
        <v>12</v>
      </c>
      <c r="H170">
        <v>0.6</v>
      </c>
      <c r="I170">
        <v>9000</v>
      </c>
      <c r="J170">
        <f t="shared" si="5"/>
        <v>5400</v>
      </c>
      <c r="K170">
        <f t="shared" si="6"/>
        <v>2160</v>
      </c>
      <c r="L170">
        <v>0.4</v>
      </c>
    </row>
    <row r="171" spans="1:12" x14ac:dyDescent="0.3">
      <c r="A171" t="s">
        <v>23</v>
      </c>
      <c r="B171">
        <v>1128299</v>
      </c>
      <c r="C171">
        <v>44337</v>
      </c>
      <c r="D171" t="s">
        <v>24</v>
      </c>
      <c r="E171" t="s">
        <v>25</v>
      </c>
      <c r="F171" t="s">
        <v>28</v>
      </c>
      <c r="G171" t="s">
        <v>15</v>
      </c>
      <c r="H171">
        <v>0.65</v>
      </c>
      <c r="I171">
        <v>7500</v>
      </c>
      <c r="J171">
        <f t="shared" si="5"/>
        <v>4875</v>
      </c>
      <c r="K171">
        <f t="shared" si="6"/>
        <v>1218.75</v>
      </c>
      <c r="L171">
        <v>0.25</v>
      </c>
    </row>
    <row r="172" spans="1:12" x14ac:dyDescent="0.3">
      <c r="A172" t="s">
        <v>23</v>
      </c>
      <c r="B172">
        <v>1128299</v>
      </c>
      <c r="C172">
        <v>44337</v>
      </c>
      <c r="D172" t="s">
        <v>24</v>
      </c>
      <c r="E172" t="s">
        <v>25</v>
      </c>
      <c r="F172" t="s">
        <v>28</v>
      </c>
      <c r="G172" t="s">
        <v>13</v>
      </c>
      <c r="H172">
        <v>0.65</v>
      </c>
      <c r="I172">
        <v>7500</v>
      </c>
      <c r="J172">
        <f t="shared" si="5"/>
        <v>4875</v>
      </c>
      <c r="K172">
        <f t="shared" si="6"/>
        <v>1950</v>
      </c>
      <c r="L172">
        <v>0.4</v>
      </c>
    </row>
    <row r="173" spans="1:12" x14ac:dyDescent="0.3">
      <c r="A173" t="s">
        <v>23</v>
      </c>
      <c r="B173">
        <v>1128299</v>
      </c>
      <c r="C173">
        <v>44337</v>
      </c>
      <c r="D173" t="s">
        <v>24</v>
      </c>
      <c r="E173" t="s">
        <v>25</v>
      </c>
      <c r="F173" t="s">
        <v>28</v>
      </c>
      <c r="G173" t="s">
        <v>14</v>
      </c>
      <c r="H173">
        <v>0.6</v>
      </c>
      <c r="I173">
        <v>6500</v>
      </c>
      <c r="J173">
        <f t="shared" si="5"/>
        <v>3900</v>
      </c>
      <c r="K173">
        <f t="shared" si="6"/>
        <v>1365</v>
      </c>
      <c r="L173">
        <v>0.35</v>
      </c>
    </row>
    <row r="174" spans="1:12" x14ac:dyDescent="0.3">
      <c r="A174" t="s">
        <v>23</v>
      </c>
      <c r="B174">
        <v>1128299</v>
      </c>
      <c r="C174">
        <v>44337</v>
      </c>
      <c r="D174" t="s">
        <v>24</v>
      </c>
      <c r="E174" t="s">
        <v>25</v>
      </c>
      <c r="F174" t="s">
        <v>28</v>
      </c>
      <c r="G174" t="s">
        <v>16</v>
      </c>
      <c r="H174">
        <v>0.65</v>
      </c>
      <c r="I174">
        <v>5500</v>
      </c>
      <c r="J174">
        <f t="shared" si="5"/>
        <v>3575</v>
      </c>
      <c r="K174">
        <f t="shared" si="6"/>
        <v>1966.2500000000002</v>
      </c>
      <c r="L174">
        <v>0.55000000000000004</v>
      </c>
    </row>
    <row r="175" spans="1:12" x14ac:dyDescent="0.3">
      <c r="A175" t="s">
        <v>23</v>
      </c>
      <c r="B175">
        <v>1128299</v>
      </c>
      <c r="C175">
        <v>44337</v>
      </c>
      <c r="D175" t="s">
        <v>24</v>
      </c>
      <c r="E175" t="s">
        <v>25</v>
      </c>
      <c r="F175" t="s">
        <v>28</v>
      </c>
      <c r="G175" t="s">
        <v>17</v>
      </c>
      <c r="H175">
        <v>0.8</v>
      </c>
      <c r="I175">
        <v>7250</v>
      </c>
      <c r="J175">
        <f t="shared" si="5"/>
        <v>5800</v>
      </c>
      <c r="K175">
        <f t="shared" si="6"/>
        <v>1160</v>
      </c>
      <c r="L175">
        <v>0.2</v>
      </c>
    </row>
    <row r="176" spans="1:12" x14ac:dyDescent="0.3">
      <c r="A176" t="s">
        <v>23</v>
      </c>
      <c r="B176">
        <v>1128299</v>
      </c>
      <c r="C176">
        <v>44367</v>
      </c>
      <c r="D176" t="s">
        <v>24</v>
      </c>
      <c r="E176" t="s">
        <v>25</v>
      </c>
      <c r="F176" t="s">
        <v>28</v>
      </c>
      <c r="G176" t="s">
        <v>12</v>
      </c>
      <c r="H176">
        <v>0.6</v>
      </c>
      <c r="I176">
        <v>9750</v>
      </c>
      <c r="J176">
        <f t="shared" si="5"/>
        <v>5850</v>
      </c>
      <c r="K176">
        <f t="shared" si="6"/>
        <v>2340</v>
      </c>
      <c r="L176">
        <v>0.4</v>
      </c>
    </row>
    <row r="177" spans="1:12" x14ac:dyDescent="0.3">
      <c r="A177" t="s">
        <v>23</v>
      </c>
      <c r="B177">
        <v>1128299</v>
      </c>
      <c r="C177">
        <v>44367</v>
      </c>
      <c r="D177" t="s">
        <v>24</v>
      </c>
      <c r="E177" t="s">
        <v>25</v>
      </c>
      <c r="F177" t="s">
        <v>28</v>
      </c>
      <c r="G177" t="s">
        <v>15</v>
      </c>
      <c r="H177">
        <v>0.65</v>
      </c>
      <c r="I177">
        <v>8250</v>
      </c>
      <c r="J177">
        <f t="shared" si="5"/>
        <v>5362.5</v>
      </c>
      <c r="K177">
        <f t="shared" si="6"/>
        <v>1340.625</v>
      </c>
      <c r="L177">
        <v>0.25</v>
      </c>
    </row>
    <row r="178" spans="1:12" x14ac:dyDescent="0.3">
      <c r="A178" t="s">
        <v>23</v>
      </c>
      <c r="B178">
        <v>1128299</v>
      </c>
      <c r="C178">
        <v>44367</v>
      </c>
      <c r="D178" t="s">
        <v>24</v>
      </c>
      <c r="E178" t="s">
        <v>25</v>
      </c>
      <c r="F178" t="s">
        <v>28</v>
      </c>
      <c r="G178" t="s">
        <v>13</v>
      </c>
      <c r="H178">
        <v>0.65</v>
      </c>
      <c r="I178">
        <v>8250</v>
      </c>
      <c r="J178">
        <f t="shared" si="5"/>
        <v>5362.5</v>
      </c>
      <c r="K178">
        <f t="shared" si="6"/>
        <v>2145</v>
      </c>
      <c r="L178">
        <v>0.4</v>
      </c>
    </row>
    <row r="179" spans="1:12" x14ac:dyDescent="0.3">
      <c r="A179" t="s">
        <v>23</v>
      </c>
      <c r="B179">
        <v>1128299</v>
      </c>
      <c r="C179">
        <v>44367</v>
      </c>
      <c r="D179" t="s">
        <v>24</v>
      </c>
      <c r="E179" t="s">
        <v>25</v>
      </c>
      <c r="F179" t="s">
        <v>28</v>
      </c>
      <c r="G179" t="s">
        <v>14</v>
      </c>
      <c r="H179">
        <v>0.6</v>
      </c>
      <c r="I179">
        <v>7000</v>
      </c>
      <c r="J179">
        <f t="shared" si="5"/>
        <v>4200</v>
      </c>
      <c r="K179">
        <f t="shared" si="6"/>
        <v>1470</v>
      </c>
      <c r="L179">
        <v>0.35</v>
      </c>
    </row>
    <row r="180" spans="1:12" x14ac:dyDescent="0.3">
      <c r="A180" t="s">
        <v>23</v>
      </c>
      <c r="B180">
        <v>1128299</v>
      </c>
      <c r="C180">
        <v>44367</v>
      </c>
      <c r="D180" t="s">
        <v>24</v>
      </c>
      <c r="E180" t="s">
        <v>25</v>
      </c>
      <c r="F180" t="s">
        <v>28</v>
      </c>
      <c r="G180" t="s">
        <v>16</v>
      </c>
      <c r="H180">
        <v>0.65</v>
      </c>
      <c r="I180">
        <v>5750</v>
      </c>
      <c r="J180">
        <f t="shared" si="5"/>
        <v>3737.5</v>
      </c>
      <c r="K180">
        <f t="shared" si="6"/>
        <v>2055.625</v>
      </c>
      <c r="L180">
        <v>0.55000000000000004</v>
      </c>
    </row>
    <row r="181" spans="1:12" x14ac:dyDescent="0.3">
      <c r="A181" t="s">
        <v>23</v>
      </c>
      <c r="B181">
        <v>1128299</v>
      </c>
      <c r="C181">
        <v>44367</v>
      </c>
      <c r="D181" t="s">
        <v>24</v>
      </c>
      <c r="E181" t="s">
        <v>25</v>
      </c>
      <c r="F181" t="s">
        <v>28</v>
      </c>
      <c r="G181" t="s">
        <v>17</v>
      </c>
      <c r="H181">
        <v>0.8</v>
      </c>
      <c r="I181">
        <v>8750</v>
      </c>
      <c r="J181">
        <f t="shared" si="5"/>
        <v>7000</v>
      </c>
      <c r="K181">
        <f t="shared" si="6"/>
        <v>1400</v>
      </c>
      <c r="L181">
        <v>0.2</v>
      </c>
    </row>
    <row r="182" spans="1:12" x14ac:dyDescent="0.3">
      <c r="A182" t="s">
        <v>23</v>
      </c>
      <c r="B182">
        <v>1128299</v>
      </c>
      <c r="C182">
        <v>44396</v>
      </c>
      <c r="D182" t="s">
        <v>24</v>
      </c>
      <c r="E182" t="s">
        <v>25</v>
      </c>
      <c r="F182" t="s">
        <v>28</v>
      </c>
      <c r="G182" t="s">
        <v>12</v>
      </c>
      <c r="H182">
        <v>0.6</v>
      </c>
      <c r="I182">
        <v>10250</v>
      </c>
      <c r="J182">
        <f t="shared" si="5"/>
        <v>6150</v>
      </c>
      <c r="K182">
        <f t="shared" si="6"/>
        <v>2152.5</v>
      </c>
      <c r="L182">
        <v>0.35000000000000003</v>
      </c>
    </row>
    <row r="183" spans="1:12" x14ac:dyDescent="0.3">
      <c r="A183" t="s">
        <v>23</v>
      </c>
      <c r="B183">
        <v>1128299</v>
      </c>
      <c r="C183">
        <v>44396</v>
      </c>
      <c r="D183" t="s">
        <v>24</v>
      </c>
      <c r="E183" t="s">
        <v>25</v>
      </c>
      <c r="F183" t="s">
        <v>28</v>
      </c>
      <c r="G183" t="s">
        <v>15</v>
      </c>
      <c r="H183">
        <v>0.65</v>
      </c>
      <c r="I183">
        <v>8750</v>
      </c>
      <c r="J183">
        <f t="shared" si="5"/>
        <v>5687.5</v>
      </c>
      <c r="K183">
        <f t="shared" si="6"/>
        <v>1137.5</v>
      </c>
      <c r="L183">
        <v>0.2</v>
      </c>
    </row>
    <row r="184" spans="1:12" x14ac:dyDescent="0.3">
      <c r="A184" t="s">
        <v>23</v>
      </c>
      <c r="B184">
        <v>1128299</v>
      </c>
      <c r="C184">
        <v>44396</v>
      </c>
      <c r="D184" t="s">
        <v>24</v>
      </c>
      <c r="E184" t="s">
        <v>25</v>
      </c>
      <c r="F184" t="s">
        <v>28</v>
      </c>
      <c r="G184" t="s">
        <v>13</v>
      </c>
      <c r="H184">
        <v>0.65</v>
      </c>
      <c r="I184">
        <v>8250</v>
      </c>
      <c r="J184">
        <f t="shared" si="5"/>
        <v>5362.5</v>
      </c>
      <c r="K184">
        <f t="shared" si="6"/>
        <v>1876.8750000000002</v>
      </c>
      <c r="L184">
        <v>0.35000000000000003</v>
      </c>
    </row>
    <row r="185" spans="1:12" x14ac:dyDescent="0.3">
      <c r="A185" t="s">
        <v>23</v>
      </c>
      <c r="B185">
        <v>1128299</v>
      </c>
      <c r="C185">
        <v>44396</v>
      </c>
      <c r="D185" t="s">
        <v>24</v>
      </c>
      <c r="E185" t="s">
        <v>25</v>
      </c>
      <c r="F185" t="s">
        <v>28</v>
      </c>
      <c r="G185" t="s">
        <v>14</v>
      </c>
      <c r="H185">
        <v>0.6</v>
      </c>
      <c r="I185">
        <v>7250</v>
      </c>
      <c r="J185">
        <f t="shared" si="5"/>
        <v>4350</v>
      </c>
      <c r="K185">
        <f t="shared" si="6"/>
        <v>1305</v>
      </c>
      <c r="L185">
        <v>0.3</v>
      </c>
    </row>
    <row r="186" spans="1:12" x14ac:dyDescent="0.3">
      <c r="A186" t="s">
        <v>23</v>
      </c>
      <c r="B186">
        <v>1128299</v>
      </c>
      <c r="C186">
        <v>44396</v>
      </c>
      <c r="D186" t="s">
        <v>24</v>
      </c>
      <c r="E186" t="s">
        <v>25</v>
      </c>
      <c r="F186" t="s">
        <v>28</v>
      </c>
      <c r="G186" t="s">
        <v>16</v>
      </c>
      <c r="H186">
        <v>0.65</v>
      </c>
      <c r="I186">
        <v>7750</v>
      </c>
      <c r="J186">
        <f t="shared" si="5"/>
        <v>5037.5</v>
      </c>
      <c r="K186">
        <f t="shared" si="6"/>
        <v>2518.75</v>
      </c>
      <c r="L186">
        <v>0.5</v>
      </c>
    </row>
    <row r="187" spans="1:12" x14ac:dyDescent="0.3">
      <c r="A187" t="s">
        <v>23</v>
      </c>
      <c r="B187">
        <v>1128299</v>
      </c>
      <c r="C187">
        <v>44396</v>
      </c>
      <c r="D187" t="s">
        <v>24</v>
      </c>
      <c r="E187" t="s">
        <v>25</v>
      </c>
      <c r="F187" t="s">
        <v>28</v>
      </c>
      <c r="G187" t="s">
        <v>17</v>
      </c>
      <c r="H187">
        <v>0.8</v>
      </c>
      <c r="I187">
        <v>7750</v>
      </c>
      <c r="J187">
        <f t="shared" si="5"/>
        <v>6200</v>
      </c>
      <c r="K187">
        <f t="shared" si="6"/>
        <v>930.00000000000011</v>
      </c>
      <c r="L187">
        <v>0.15000000000000002</v>
      </c>
    </row>
    <row r="188" spans="1:12" x14ac:dyDescent="0.3">
      <c r="A188" t="s">
        <v>23</v>
      </c>
      <c r="B188">
        <v>1128299</v>
      </c>
      <c r="C188">
        <v>44428</v>
      </c>
      <c r="D188" t="s">
        <v>24</v>
      </c>
      <c r="E188" t="s">
        <v>25</v>
      </c>
      <c r="F188" t="s">
        <v>28</v>
      </c>
      <c r="G188" t="s">
        <v>12</v>
      </c>
      <c r="H188">
        <v>0.65</v>
      </c>
      <c r="I188">
        <v>9750</v>
      </c>
      <c r="J188">
        <f t="shared" si="5"/>
        <v>6337.5</v>
      </c>
      <c r="K188">
        <f t="shared" si="6"/>
        <v>2218.125</v>
      </c>
      <c r="L188">
        <v>0.35000000000000003</v>
      </c>
    </row>
    <row r="189" spans="1:12" x14ac:dyDescent="0.3">
      <c r="A189" t="s">
        <v>23</v>
      </c>
      <c r="B189">
        <v>1128299</v>
      </c>
      <c r="C189">
        <v>44428</v>
      </c>
      <c r="D189" t="s">
        <v>24</v>
      </c>
      <c r="E189" t="s">
        <v>25</v>
      </c>
      <c r="F189" t="s">
        <v>28</v>
      </c>
      <c r="G189" t="s">
        <v>15</v>
      </c>
      <c r="H189">
        <v>0.70000000000000007</v>
      </c>
      <c r="I189">
        <v>9250</v>
      </c>
      <c r="J189">
        <f t="shared" si="5"/>
        <v>6475.0000000000009</v>
      </c>
      <c r="K189">
        <f t="shared" si="6"/>
        <v>1295.0000000000002</v>
      </c>
      <c r="L189">
        <v>0.2</v>
      </c>
    </row>
    <row r="190" spans="1:12" x14ac:dyDescent="0.3">
      <c r="A190" t="s">
        <v>23</v>
      </c>
      <c r="B190">
        <v>1128299</v>
      </c>
      <c r="C190">
        <v>44428</v>
      </c>
      <c r="D190" t="s">
        <v>24</v>
      </c>
      <c r="E190" t="s">
        <v>25</v>
      </c>
      <c r="F190" t="s">
        <v>28</v>
      </c>
      <c r="G190" t="s">
        <v>13</v>
      </c>
      <c r="H190">
        <v>0.65</v>
      </c>
      <c r="I190">
        <v>8000</v>
      </c>
      <c r="J190">
        <f t="shared" si="5"/>
        <v>5200</v>
      </c>
      <c r="K190">
        <f t="shared" si="6"/>
        <v>1820.0000000000002</v>
      </c>
      <c r="L190">
        <v>0.35000000000000003</v>
      </c>
    </row>
    <row r="191" spans="1:12" x14ac:dyDescent="0.3">
      <c r="A191" t="s">
        <v>23</v>
      </c>
      <c r="B191">
        <v>1128299</v>
      </c>
      <c r="C191">
        <v>44428</v>
      </c>
      <c r="D191" t="s">
        <v>24</v>
      </c>
      <c r="E191" t="s">
        <v>25</v>
      </c>
      <c r="F191" t="s">
        <v>28</v>
      </c>
      <c r="G191" t="s">
        <v>14</v>
      </c>
      <c r="H191">
        <v>0.65</v>
      </c>
      <c r="I191">
        <v>7500</v>
      </c>
      <c r="J191">
        <f t="shared" si="5"/>
        <v>4875</v>
      </c>
      <c r="K191">
        <f t="shared" si="6"/>
        <v>1462.5</v>
      </c>
      <c r="L191">
        <v>0.3</v>
      </c>
    </row>
    <row r="192" spans="1:12" x14ac:dyDescent="0.3">
      <c r="A192" t="s">
        <v>23</v>
      </c>
      <c r="B192">
        <v>1128299</v>
      </c>
      <c r="C192">
        <v>44428</v>
      </c>
      <c r="D192" t="s">
        <v>24</v>
      </c>
      <c r="E192" t="s">
        <v>25</v>
      </c>
      <c r="F192" t="s">
        <v>28</v>
      </c>
      <c r="G192" t="s">
        <v>16</v>
      </c>
      <c r="H192">
        <v>0.75</v>
      </c>
      <c r="I192">
        <v>7500</v>
      </c>
      <c r="J192">
        <f t="shared" si="5"/>
        <v>5625</v>
      </c>
      <c r="K192">
        <f t="shared" si="6"/>
        <v>2812.5</v>
      </c>
      <c r="L192">
        <v>0.5</v>
      </c>
    </row>
    <row r="193" spans="1:12" x14ac:dyDescent="0.3">
      <c r="A193" t="s">
        <v>23</v>
      </c>
      <c r="B193">
        <v>1128299</v>
      </c>
      <c r="C193">
        <v>44428</v>
      </c>
      <c r="D193" t="s">
        <v>24</v>
      </c>
      <c r="E193" t="s">
        <v>25</v>
      </c>
      <c r="F193" t="s">
        <v>28</v>
      </c>
      <c r="G193" t="s">
        <v>17</v>
      </c>
      <c r="H193">
        <v>0.8</v>
      </c>
      <c r="I193">
        <v>7250</v>
      </c>
      <c r="J193">
        <f t="shared" si="5"/>
        <v>5800</v>
      </c>
      <c r="K193">
        <f t="shared" si="6"/>
        <v>870.00000000000011</v>
      </c>
      <c r="L193">
        <v>0.15000000000000002</v>
      </c>
    </row>
    <row r="194" spans="1:12" x14ac:dyDescent="0.3">
      <c r="A194" t="s">
        <v>23</v>
      </c>
      <c r="B194">
        <v>1128299</v>
      </c>
      <c r="C194">
        <v>44460</v>
      </c>
      <c r="D194" t="s">
        <v>24</v>
      </c>
      <c r="E194" t="s">
        <v>25</v>
      </c>
      <c r="F194" t="s">
        <v>28</v>
      </c>
      <c r="G194" t="s">
        <v>12</v>
      </c>
      <c r="H194">
        <v>0.55000000000000004</v>
      </c>
      <c r="I194">
        <v>9250</v>
      </c>
      <c r="J194">
        <f t="shared" ref="J194:J257" si="7">H194*I194</f>
        <v>5087.5</v>
      </c>
      <c r="K194">
        <f t="shared" si="6"/>
        <v>1526.2500000000002</v>
      </c>
      <c r="L194">
        <v>0.30000000000000004</v>
      </c>
    </row>
    <row r="195" spans="1:12" x14ac:dyDescent="0.3">
      <c r="A195" t="s">
        <v>23</v>
      </c>
      <c r="B195">
        <v>1128299</v>
      </c>
      <c r="C195">
        <v>44460</v>
      </c>
      <c r="D195" t="s">
        <v>24</v>
      </c>
      <c r="E195" t="s">
        <v>25</v>
      </c>
      <c r="F195" t="s">
        <v>28</v>
      </c>
      <c r="G195" t="s">
        <v>15</v>
      </c>
      <c r="H195">
        <v>0.60000000000000009</v>
      </c>
      <c r="I195">
        <v>9250</v>
      </c>
      <c r="J195">
        <f t="shared" si="7"/>
        <v>5550.0000000000009</v>
      </c>
      <c r="K195">
        <f t="shared" si="6"/>
        <v>832.50000000000011</v>
      </c>
      <c r="L195">
        <v>0.15</v>
      </c>
    </row>
    <row r="196" spans="1:12" x14ac:dyDescent="0.3">
      <c r="A196" t="s">
        <v>23</v>
      </c>
      <c r="B196">
        <v>1128299</v>
      </c>
      <c r="C196">
        <v>44460</v>
      </c>
      <c r="D196" t="s">
        <v>24</v>
      </c>
      <c r="E196" t="s">
        <v>25</v>
      </c>
      <c r="F196" t="s">
        <v>28</v>
      </c>
      <c r="G196" t="s">
        <v>13</v>
      </c>
      <c r="H196">
        <v>0.55000000000000004</v>
      </c>
      <c r="I196">
        <v>7750</v>
      </c>
      <c r="J196">
        <f t="shared" si="7"/>
        <v>4262.5</v>
      </c>
      <c r="K196">
        <f t="shared" si="6"/>
        <v>1278.7500000000002</v>
      </c>
      <c r="L196">
        <v>0.30000000000000004</v>
      </c>
    </row>
    <row r="197" spans="1:12" x14ac:dyDescent="0.3">
      <c r="A197" t="s">
        <v>23</v>
      </c>
      <c r="B197">
        <v>1128299</v>
      </c>
      <c r="C197">
        <v>44460</v>
      </c>
      <c r="D197" t="s">
        <v>24</v>
      </c>
      <c r="E197" t="s">
        <v>25</v>
      </c>
      <c r="F197" t="s">
        <v>28</v>
      </c>
      <c r="G197" t="s">
        <v>14</v>
      </c>
      <c r="H197">
        <v>0.55000000000000004</v>
      </c>
      <c r="I197">
        <v>7250</v>
      </c>
      <c r="J197">
        <f t="shared" si="7"/>
        <v>3987.5000000000005</v>
      </c>
      <c r="K197">
        <f t="shared" si="6"/>
        <v>996.875</v>
      </c>
      <c r="L197">
        <v>0.24999999999999997</v>
      </c>
    </row>
    <row r="198" spans="1:12" x14ac:dyDescent="0.3">
      <c r="A198" t="s">
        <v>23</v>
      </c>
      <c r="B198">
        <v>1128299</v>
      </c>
      <c r="C198">
        <v>44460</v>
      </c>
      <c r="D198" t="s">
        <v>24</v>
      </c>
      <c r="E198" t="s">
        <v>25</v>
      </c>
      <c r="F198" t="s">
        <v>28</v>
      </c>
      <c r="G198" t="s">
        <v>16</v>
      </c>
      <c r="H198">
        <v>0.65</v>
      </c>
      <c r="I198">
        <v>7250</v>
      </c>
      <c r="J198">
        <f t="shared" si="7"/>
        <v>4712.5</v>
      </c>
      <c r="K198">
        <f t="shared" si="6"/>
        <v>2120.6250000000005</v>
      </c>
      <c r="L198">
        <v>0.45000000000000007</v>
      </c>
    </row>
    <row r="199" spans="1:12" x14ac:dyDescent="0.3">
      <c r="A199" t="s">
        <v>23</v>
      </c>
      <c r="B199">
        <v>1128299</v>
      </c>
      <c r="C199">
        <v>44460</v>
      </c>
      <c r="D199" t="s">
        <v>24</v>
      </c>
      <c r="E199" t="s">
        <v>25</v>
      </c>
      <c r="F199" t="s">
        <v>28</v>
      </c>
      <c r="G199" t="s">
        <v>17</v>
      </c>
      <c r="H199">
        <v>0.70000000000000007</v>
      </c>
      <c r="I199">
        <v>7750</v>
      </c>
      <c r="J199">
        <f t="shared" si="7"/>
        <v>5425.0000000000009</v>
      </c>
      <c r="K199">
        <f t="shared" si="6"/>
        <v>542.50000000000011</v>
      </c>
      <c r="L199">
        <v>0.1</v>
      </c>
    </row>
    <row r="200" spans="1:12" x14ac:dyDescent="0.3">
      <c r="A200" t="s">
        <v>23</v>
      </c>
      <c r="B200">
        <v>1128299</v>
      </c>
      <c r="C200">
        <v>44489</v>
      </c>
      <c r="D200" t="s">
        <v>24</v>
      </c>
      <c r="E200" t="s">
        <v>25</v>
      </c>
      <c r="F200" t="s">
        <v>28</v>
      </c>
      <c r="G200" t="s">
        <v>12</v>
      </c>
      <c r="H200">
        <v>0.55000000000000004</v>
      </c>
      <c r="I200">
        <v>8750</v>
      </c>
      <c r="J200">
        <f t="shared" si="7"/>
        <v>4812.5</v>
      </c>
      <c r="K200">
        <f t="shared" si="6"/>
        <v>1443.7500000000002</v>
      </c>
      <c r="L200">
        <v>0.30000000000000004</v>
      </c>
    </row>
    <row r="201" spans="1:12" x14ac:dyDescent="0.3">
      <c r="A201" t="s">
        <v>23</v>
      </c>
      <c r="B201">
        <v>1128299</v>
      </c>
      <c r="C201">
        <v>44489</v>
      </c>
      <c r="D201" t="s">
        <v>24</v>
      </c>
      <c r="E201" t="s">
        <v>25</v>
      </c>
      <c r="F201" t="s">
        <v>28</v>
      </c>
      <c r="G201" t="s">
        <v>15</v>
      </c>
      <c r="H201">
        <v>0.60000000000000009</v>
      </c>
      <c r="I201">
        <v>8750</v>
      </c>
      <c r="J201">
        <f t="shared" si="7"/>
        <v>5250.0000000000009</v>
      </c>
      <c r="K201">
        <f t="shared" si="6"/>
        <v>787.50000000000011</v>
      </c>
      <c r="L201">
        <v>0.15</v>
      </c>
    </row>
    <row r="202" spans="1:12" x14ac:dyDescent="0.3">
      <c r="A202" t="s">
        <v>23</v>
      </c>
      <c r="B202">
        <v>1128299</v>
      </c>
      <c r="C202">
        <v>44489</v>
      </c>
      <c r="D202" t="s">
        <v>24</v>
      </c>
      <c r="E202" t="s">
        <v>25</v>
      </c>
      <c r="F202" t="s">
        <v>28</v>
      </c>
      <c r="G202" t="s">
        <v>13</v>
      </c>
      <c r="H202">
        <v>0.55000000000000004</v>
      </c>
      <c r="I202">
        <v>7000</v>
      </c>
      <c r="J202">
        <f t="shared" si="7"/>
        <v>3850.0000000000005</v>
      </c>
      <c r="K202">
        <f t="shared" si="6"/>
        <v>1155.0000000000002</v>
      </c>
      <c r="L202">
        <v>0.30000000000000004</v>
      </c>
    </row>
    <row r="203" spans="1:12" x14ac:dyDescent="0.3">
      <c r="A203" t="s">
        <v>23</v>
      </c>
      <c r="B203">
        <v>1128299</v>
      </c>
      <c r="C203">
        <v>44489</v>
      </c>
      <c r="D203" t="s">
        <v>24</v>
      </c>
      <c r="E203" t="s">
        <v>25</v>
      </c>
      <c r="F203" t="s">
        <v>28</v>
      </c>
      <c r="G203" t="s">
        <v>14</v>
      </c>
      <c r="H203">
        <v>0.55000000000000004</v>
      </c>
      <c r="I203">
        <v>6750</v>
      </c>
      <c r="J203">
        <f t="shared" si="7"/>
        <v>3712.5000000000005</v>
      </c>
      <c r="K203">
        <f t="shared" si="6"/>
        <v>928.125</v>
      </c>
      <c r="L203">
        <v>0.24999999999999997</v>
      </c>
    </row>
    <row r="204" spans="1:12" x14ac:dyDescent="0.3">
      <c r="A204" t="s">
        <v>23</v>
      </c>
      <c r="B204">
        <v>1128299</v>
      </c>
      <c r="C204">
        <v>44489</v>
      </c>
      <c r="D204" t="s">
        <v>24</v>
      </c>
      <c r="E204" t="s">
        <v>25</v>
      </c>
      <c r="F204" t="s">
        <v>28</v>
      </c>
      <c r="G204" t="s">
        <v>16</v>
      </c>
      <c r="H204">
        <v>0.65</v>
      </c>
      <c r="I204">
        <v>6500</v>
      </c>
      <c r="J204">
        <f t="shared" si="7"/>
        <v>4225</v>
      </c>
      <c r="K204">
        <f t="shared" si="6"/>
        <v>1901.2500000000002</v>
      </c>
      <c r="L204">
        <v>0.45000000000000007</v>
      </c>
    </row>
    <row r="205" spans="1:12" x14ac:dyDescent="0.3">
      <c r="A205" t="s">
        <v>23</v>
      </c>
      <c r="B205">
        <v>1128299</v>
      </c>
      <c r="C205">
        <v>44489</v>
      </c>
      <c r="D205" t="s">
        <v>24</v>
      </c>
      <c r="E205" t="s">
        <v>25</v>
      </c>
      <c r="F205" t="s">
        <v>28</v>
      </c>
      <c r="G205" t="s">
        <v>17</v>
      </c>
      <c r="H205">
        <v>0.70000000000000007</v>
      </c>
      <c r="I205">
        <v>7000</v>
      </c>
      <c r="J205">
        <f t="shared" si="7"/>
        <v>4900.0000000000009</v>
      </c>
      <c r="K205">
        <f t="shared" si="6"/>
        <v>490.00000000000011</v>
      </c>
      <c r="L205">
        <v>0.1</v>
      </c>
    </row>
    <row r="206" spans="1:12" x14ac:dyDescent="0.3">
      <c r="A206" t="s">
        <v>23</v>
      </c>
      <c r="B206">
        <v>1128299</v>
      </c>
      <c r="C206">
        <v>44520</v>
      </c>
      <c r="D206" t="s">
        <v>24</v>
      </c>
      <c r="E206" t="s">
        <v>25</v>
      </c>
      <c r="F206" t="s">
        <v>28</v>
      </c>
      <c r="G206" t="s">
        <v>12</v>
      </c>
      <c r="H206">
        <v>0.55000000000000004</v>
      </c>
      <c r="I206">
        <v>8750</v>
      </c>
      <c r="J206">
        <f t="shared" si="7"/>
        <v>4812.5</v>
      </c>
      <c r="K206">
        <f t="shared" ref="K206:K269" si="8">J206*L206</f>
        <v>1443.7500000000002</v>
      </c>
      <c r="L206">
        <v>0.30000000000000004</v>
      </c>
    </row>
    <row r="207" spans="1:12" x14ac:dyDescent="0.3">
      <c r="A207" t="s">
        <v>23</v>
      </c>
      <c r="B207">
        <v>1128299</v>
      </c>
      <c r="C207">
        <v>44520</v>
      </c>
      <c r="D207" t="s">
        <v>24</v>
      </c>
      <c r="E207" t="s">
        <v>25</v>
      </c>
      <c r="F207" t="s">
        <v>28</v>
      </c>
      <c r="G207" t="s">
        <v>15</v>
      </c>
      <c r="H207">
        <v>0.60000000000000009</v>
      </c>
      <c r="I207">
        <v>8750</v>
      </c>
      <c r="J207">
        <f t="shared" si="7"/>
        <v>5250.0000000000009</v>
      </c>
      <c r="K207">
        <f t="shared" si="8"/>
        <v>787.50000000000011</v>
      </c>
      <c r="L207">
        <v>0.15</v>
      </c>
    </row>
    <row r="208" spans="1:12" x14ac:dyDescent="0.3">
      <c r="A208" t="s">
        <v>23</v>
      </c>
      <c r="B208">
        <v>1128299</v>
      </c>
      <c r="C208">
        <v>44520</v>
      </c>
      <c r="D208" t="s">
        <v>24</v>
      </c>
      <c r="E208" t="s">
        <v>25</v>
      </c>
      <c r="F208" t="s">
        <v>28</v>
      </c>
      <c r="G208" t="s">
        <v>13</v>
      </c>
      <c r="H208">
        <v>0.55000000000000004</v>
      </c>
      <c r="I208">
        <v>7250</v>
      </c>
      <c r="J208">
        <f t="shared" si="7"/>
        <v>3987.5000000000005</v>
      </c>
      <c r="K208">
        <f t="shared" si="8"/>
        <v>1196.2500000000002</v>
      </c>
      <c r="L208">
        <v>0.30000000000000004</v>
      </c>
    </row>
    <row r="209" spans="1:12" x14ac:dyDescent="0.3">
      <c r="A209" t="s">
        <v>23</v>
      </c>
      <c r="B209">
        <v>1128299</v>
      </c>
      <c r="C209">
        <v>44520</v>
      </c>
      <c r="D209" t="s">
        <v>24</v>
      </c>
      <c r="E209" t="s">
        <v>25</v>
      </c>
      <c r="F209" t="s">
        <v>28</v>
      </c>
      <c r="G209" t="s">
        <v>14</v>
      </c>
      <c r="H209">
        <v>0.55000000000000004</v>
      </c>
      <c r="I209">
        <v>7000</v>
      </c>
      <c r="J209">
        <f t="shared" si="7"/>
        <v>3850.0000000000005</v>
      </c>
      <c r="K209">
        <f t="shared" si="8"/>
        <v>962.5</v>
      </c>
      <c r="L209">
        <v>0.24999999999999997</v>
      </c>
    </row>
    <row r="210" spans="1:12" x14ac:dyDescent="0.3">
      <c r="A210" t="s">
        <v>23</v>
      </c>
      <c r="B210">
        <v>1128299</v>
      </c>
      <c r="C210">
        <v>44520</v>
      </c>
      <c r="D210" t="s">
        <v>24</v>
      </c>
      <c r="E210" t="s">
        <v>25</v>
      </c>
      <c r="F210" t="s">
        <v>28</v>
      </c>
      <c r="G210" t="s">
        <v>16</v>
      </c>
      <c r="H210">
        <v>0.65</v>
      </c>
      <c r="I210">
        <v>6500</v>
      </c>
      <c r="J210">
        <f t="shared" si="7"/>
        <v>4225</v>
      </c>
      <c r="K210">
        <f t="shared" si="8"/>
        <v>1901.2500000000002</v>
      </c>
      <c r="L210">
        <v>0.45000000000000007</v>
      </c>
    </row>
    <row r="211" spans="1:12" x14ac:dyDescent="0.3">
      <c r="A211" t="s">
        <v>23</v>
      </c>
      <c r="B211">
        <v>1128299</v>
      </c>
      <c r="C211">
        <v>44520</v>
      </c>
      <c r="D211" t="s">
        <v>24</v>
      </c>
      <c r="E211" t="s">
        <v>25</v>
      </c>
      <c r="F211" t="s">
        <v>28</v>
      </c>
      <c r="G211" t="s">
        <v>17</v>
      </c>
      <c r="H211">
        <v>0.70000000000000007</v>
      </c>
      <c r="I211">
        <v>7750</v>
      </c>
      <c r="J211">
        <f t="shared" si="7"/>
        <v>5425.0000000000009</v>
      </c>
      <c r="K211">
        <f t="shared" si="8"/>
        <v>542.50000000000011</v>
      </c>
      <c r="L211">
        <v>0.1</v>
      </c>
    </row>
    <row r="212" spans="1:12" x14ac:dyDescent="0.3">
      <c r="A212" t="s">
        <v>23</v>
      </c>
      <c r="B212">
        <v>1128299</v>
      </c>
      <c r="C212">
        <v>44549</v>
      </c>
      <c r="D212" t="s">
        <v>24</v>
      </c>
      <c r="E212" t="s">
        <v>25</v>
      </c>
      <c r="F212" t="s">
        <v>28</v>
      </c>
      <c r="G212" t="s">
        <v>12</v>
      </c>
      <c r="H212">
        <v>0.55000000000000004</v>
      </c>
      <c r="I212">
        <v>9750</v>
      </c>
      <c r="J212">
        <f t="shared" si="7"/>
        <v>5362.5</v>
      </c>
      <c r="K212">
        <f t="shared" si="8"/>
        <v>1608.7500000000002</v>
      </c>
      <c r="L212">
        <v>0.30000000000000004</v>
      </c>
    </row>
    <row r="213" spans="1:12" x14ac:dyDescent="0.3">
      <c r="A213" t="s">
        <v>23</v>
      </c>
      <c r="B213">
        <v>1128299</v>
      </c>
      <c r="C213">
        <v>44549</v>
      </c>
      <c r="D213" t="s">
        <v>24</v>
      </c>
      <c r="E213" t="s">
        <v>25</v>
      </c>
      <c r="F213" t="s">
        <v>28</v>
      </c>
      <c r="G213" t="s">
        <v>15</v>
      </c>
      <c r="H213">
        <v>0.60000000000000009</v>
      </c>
      <c r="I213">
        <v>9750</v>
      </c>
      <c r="J213">
        <f t="shared" si="7"/>
        <v>5850.0000000000009</v>
      </c>
      <c r="K213">
        <f t="shared" si="8"/>
        <v>877.50000000000011</v>
      </c>
      <c r="L213">
        <v>0.15</v>
      </c>
    </row>
    <row r="214" spans="1:12" x14ac:dyDescent="0.3">
      <c r="A214" t="s">
        <v>23</v>
      </c>
      <c r="B214">
        <v>1128299</v>
      </c>
      <c r="C214">
        <v>44549</v>
      </c>
      <c r="D214" t="s">
        <v>24</v>
      </c>
      <c r="E214" t="s">
        <v>25</v>
      </c>
      <c r="F214" t="s">
        <v>28</v>
      </c>
      <c r="G214" t="s">
        <v>13</v>
      </c>
      <c r="H214">
        <v>0.55000000000000004</v>
      </c>
      <c r="I214">
        <v>7750</v>
      </c>
      <c r="J214">
        <f t="shared" si="7"/>
        <v>4262.5</v>
      </c>
      <c r="K214">
        <f t="shared" si="8"/>
        <v>1278.7500000000002</v>
      </c>
      <c r="L214">
        <v>0.30000000000000004</v>
      </c>
    </row>
    <row r="215" spans="1:12" x14ac:dyDescent="0.3">
      <c r="A215" t="s">
        <v>23</v>
      </c>
      <c r="B215">
        <v>1128299</v>
      </c>
      <c r="C215">
        <v>44549</v>
      </c>
      <c r="D215" t="s">
        <v>24</v>
      </c>
      <c r="E215" t="s">
        <v>25</v>
      </c>
      <c r="F215" t="s">
        <v>28</v>
      </c>
      <c r="G215" t="s">
        <v>14</v>
      </c>
      <c r="H215">
        <v>0.55000000000000004</v>
      </c>
      <c r="I215">
        <v>7750</v>
      </c>
      <c r="J215">
        <f t="shared" si="7"/>
        <v>4262.5</v>
      </c>
      <c r="K215">
        <f t="shared" si="8"/>
        <v>1065.6249999999998</v>
      </c>
      <c r="L215">
        <v>0.24999999999999997</v>
      </c>
    </row>
    <row r="216" spans="1:12" x14ac:dyDescent="0.3">
      <c r="A216" t="s">
        <v>23</v>
      </c>
      <c r="B216">
        <v>1128299</v>
      </c>
      <c r="C216">
        <v>44549</v>
      </c>
      <c r="D216" t="s">
        <v>24</v>
      </c>
      <c r="E216" t="s">
        <v>25</v>
      </c>
      <c r="F216" t="s">
        <v>28</v>
      </c>
      <c r="G216" t="s">
        <v>16</v>
      </c>
      <c r="H216">
        <v>0.65</v>
      </c>
      <c r="I216">
        <v>7000</v>
      </c>
      <c r="J216">
        <f t="shared" si="7"/>
        <v>4550</v>
      </c>
      <c r="K216">
        <f t="shared" si="8"/>
        <v>2047.5000000000002</v>
      </c>
      <c r="L216">
        <v>0.45000000000000007</v>
      </c>
    </row>
    <row r="217" spans="1:12" x14ac:dyDescent="0.3">
      <c r="A217" t="s">
        <v>23</v>
      </c>
      <c r="B217">
        <v>1128299</v>
      </c>
      <c r="C217">
        <v>44549</v>
      </c>
      <c r="D217" t="s">
        <v>24</v>
      </c>
      <c r="E217" t="s">
        <v>25</v>
      </c>
      <c r="F217" t="s">
        <v>28</v>
      </c>
      <c r="G217" t="s">
        <v>17</v>
      </c>
      <c r="H217">
        <v>0.70000000000000007</v>
      </c>
      <c r="I217">
        <v>8000</v>
      </c>
      <c r="J217">
        <f t="shared" si="7"/>
        <v>5600.0000000000009</v>
      </c>
      <c r="K217">
        <f t="shared" si="8"/>
        <v>560.00000000000011</v>
      </c>
      <c r="L217">
        <v>0.1</v>
      </c>
    </row>
    <row r="218" spans="1:12" x14ac:dyDescent="0.3">
      <c r="A218" t="s">
        <v>27</v>
      </c>
      <c r="B218">
        <v>1189833</v>
      </c>
      <c r="C218">
        <v>44211</v>
      </c>
      <c r="D218" t="s">
        <v>24</v>
      </c>
      <c r="E218" t="s">
        <v>25</v>
      </c>
      <c r="F218" t="s">
        <v>26</v>
      </c>
      <c r="G218" t="s">
        <v>12</v>
      </c>
      <c r="H218">
        <v>0.35</v>
      </c>
      <c r="I218">
        <v>7000</v>
      </c>
      <c r="J218">
        <f t="shared" si="7"/>
        <v>2450</v>
      </c>
      <c r="K218">
        <f t="shared" si="8"/>
        <v>980</v>
      </c>
      <c r="L218">
        <v>0.4</v>
      </c>
    </row>
    <row r="219" spans="1:12" x14ac:dyDescent="0.3">
      <c r="A219" t="s">
        <v>27</v>
      </c>
      <c r="B219">
        <v>1189833</v>
      </c>
      <c r="C219">
        <v>44211</v>
      </c>
      <c r="D219" t="s">
        <v>24</v>
      </c>
      <c r="E219" t="s">
        <v>25</v>
      </c>
      <c r="F219" t="s">
        <v>26</v>
      </c>
      <c r="G219" t="s">
        <v>15</v>
      </c>
      <c r="H219">
        <v>0.45</v>
      </c>
      <c r="I219">
        <v>7000</v>
      </c>
      <c r="J219">
        <f t="shared" si="7"/>
        <v>3150</v>
      </c>
      <c r="K219">
        <f t="shared" si="8"/>
        <v>787.5</v>
      </c>
      <c r="L219">
        <v>0.25</v>
      </c>
    </row>
    <row r="220" spans="1:12" x14ac:dyDescent="0.3">
      <c r="A220" t="s">
        <v>27</v>
      </c>
      <c r="B220">
        <v>1189833</v>
      </c>
      <c r="C220">
        <v>44211</v>
      </c>
      <c r="D220" t="s">
        <v>24</v>
      </c>
      <c r="E220" t="s">
        <v>25</v>
      </c>
      <c r="F220" t="s">
        <v>26</v>
      </c>
      <c r="G220" t="s">
        <v>13</v>
      </c>
      <c r="H220">
        <v>0.45</v>
      </c>
      <c r="I220">
        <v>7000</v>
      </c>
      <c r="J220">
        <f t="shared" si="7"/>
        <v>3150</v>
      </c>
      <c r="K220">
        <f t="shared" si="8"/>
        <v>1260</v>
      </c>
      <c r="L220">
        <v>0.4</v>
      </c>
    </row>
    <row r="221" spans="1:12" x14ac:dyDescent="0.3">
      <c r="A221" t="s">
        <v>27</v>
      </c>
      <c r="B221">
        <v>1189833</v>
      </c>
      <c r="C221">
        <v>44211</v>
      </c>
      <c r="D221" t="s">
        <v>24</v>
      </c>
      <c r="E221" t="s">
        <v>25</v>
      </c>
      <c r="F221" t="s">
        <v>26</v>
      </c>
      <c r="G221" t="s">
        <v>14</v>
      </c>
      <c r="H221">
        <v>0.45</v>
      </c>
      <c r="I221">
        <v>5500</v>
      </c>
      <c r="J221">
        <f t="shared" si="7"/>
        <v>2475</v>
      </c>
      <c r="K221">
        <f t="shared" si="8"/>
        <v>866.25</v>
      </c>
      <c r="L221">
        <v>0.35</v>
      </c>
    </row>
    <row r="222" spans="1:12" x14ac:dyDescent="0.3">
      <c r="A222" t="s">
        <v>27</v>
      </c>
      <c r="B222">
        <v>1189833</v>
      </c>
      <c r="C222">
        <v>44211</v>
      </c>
      <c r="D222" t="s">
        <v>24</v>
      </c>
      <c r="E222" t="s">
        <v>25</v>
      </c>
      <c r="F222" t="s">
        <v>26</v>
      </c>
      <c r="G222" t="s">
        <v>16</v>
      </c>
      <c r="H222">
        <v>0.5</v>
      </c>
      <c r="I222">
        <v>5000</v>
      </c>
      <c r="J222">
        <f t="shared" si="7"/>
        <v>2500</v>
      </c>
      <c r="K222">
        <f t="shared" si="8"/>
        <v>1375</v>
      </c>
      <c r="L222">
        <v>0.55000000000000004</v>
      </c>
    </row>
    <row r="223" spans="1:12" x14ac:dyDescent="0.3">
      <c r="A223" t="s">
        <v>27</v>
      </c>
      <c r="B223">
        <v>1189833</v>
      </c>
      <c r="C223">
        <v>44211</v>
      </c>
      <c r="D223" t="s">
        <v>24</v>
      </c>
      <c r="E223" t="s">
        <v>25</v>
      </c>
      <c r="F223" t="s">
        <v>26</v>
      </c>
      <c r="G223" t="s">
        <v>17</v>
      </c>
      <c r="H223">
        <v>0.45</v>
      </c>
      <c r="I223">
        <v>7000</v>
      </c>
      <c r="J223">
        <f t="shared" si="7"/>
        <v>3150</v>
      </c>
      <c r="K223">
        <f t="shared" si="8"/>
        <v>630</v>
      </c>
      <c r="L223">
        <v>0.2</v>
      </c>
    </row>
    <row r="224" spans="1:12" x14ac:dyDescent="0.3">
      <c r="A224" t="s">
        <v>27</v>
      </c>
      <c r="B224">
        <v>1189833</v>
      </c>
      <c r="C224">
        <v>44242</v>
      </c>
      <c r="D224" t="s">
        <v>24</v>
      </c>
      <c r="E224" t="s">
        <v>25</v>
      </c>
      <c r="F224" t="s">
        <v>26</v>
      </c>
      <c r="G224" t="s">
        <v>12</v>
      </c>
      <c r="H224">
        <v>0.35</v>
      </c>
      <c r="I224">
        <v>7500</v>
      </c>
      <c r="J224">
        <f t="shared" si="7"/>
        <v>2625</v>
      </c>
      <c r="K224">
        <f t="shared" si="8"/>
        <v>1050</v>
      </c>
      <c r="L224">
        <v>0.4</v>
      </c>
    </row>
    <row r="225" spans="1:12" x14ac:dyDescent="0.3">
      <c r="A225" t="s">
        <v>27</v>
      </c>
      <c r="B225">
        <v>1189833</v>
      </c>
      <c r="C225">
        <v>44242</v>
      </c>
      <c r="D225" t="s">
        <v>24</v>
      </c>
      <c r="E225" t="s">
        <v>25</v>
      </c>
      <c r="F225" t="s">
        <v>26</v>
      </c>
      <c r="G225" t="s">
        <v>15</v>
      </c>
      <c r="H225">
        <v>0.45</v>
      </c>
      <c r="I225">
        <v>6500</v>
      </c>
      <c r="J225">
        <f t="shared" si="7"/>
        <v>2925</v>
      </c>
      <c r="K225">
        <f t="shared" si="8"/>
        <v>731.25</v>
      </c>
      <c r="L225">
        <v>0.25</v>
      </c>
    </row>
    <row r="226" spans="1:12" x14ac:dyDescent="0.3">
      <c r="A226" t="s">
        <v>27</v>
      </c>
      <c r="B226">
        <v>1189833</v>
      </c>
      <c r="C226">
        <v>44242</v>
      </c>
      <c r="D226" t="s">
        <v>24</v>
      </c>
      <c r="E226" t="s">
        <v>25</v>
      </c>
      <c r="F226" t="s">
        <v>26</v>
      </c>
      <c r="G226" t="s">
        <v>13</v>
      </c>
      <c r="H226">
        <v>0.45</v>
      </c>
      <c r="I226">
        <v>6750</v>
      </c>
      <c r="J226">
        <f t="shared" si="7"/>
        <v>3037.5</v>
      </c>
      <c r="K226">
        <f t="shared" si="8"/>
        <v>1215</v>
      </c>
      <c r="L226">
        <v>0.4</v>
      </c>
    </row>
    <row r="227" spans="1:12" x14ac:dyDescent="0.3">
      <c r="A227" t="s">
        <v>27</v>
      </c>
      <c r="B227">
        <v>1189833</v>
      </c>
      <c r="C227">
        <v>44242</v>
      </c>
      <c r="D227" t="s">
        <v>24</v>
      </c>
      <c r="E227" t="s">
        <v>25</v>
      </c>
      <c r="F227" t="s">
        <v>26</v>
      </c>
      <c r="G227" t="s">
        <v>14</v>
      </c>
      <c r="H227">
        <v>0.45</v>
      </c>
      <c r="I227">
        <v>5250</v>
      </c>
      <c r="J227">
        <f t="shared" si="7"/>
        <v>2362.5</v>
      </c>
      <c r="K227">
        <f t="shared" si="8"/>
        <v>826.875</v>
      </c>
      <c r="L227">
        <v>0.35</v>
      </c>
    </row>
    <row r="228" spans="1:12" x14ac:dyDescent="0.3">
      <c r="A228" t="s">
        <v>27</v>
      </c>
      <c r="B228">
        <v>1189833</v>
      </c>
      <c r="C228">
        <v>44242</v>
      </c>
      <c r="D228" t="s">
        <v>24</v>
      </c>
      <c r="E228" t="s">
        <v>25</v>
      </c>
      <c r="F228" t="s">
        <v>26</v>
      </c>
      <c r="G228" t="s">
        <v>16</v>
      </c>
      <c r="H228">
        <v>0.5</v>
      </c>
      <c r="I228">
        <v>4500</v>
      </c>
      <c r="J228">
        <f t="shared" si="7"/>
        <v>2250</v>
      </c>
      <c r="K228">
        <f t="shared" si="8"/>
        <v>1237.5</v>
      </c>
      <c r="L228">
        <v>0.55000000000000004</v>
      </c>
    </row>
    <row r="229" spans="1:12" x14ac:dyDescent="0.3">
      <c r="A229" t="s">
        <v>27</v>
      </c>
      <c r="B229">
        <v>1189833</v>
      </c>
      <c r="C229">
        <v>44242</v>
      </c>
      <c r="D229" t="s">
        <v>24</v>
      </c>
      <c r="E229" t="s">
        <v>25</v>
      </c>
      <c r="F229" t="s">
        <v>26</v>
      </c>
      <c r="G229" t="s">
        <v>17</v>
      </c>
      <c r="H229">
        <v>0.45</v>
      </c>
      <c r="I229">
        <v>6500</v>
      </c>
      <c r="J229">
        <f t="shared" si="7"/>
        <v>2925</v>
      </c>
      <c r="K229">
        <f t="shared" si="8"/>
        <v>585</v>
      </c>
      <c r="L229">
        <v>0.2</v>
      </c>
    </row>
    <row r="230" spans="1:12" x14ac:dyDescent="0.3">
      <c r="A230" t="s">
        <v>27</v>
      </c>
      <c r="B230">
        <v>1189833</v>
      </c>
      <c r="C230">
        <v>44269</v>
      </c>
      <c r="D230" t="s">
        <v>24</v>
      </c>
      <c r="E230" t="s">
        <v>25</v>
      </c>
      <c r="F230" t="s">
        <v>26</v>
      </c>
      <c r="G230" t="s">
        <v>12</v>
      </c>
      <c r="H230">
        <v>0.35</v>
      </c>
      <c r="I230">
        <v>8000</v>
      </c>
      <c r="J230">
        <f t="shared" si="7"/>
        <v>2800</v>
      </c>
      <c r="K230">
        <f t="shared" si="8"/>
        <v>1120</v>
      </c>
      <c r="L230">
        <v>0.4</v>
      </c>
    </row>
    <row r="231" spans="1:12" x14ac:dyDescent="0.3">
      <c r="A231" t="s">
        <v>27</v>
      </c>
      <c r="B231">
        <v>1189833</v>
      </c>
      <c r="C231">
        <v>44269</v>
      </c>
      <c r="D231" t="s">
        <v>24</v>
      </c>
      <c r="E231" t="s">
        <v>25</v>
      </c>
      <c r="F231" t="s">
        <v>26</v>
      </c>
      <c r="G231" t="s">
        <v>15</v>
      </c>
      <c r="H231">
        <v>0.45</v>
      </c>
      <c r="I231">
        <v>6500</v>
      </c>
      <c r="J231">
        <f t="shared" si="7"/>
        <v>2925</v>
      </c>
      <c r="K231">
        <f t="shared" si="8"/>
        <v>731.25</v>
      </c>
      <c r="L231">
        <v>0.25</v>
      </c>
    </row>
    <row r="232" spans="1:12" x14ac:dyDescent="0.3">
      <c r="A232" t="s">
        <v>27</v>
      </c>
      <c r="B232">
        <v>1189833</v>
      </c>
      <c r="C232">
        <v>44269</v>
      </c>
      <c r="D232" t="s">
        <v>24</v>
      </c>
      <c r="E232" t="s">
        <v>25</v>
      </c>
      <c r="F232" t="s">
        <v>26</v>
      </c>
      <c r="G232" t="s">
        <v>13</v>
      </c>
      <c r="H232">
        <v>0.45</v>
      </c>
      <c r="I232">
        <v>6500</v>
      </c>
      <c r="J232">
        <f t="shared" si="7"/>
        <v>2925</v>
      </c>
      <c r="K232">
        <f t="shared" si="8"/>
        <v>1170</v>
      </c>
      <c r="L232">
        <v>0.4</v>
      </c>
    </row>
    <row r="233" spans="1:12" x14ac:dyDescent="0.3">
      <c r="A233" t="s">
        <v>27</v>
      </c>
      <c r="B233">
        <v>1189833</v>
      </c>
      <c r="C233">
        <v>44269</v>
      </c>
      <c r="D233" t="s">
        <v>24</v>
      </c>
      <c r="E233" t="s">
        <v>25</v>
      </c>
      <c r="F233" t="s">
        <v>26</v>
      </c>
      <c r="G233" t="s">
        <v>14</v>
      </c>
      <c r="H233">
        <v>0.45</v>
      </c>
      <c r="I233">
        <v>5500</v>
      </c>
      <c r="J233">
        <f t="shared" si="7"/>
        <v>2475</v>
      </c>
      <c r="K233">
        <f t="shared" si="8"/>
        <v>866.25</v>
      </c>
      <c r="L233">
        <v>0.35</v>
      </c>
    </row>
    <row r="234" spans="1:12" x14ac:dyDescent="0.3">
      <c r="A234" t="s">
        <v>27</v>
      </c>
      <c r="B234">
        <v>1189833</v>
      </c>
      <c r="C234">
        <v>44269</v>
      </c>
      <c r="D234" t="s">
        <v>24</v>
      </c>
      <c r="E234" t="s">
        <v>25</v>
      </c>
      <c r="F234" t="s">
        <v>26</v>
      </c>
      <c r="G234" t="s">
        <v>16</v>
      </c>
      <c r="H234">
        <v>0.5</v>
      </c>
      <c r="I234">
        <v>4250</v>
      </c>
      <c r="J234">
        <f t="shared" si="7"/>
        <v>2125</v>
      </c>
      <c r="K234">
        <f t="shared" si="8"/>
        <v>1168.75</v>
      </c>
      <c r="L234">
        <v>0.55000000000000004</v>
      </c>
    </row>
    <row r="235" spans="1:12" x14ac:dyDescent="0.3">
      <c r="A235" t="s">
        <v>27</v>
      </c>
      <c r="B235">
        <v>1189833</v>
      </c>
      <c r="C235">
        <v>44269</v>
      </c>
      <c r="D235" t="s">
        <v>24</v>
      </c>
      <c r="E235" t="s">
        <v>25</v>
      </c>
      <c r="F235" t="s">
        <v>26</v>
      </c>
      <c r="G235" t="s">
        <v>17</v>
      </c>
      <c r="H235">
        <v>0.45</v>
      </c>
      <c r="I235">
        <v>6250</v>
      </c>
      <c r="J235">
        <f t="shared" si="7"/>
        <v>2812.5</v>
      </c>
      <c r="K235">
        <f t="shared" si="8"/>
        <v>562.5</v>
      </c>
      <c r="L235">
        <v>0.2</v>
      </c>
    </row>
    <row r="236" spans="1:12" x14ac:dyDescent="0.3">
      <c r="A236" t="s">
        <v>27</v>
      </c>
      <c r="B236">
        <v>1189833</v>
      </c>
      <c r="C236">
        <v>44301</v>
      </c>
      <c r="D236" t="s">
        <v>24</v>
      </c>
      <c r="E236" t="s">
        <v>25</v>
      </c>
      <c r="F236" t="s">
        <v>26</v>
      </c>
      <c r="G236" t="s">
        <v>12</v>
      </c>
      <c r="H236">
        <v>0.45</v>
      </c>
      <c r="I236">
        <v>8000</v>
      </c>
      <c r="J236">
        <f t="shared" si="7"/>
        <v>3600</v>
      </c>
      <c r="K236">
        <f t="shared" si="8"/>
        <v>1440</v>
      </c>
      <c r="L236">
        <v>0.4</v>
      </c>
    </row>
    <row r="237" spans="1:12" x14ac:dyDescent="0.3">
      <c r="A237" t="s">
        <v>27</v>
      </c>
      <c r="B237">
        <v>1189833</v>
      </c>
      <c r="C237">
        <v>44301</v>
      </c>
      <c r="D237" t="s">
        <v>24</v>
      </c>
      <c r="E237" t="s">
        <v>25</v>
      </c>
      <c r="F237" t="s">
        <v>26</v>
      </c>
      <c r="G237" t="s">
        <v>15</v>
      </c>
      <c r="H237">
        <v>0.5</v>
      </c>
      <c r="I237">
        <v>6000</v>
      </c>
      <c r="J237">
        <f t="shared" si="7"/>
        <v>3000</v>
      </c>
      <c r="K237">
        <f t="shared" si="8"/>
        <v>750</v>
      </c>
      <c r="L237">
        <v>0.25</v>
      </c>
    </row>
    <row r="238" spans="1:12" x14ac:dyDescent="0.3">
      <c r="A238" t="s">
        <v>27</v>
      </c>
      <c r="B238">
        <v>1189833</v>
      </c>
      <c r="C238">
        <v>44301</v>
      </c>
      <c r="D238" t="s">
        <v>24</v>
      </c>
      <c r="E238" t="s">
        <v>25</v>
      </c>
      <c r="F238" t="s">
        <v>26</v>
      </c>
      <c r="G238" t="s">
        <v>13</v>
      </c>
      <c r="H238">
        <v>0.5</v>
      </c>
      <c r="I238">
        <v>6250</v>
      </c>
      <c r="J238">
        <f t="shared" si="7"/>
        <v>3125</v>
      </c>
      <c r="K238">
        <f t="shared" si="8"/>
        <v>1250</v>
      </c>
      <c r="L238">
        <v>0.4</v>
      </c>
    </row>
    <row r="239" spans="1:12" x14ac:dyDescent="0.3">
      <c r="A239" t="s">
        <v>27</v>
      </c>
      <c r="B239">
        <v>1189833</v>
      </c>
      <c r="C239">
        <v>44301</v>
      </c>
      <c r="D239" t="s">
        <v>24</v>
      </c>
      <c r="E239" t="s">
        <v>25</v>
      </c>
      <c r="F239" t="s">
        <v>26</v>
      </c>
      <c r="G239" t="s">
        <v>14</v>
      </c>
      <c r="H239">
        <v>0.45</v>
      </c>
      <c r="I239">
        <v>5250</v>
      </c>
      <c r="J239">
        <f t="shared" si="7"/>
        <v>2362.5</v>
      </c>
      <c r="K239">
        <f t="shared" si="8"/>
        <v>826.875</v>
      </c>
      <c r="L239">
        <v>0.35</v>
      </c>
    </row>
    <row r="240" spans="1:12" x14ac:dyDescent="0.3">
      <c r="A240" t="s">
        <v>27</v>
      </c>
      <c r="B240">
        <v>1189833</v>
      </c>
      <c r="C240">
        <v>44301</v>
      </c>
      <c r="D240" t="s">
        <v>24</v>
      </c>
      <c r="E240" t="s">
        <v>25</v>
      </c>
      <c r="F240" t="s">
        <v>26</v>
      </c>
      <c r="G240" t="s">
        <v>16</v>
      </c>
      <c r="H240">
        <v>0.5</v>
      </c>
      <c r="I240">
        <v>4250</v>
      </c>
      <c r="J240">
        <f t="shared" si="7"/>
        <v>2125</v>
      </c>
      <c r="K240">
        <f t="shared" si="8"/>
        <v>1168.75</v>
      </c>
      <c r="L240">
        <v>0.55000000000000004</v>
      </c>
    </row>
    <row r="241" spans="1:12" x14ac:dyDescent="0.3">
      <c r="A241" t="s">
        <v>27</v>
      </c>
      <c r="B241">
        <v>1189833</v>
      </c>
      <c r="C241">
        <v>44301</v>
      </c>
      <c r="D241" t="s">
        <v>24</v>
      </c>
      <c r="E241" t="s">
        <v>25</v>
      </c>
      <c r="F241" t="s">
        <v>26</v>
      </c>
      <c r="G241" t="s">
        <v>17</v>
      </c>
      <c r="H241">
        <v>0.65</v>
      </c>
      <c r="I241">
        <v>6000</v>
      </c>
      <c r="J241">
        <f t="shared" si="7"/>
        <v>3900</v>
      </c>
      <c r="K241">
        <f t="shared" si="8"/>
        <v>780</v>
      </c>
      <c r="L241">
        <v>0.2</v>
      </c>
    </row>
    <row r="242" spans="1:12" x14ac:dyDescent="0.3">
      <c r="A242" t="s">
        <v>27</v>
      </c>
      <c r="B242">
        <v>1189833</v>
      </c>
      <c r="C242">
        <v>44332</v>
      </c>
      <c r="D242" t="s">
        <v>24</v>
      </c>
      <c r="E242" t="s">
        <v>25</v>
      </c>
      <c r="F242" t="s">
        <v>26</v>
      </c>
      <c r="G242" t="s">
        <v>12</v>
      </c>
      <c r="H242">
        <v>0.45</v>
      </c>
      <c r="I242">
        <v>8000</v>
      </c>
      <c r="J242">
        <f t="shared" si="7"/>
        <v>3600</v>
      </c>
      <c r="K242">
        <f t="shared" si="8"/>
        <v>1440</v>
      </c>
      <c r="L242">
        <v>0.4</v>
      </c>
    </row>
    <row r="243" spans="1:12" x14ac:dyDescent="0.3">
      <c r="A243" t="s">
        <v>27</v>
      </c>
      <c r="B243">
        <v>1189833</v>
      </c>
      <c r="C243">
        <v>44332</v>
      </c>
      <c r="D243" t="s">
        <v>24</v>
      </c>
      <c r="E243" t="s">
        <v>25</v>
      </c>
      <c r="F243" t="s">
        <v>26</v>
      </c>
      <c r="G243" t="s">
        <v>15</v>
      </c>
      <c r="H243">
        <v>0.5</v>
      </c>
      <c r="I243">
        <v>6500</v>
      </c>
      <c r="J243">
        <f t="shared" si="7"/>
        <v>3250</v>
      </c>
      <c r="K243">
        <f t="shared" si="8"/>
        <v>812.5</v>
      </c>
      <c r="L243">
        <v>0.25</v>
      </c>
    </row>
    <row r="244" spans="1:12" x14ac:dyDescent="0.3">
      <c r="A244" t="s">
        <v>27</v>
      </c>
      <c r="B244">
        <v>1189833</v>
      </c>
      <c r="C244">
        <v>44332</v>
      </c>
      <c r="D244" t="s">
        <v>24</v>
      </c>
      <c r="E244" t="s">
        <v>25</v>
      </c>
      <c r="F244" t="s">
        <v>26</v>
      </c>
      <c r="G244" t="s">
        <v>13</v>
      </c>
      <c r="H244">
        <v>0.5</v>
      </c>
      <c r="I244">
        <v>6500</v>
      </c>
      <c r="J244">
        <f t="shared" si="7"/>
        <v>3250</v>
      </c>
      <c r="K244">
        <f t="shared" si="8"/>
        <v>1300</v>
      </c>
      <c r="L244">
        <v>0.4</v>
      </c>
    </row>
    <row r="245" spans="1:12" x14ac:dyDescent="0.3">
      <c r="A245" t="s">
        <v>27</v>
      </c>
      <c r="B245">
        <v>1189833</v>
      </c>
      <c r="C245">
        <v>44332</v>
      </c>
      <c r="D245" t="s">
        <v>24</v>
      </c>
      <c r="E245" t="s">
        <v>25</v>
      </c>
      <c r="F245" t="s">
        <v>26</v>
      </c>
      <c r="G245" t="s">
        <v>14</v>
      </c>
      <c r="H245">
        <v>0.45</v>
      </c>
      <c r="I245">
        <v>5500</v>
      </c>
      <c r="J245">
        <f t="shared" si="7"/>
        <v>2475</v>
      </c>
      <c r="K245">
        <f t="shared" si="8"/>
        <v>866.25</v>
      </c>
      <c r="L245">
        <v>0.35</v>
      </c>
    </row>
    <row r="246" spans="1:12" x14ac:dyDescent="0.3">
      <c r="A246" t="s">
        <v>27</v>
      </c>
      <c r="B246">
        <v>1189833</v>
      </c>
      <c r="C246">
        <v>44332</v>
      </c>
      <c r="D246" t="s">
        <v>24</v>
      </c>
      <c r="E246" t="s">
        <v>25</v>
      </c>
      <c r="F246" t="s">
        <v>26</v>
      </c>
      <c r="G246" t="s">
        <v>16</v>
      </c>
      <c r="H246">
        <v>0.5</v>
      </c>
      <c r="I246">
        <v>4500</v>
      </c>
      <c r="J246">
        <f t="shared" si="7"/>
        <v>2250</v>
      </c>
      <c r="K246">
        <f t="shared" si="8"/>
        <v>1237.5</v>
      </c>
      <c r="L246">
        <v>0.55000000000000004</v>
      </c>
    </row>
    <row r="247" spans="1:12" x14ac:dyDescent="0.3">
      <c r="A247" t="s">
        <v>27</v>
      </c>
      <c r="B247">
        <v>1189833</v>
      </c>
      <c r="C247">
        <v>44332</v>
      </c>
      <c r="D247" t="s">
        <v>24</v>
      </c>
      <c r="E247" t="s">
        <v>25</v>
      </c>
      <c r="F247" t="s">
        <v>26</v>
      </c>
      <c r="G247" t="s">
        <v>17</v>
      </c>
      <c r="H247">
        <v>0.65</v>
      </c>
      <c r="I247">
        <v>6250</v>
      </c>
      <c r="J247">
        <f t="shared" si="7"/>
        <v>4062.5</v>
      </c>
      <c r="K247">
        <f t="shared" si="8"/>
        <v>812.5</v>
      </c>
      <c r="L247">
        <v>0.2</v>
      </c>
    </row>
    <row r="248" spans="1:12" x14ac:dyDescent="0.3">
      <c r="A248" t="s">
        <v>27</v>
      </c>
      <c r="B248">
        <v>1189833</v>
      </c>
      <c r="C248">
        <v>44362</v>
      </c>
      <c r="D248" t="s">
        <v>24</v>
      </c>
      <c r="E248" t="s">
        <v>25</v>
      </c>
      <c r="F248" t="s">
        <v>26</v>
      </c>
      <c r="G248" t="s">
        <v>12</v>
      </c>
      <c r="H248">
        <v>0.45</v>
      </c>
      <c r="I248">
        <v>9000</v>
      </c>
      <c r="J248">
        <f t="shared" si="7"/>
        <v>4050</v>
      </c>
      <c r="K248">
        <f t="shared" si="8"/>
        <v>1620</v>
      </c>
      <c r="L248">
        <v>0.4</v>
      </c>
    </row>
    <row r="249" spans="1:12" x14ac:dyDescent="0.3">
      <c r="A249" t="s">
        <v>27</v>
      </c>
      <c r="B249">
        <v>1189833</v>
      </c>
      <c r="C249">
        <v>44362</v>
      </c>
      <c r="D249" t="s">
        <v>24</v>
      </c>
      <c r="E249" t="s">
        <v>25</v>
      </c>
      <c r="F249" t="s">
        <v>26</v>
      </c>
      <c r="G249" t="s">
        <v>15</v>
      </c>
      <c r="H249">
        <v>0.5</v>
      </c>
      <c r="I249">
        <v>7500</v>
      </c>
      <c r="J249">
        <f t="shared" si="7"/>
        <v>3750</v>
      </c>
      <c r="K249">
        <f t="shared" si="8"/>
        <v>937.5</v>
      </c>
      <c r="L249">
        <v>0.25</v>
      </c>
    </row>
    <row r="250" spans="1:12" x14ac:dyDescent="0.3">
      <c r="A250" t="s">
        <v>27</v>
      </c>
      <c r="B250">
        <v>1189833</v>
      </c>
      <c r="C250">
        <v>44362</v>
      </c>
      <c r="D250" t="s">
        <v>24</v>
      </c>
      <c r="E250" t="s">
        <v>25</v>
      </c>
      <c r="F250" t="s">
        <v>26</v>
      </c>
      <c r="G250" t="s">
        <v>13</v>
      </c>
      <c r="H250">
        <v>0.5</v>
      </c>
      <c r="I250">
        <v>7500</v>
      </c>
      <c r="J250">
        <f t="shared" si="7"/>
        <v>3750</v>
      </c>
      <c r="K250">
        <f t="shared" si="8"/>
        <v>1500</v>
      </c>
      <c r="L250">
        <v>0.4</v>
      </c>
    </row>
    <row r="251" spans="1:12" x14ac:dyDescent="0.3">
      <c r="A251" t="s">
        <v>27</v>
      </c>
      <c r="B251">
        <v>1189833</v>
      </c>
      <c r="C251">
        <v>44362</v>
      </c>
      <c r="D251" t="s">
        <v>24</v>
      </c>
      <c r="E251" t="s">
        <v>25</v>
      </c>
      <c r="F251" t="s">
        <v>26</v>
      </c>
      <c r="G251" t="s">
        <v>14</v>
      </c>
      <c r="H251">
        <v>0.45</v>
      </c>
      <c r="I251">
        <v>6250</v>
      </c>
      <c r="J251">
        <f t="shared" si="7"/>
        <v>2812.5</v>
      </c>
      <c r="K251">
        <f t="shared" si="8"/>
        <v>984.37499999999989</v>
      </c>
      <c r="L251">
        <v>0.35</v>
      </c>
    </row>
    <row r="252" spans="1:12" x14ac:dyDescent="0.3">
      <c r="A252" t="s">
        <v>27</v>
      </c>
      <c r="B252">
        <v>1189833</v>
      </c>
      <c r="C252">
        <v>44362</v>
      </c>
      <c r="D252" t="s">
        <v>24</v>
      </c>
      <c r="E252" t="s">
        <v>25</v>
      </c>
      <c r="F252" t="s">
        <v>26</v>
      </c>
      <c r="G252" t="s">
        <v>16</v>
      </c>
      <c r="H252">
        <v>0.5</v>
      </c>
      <c r="I252">
        <v>5000</v>
      </c>
      <c r="J252">
        <f t="shared" si="7"/>
        <v>2500</v>
      </c>
      <c r="K252">
        <f t="shared" si="8"/>
        <v>1375</v>
      </c>
      <c r="L252">
        <v>0.55000000000000004</v>
      </c>
    </row>
    <row r="253" spans="1:12" x14ac:dyDescent="0.3">
      <c r="A253" t="s">
        <v>27</v>
      </c>
      <c r="B253">
        <v>1189833</v>
      </c>
      <c r="C253">
        <v>44362</v>
      </c>
      <c r="D253" t="s">
        <v>24</v>
      </c>
      <c r="E253" t="s">
        <v>25</v>
      </c>
      <c r="F253" t="s">
        <v>26</v>
      </c>
      <c r="G253" t="s">
        <v>17</v>
      </c>
      <c r="H253">
        <v>0.65</v>
      </c>
      <c r="I253">
        <v>8000</v>
      </c>
      <c r="J253">
        <f t="shared" si="7"/>
        <v>5200</v>
      </c>
      <c r="K253">
        <f t="shared" si="8"/>
        <v>1040</v>
      </c>
      <c r="L253">
        <v>0.2</v>
      </c>
    </row>
    <row r="254" spans="1:12" x14ac:dyDescent="0.3">
      <c r="A254" t="s">
        <v>27</v>
      </c>
      <c r="B254">
        <v>1189833</v>
      </c>
      <c r="C254">
        <v>44391</v>
      </c>
      <c r="D254" t="s">
        <v>24</v>
      </c>
      <c r="E254" t="s">
        <v>25</v>
      </c>
      <c r="F254" t="s">
        <v>26</v>
      </c>
      <c r="G254" t="s">
        <v>12</v>
      </c>
      <c r="H254">
        <v>0.45</v>
      </c>
      <c r="I254">
        <v>9500</v>
      </c>
      <c r="J254">
        <f t="shared" si="7"/>
        <v>4275</v>
      </c>
      <c r="K254">
        <f t="shared" si="8"/>
        <v>1710</v>
      </c>
      <c r="L254">
        <v>0.4</v>
      </c>
    </row>
    <row r="255" spans="1:12" x14ac:dyDescent="0.3">
      <c r="A255" t="s">
        <v>27</v>
      </c>
      <c r="B255">
        <v>1189833</v>
      </c>
      <c r="C255">
        <v>44391</v>
      </c>
      <c r="D255" t="s">
        <v>24</v>
      </c>
      <c r="E255" t="s">
        <v>25</v>
      </c>
      <c r="F255" t="s">
        <v>26</v>
      </c>
      <c r="G255" t="s">
        <v>15</v>
      </c>
      <c r="H255">
        <v>0.5</v>
      </c>
      <c r="I255">
        <v>8000</v>
      </c>
      <c r="J255">
        <f t="shared" si="7"/>
        <v>4000</v>
      </c>
      <c r="K255">
        <f t="shared" si="8"/>
        <v>1000</v>
      </c>
      <c r="L255">
        <v>0.25</v>
      </c>
    </row>
    <row r="256" spans="1:12" x14ac:dyDescent="0.3">
      <c r="A256" t="s">
        <v>27</v>
      </c>
      <c r="B256">
        <v>1189833</v>
      </c>
      <c r="C256">
        <v>44391</v>
      </c>
      <c r="D256" t="s">
        <v>24</v>
      </c>
      <c r="E256" t="s">
        <v>25</v>
      </c>
      <c r="F256" t="s">
        <v>26</v>
      </c>
      <c r="G256" t="s">
        <v>13</v>
      </c>
      <c r="H256">
        <v>0.5</v>
      </c>
      <c r="I256">
        <v>7500</v>
      </c>
      <c r="J256">
        <f t="shared" si="7"/>
        <v>3750</v>
      </c>
      <c r="K256">
        <f t="shared" si="8"/>
        <v>1500</v>
      </c>
      <c r="L256">
        <v>0.4</v>
      </c>
    </row>
    <row r="257" spans="1:12" x14ac:dyDescent="0.3">
      <c r="A257" t="s">
        <v>27</v>
      </c>
      <c r="B257">
        <v>1189833</v>
      </c>
      <c r="C257">
        <v>44391</v>
      </c>
      <c r="D257" t="s">
        <v>24</v>
      </c>
      <c r="E257" t="s">
        <v>25</v>
      </c>
      <c r="F257" t="s">
        <v>26</v>
      </c>
      <c r="G257" t="s">
        <v>14</v>
      </c>
      <c r="H257">
        <v>0.45</v>
      </c>
      <c r="I257">
        <v>6500</v>
      </c>
      <c r="J257">
        <f t="shared" si="7"/>
        <v>2925</v>
      </c>
      <c r="K257">
        <f t="shared" si="8"/>
        <v>1023.7499999999999</v>
      </c>
      <c r="L257">
        <v>0.35</v>
      </c>
    </row>
    <row r="258" spans="1:12" x14ac:dyDescent="0.3">
      <c r="A258" t="s">
        <v>27</v>
      </c>
      <c r="B258">
        <v>1189833</v>
      </c>
      <c r="C258">
        <v>44391</v>
      </c>
      <c r="D258" t="s">
        <v>24</v>
      </c>
      <c r="E258" t="s">
        <v>25</v>
      </c>
      <c r="F258" t="s">
        <v>26</v>
      </c>
      <c r="G258" t="s">
        <v>16</v>
      </c>
      <c r="H258">
        <v>0.5</v>
      </c>
      <c r="I258">
        <v>7000</v>
      </c>
      <c r="J258">
        <f t="shared" ref="J258:J321" si="9">H258*I258</f>
        <v>3500</v>
      </c>
      <c r="K258">
        <f t="shared" si="8"/>
        <v>1925.0000000000002</v>
      </c>
      <c r="L258">
        <v>0.55000000000000004</v>
      </c>
    </row>
    <row r="259" spans="1:12" x14ac:dyDescent="0.3">
      <c r="A259" t="s">
        <v>27</v>
      </c>
      <c r="B259">
        <v>1189833</v>
      </c>
      <c r="C259">
        <v>44391</v>
      </c>
      <c r="D259" t="s">
        <v>24</v>
      </c>
      <c r="E259" t="s">
        <v>25</v>
      </c>
      <c r="F259" t="s">
        <v>26</v>
      </c>
      <c r="G259" t="s">
        <v>17</v>
      </c>
      <c r="H259">
        <v>0.65</v>
      </c>
      <c r="I259">
        <v>7000</v>
      </c>
      <c r="J259">
        <f t="shared" si="9"/>
        <v>4550</v>
      </c>
      <c r="K259">
        <f t="shared" si="8"/>
        <v>910</v>
      </c>
      <c r="L259">
        <v>0.2</v>
      </c>
    </row>
    <row r="260" spans="1:12" x14ac:dyDescent="0.3">
      <c r="A260" t="s">
        <v>27</v>
      </c>
      <c r="B260">
        <v>1189833</v>
      </c>
      <c r="C260">
        <v>44423</v>
      </c>
      <c r="D260" t="s">
        <v>24</v>
      </c>
      <c r="E260" t="s">
        <v>25</v>
      </c>
      <c r="F260" t="s">
        <v>26</v>
      </c>
      <c r="G260" t="s">
        <v>12</v>
      </c>
      <c r="H260">
        <v>0.5</v>
      </c>
      <c r="I260">
        <v>9000</v>
      </c>
      <c r="J260">
        <f t="shared" si="9"/>
        <v>4500</v>
      </c>
      <c r="K260">
        <f t="shared" si="8"/>
        <v>1800</v>
      </c>
      <c r="L260">
        <v>0.4</v>
      </c>
    </row>
    <row r="261" spans="1:12" x14ac:dyDescent="0.3">
      <c r="A261" t="s">
        <v>27</v>
      </c>
      <c r="B261">
        <v>1189833</v>
      </c>
      <c r="C261">
        <v>44423</v>
      </c>
      <c r="D261" t="s">
        <v>24</v>
      </c>
      <c r="E261" t="s">
        <v>25</v>
      </c>
      <c r="F261" t="s">
        <v>26</v>
      </c>
      <c r="G261" t="s">
        <v>15</v>
      </c>
      <c r="H261">
        <v>0.55000000000000004</v>
      </c>
      <c r="I261">
        <v>8500</v>
      </c>
      <c r="J261">
        <f t="shared" si="9"/>
        <v>4675</v>
      </c>
      <c r="K261">
        <f t="shared" si="8"/>
        <v>1168.75</v>
      </c>
      <c r="L261">
        <v>0.25</v>
      </c>
    </row>
    <row r="262" spans="1:12" x14ac:dyDescent="0.3">
      <c r="A262" t="s">
        <v>27</v>
      </c>
      <c r="B262">
        <v>1189833</v>
      </c>
      <c r="C262">
        <v>44423</v>
      </c>
      <c r="D262" t="s">
        <v>24</v>
      </c>
      <c r="E262" t="s">
        <v>25</v>
      </c>
      <c r="F262" t="s">
        <v>26</v>
      </c>
      <c r="G262" t="s">
        <v>13</v>
      </c>
      <c r="H262">
        <v>0.5</v>
      </c>
      <c r="I262">
        <v>7250</v>
      </c>
      <c r="J262">
        <f t="shared" si="9"/>
        <v>3625</v>
      </c>
      <c r="K262">
        <f t="shared" si="8"/>
        <v>1450</v>
      </c>
      <c r="L262">
        <v>0.4</v>
      </c>
    </row>
    <row r="263" spans="1:12" x14ac:dyDescent="0.3">
      <c r="A263" t="s">
        <v>27</v>
      </c>
      <c r="B263">
        <v>1189833</v>
      </c>
      <c r="C263">
        <v>44423</v>
      </c>
      <c r="D263" t="s">
        <v>24</v>
      </c>
      <c r="E263" t="s">
        <v>25</v>
      </c>
      <c r="F263" t="s">
        <v>26</v>
      </c>
      <c r="G263" t="s">
        <v>14</v>
      </c>
      <c r="H263">
        <v>0.5</v>
      </c>
      <c r="I263">
        <v>6750</v>
      </c>
      <c r="J263">
        <f t="shared" si="9"/>
        <v>3375</v>
      </c>
      <c r="K263">
        <f t="shared" si="8"/>
        <v>1181.25</v>
      </c>
      <c r="L263">
        <v>0.35</v>
      </c>
    </row>
    <row r="264" spans="1:12" x14ac:dyDescent="0.3">
      <c r="A264" t="s">
        <v>27</v>
      </c>
      <c r="B264">
        <v>1189833</v>
      </c>
      <c r="C264">
        <v>44423</v>
      </c>
      <c r="D264" t="s">
        <v>24</v>
      </c>
      <c r="E264" t="s">
        <v>25</v>
      </c>
      <c r="F264" t="s">
        <v>26</v>
      </c>
      <c r="G264" t="s">
        <v>16</v>
      </c>
      <c r="H264">
        <v>0.6</v>
      </c>
      <c r="I264">
        <v>6750</v>
      </c>
      <c r="J264">
        <f t="shared" si="9"/>
        <v>4050</v>
      </c>
      <c r="K264">
        <f t="shared" si="8"/>
        <v>2227.5</v>
      </c>
      <c r="L264">
        <v>0.55000000000000004</v>
      </c>
    </row>
    <row r="265" spans="1:12" x14ac:dyDescent="0.3">
      <c r="A265" t="s">
        <v>27</v>
      </c>
      <c r="B265">
        <v>1189833</v>
      </c>
      <c r="C265">
        <v>44423</v>
      </c>
      <c r="D265" t="s">
        <v>24</v>
      </c>
      <c r="E265" t="s">
        <v>25</v>
      </c>
      <c r="F265" t="s">
        <v>26</v>
      </c>
      <c r="G265" t="s">
        <v>17</v>
      </c>
      <c r="H265">
        <v>0.65</v>
      </c>
      <c r="I265">
        <v>6500</v>
      </c>
      <c r="J265">
        <f t="shared" si="9"/>
        <v>4225</v>
      </c>
      <c r="K265">
        <f t="shared" si="8"/>
        <v>845</v>
      </c>
      <c r="L265">
        <v>0.2</v>
      </c>
    </row>
    <row r="266" spans="1:12" x14ac:dyDescent="0.3">
      <c r="A266" t="s">
        <v>27</v>
      </c>
      <c r="B266">
        <v>1189833</v>
      </c>
      <c r="C266">
        <v>44455</v>
      </c>
      <c r="D266" t="s">
        <v>24</v>
      </c>
      <c r="E266" t="s">
        <v>25</v>
      </c>
      <c r="F266" t="s">
        <v>26</v>
      </c>
      <c r="G266" t="s">
        <v>12</v>
      </c>
      <c r="H266">
        <v>0.5</v>
      </c>
      <c r="I266">
        <v>8500</v>
      </c>
      <c r="J266">
        <f t="shared" si="9"/>
        <v>4250</v>
      </c>
      <c r="K266">
        <f t="shared" si="8"/>
        <v>1700</v>
      </c>
      <c r="L266">
        <v>0.4</v>
      </c>
    </row>
    <row r="267" spans="1:12" x14ac:dyDescent="0.3">
      <c r="A267" t="s">
        <v>27</v>
      </c>
      <c r="B267">
        <v>1189833</v>
      </c>
      <c r="C267">
        <v>44455</v>
      </c>
      <c r="D267" t="s">
        <v>24</v>
      </c>
      <c r="E267" t="s">
        <v>25</v>
      </c>
      <c r="F267" t="s">
        <v>26</v>
      </c>
      <c r="G267" t="s">
        <v>15</v>
      </c>
      <c r="H267">
        <v>0.55000000000000004</v>
      </c>
      <c r="I267">
        <v>8500</v>
      </c>
      <c r="J267">
        <f t="shared" si="9"/>
        <v>4675</v>
      </c>
      <c r="K267">
        <f t="shared" si="8"/>
        <v>1168.75</v>
      </c>
      <c r="L267">
        <v>0.25</v>
      </c>
    </row>
    <row r="268" spans="1:12" x14ac:dyDescent="0.3">
      <c r="A268" t="s">
        <v>27</v>
      </c>
      <c r="B268">
        <v>1189833</v>
      </c>
      <c r="C268">
        <v>44455</v>
      </c>
      <c r="D268" t="s">
        <v>24</v>
      </c>
      <c r="E268" t="s">
        <v>25</v>
      </c>
      <c r="F268" t="s">
        <v>26</v>
      </c>
      <c r="G268" t="s">
        <v>13</v>
      </c>
      <c r="H268">
        <v>0.5</v>
      </c>
      <c r="I268">
        <v>7000</v>
      </c>
      <c r="J268">
        <f t="shared" si="9"/>
        <v>3500</v>
      </c>
      <c r="K268">
        <f t="shared" si="8"/>
        <v>1400</v>
      </c>
      <c r="L268">
        <v>0.4</v>
      </c>
    </row>
    <row r="269" spans="1:12" x14ac:dyDescent="0.3">
      <c r="A269" t="s">
        <v>27</v>
      </c>
      <c r="B269">
        <v>1189833</v>
      </c>
      <c r="C269">
        <v>44455</v>
      </c>
      <c r="D269" t="s">
        <v>24</v>
      </c>
      <c r="E269" t="s">
        <v>25</v>
      </c>
      <c r="F269" t="s">
        <v>26</v>
      </c>
      <c r="G269" t="s">
        <v>14</v>
      </c>
      <c r="H269">
        <v>0.5</v>
      </c>
      <c r="I269">
        <v>6500</v>
      </c>
      <c r="J269">
        <f t="shared" si="9"/>
        <v>3250</v>
      </c>
      <c r="K269">
        <f t="shared" si="8"/>
        <v>1137.5</v>
      </c>
      <c r="L269">
        <v>0.35</v>
      </c>
    </row>
    <row r="270" spans="1:12" x14ac:dyDescent="0.3">
      <c r="A270" t="s">
        <v>27</v>
      </c>
      <c r="B270">
        <v>1189833</v>
      </c>
      <c r="C270">
        <v>44455</v>
      </c>
      <c r="D270" t="s">
        <v>24</v>
      </c>
      <c r="E270" t="s">
        <v>25</v>
      </c>
      <c r="F270" t="s">
        <v>26</v>
      </c>
      <c r="G270" t="s">
        <v>16</v>
      </c>
      <c r="H270">
        <v>0.6</v>
      </c>
      <c r="I270">
        <v>6500</v>
      </c>
      <c r="J270">
        <f t="shared" si="9"/>
        <v>3900</v>
      </c>
      <c r="K270">
        <f t="shared" ref="K270:K333" si="10">J270*L270</f>
        <v>2145</v>
      </c>
      <c r="L270">
        <v>0.55000000000000004</v>
      </c>
    </row>
    <row r="271" spans="1:12" x14ac:dyDescent="0.3">
      <c r="A271" t="s">
        <v>27</v>
      </c>
      <c r="B271">
        <v>1189833</v>
      </c>
      <c r="C271">
        <v>44455</v>
      </c>
      <c r="D271" t="s">
        <v>24</v>
      </c>
      <c r="E271" t="s">
        <v>25</v>
      </c>
      <c r="F271" t="s">
        <v>26</v>
      </c>
      <c r="G271" t="s">
        <v>17</v>
      </c>
      <c r="H271">
        <v>0.65</v>
      </c>
      <c r="I271">
        <v>7000</v>
      </c>
      <c r="J271">
        <f t="shared" si="9"/>
        <v>4550</v>
      </c>
      <c r="K271">
        <f t="shared" si="10"/>
        <v>910</v>
      </c>
      <c r="L271">
        <v>0.2</v>
      </c>
    </row>
    <row r="272" spans="1:12" x14ac:dyDescent="0.3">
      <c r="A272" t="s">
        <v>27</v>
      </c>
      <c r="B272">
        <v>1189833</v>
      </c>
      <c r="C272">
        <v>44484</v>
      </c>
      <c r="D272" t="s">
        <v>24</v>
      </c>
      <c r="E272" t="s">
        <v>25</v>
      </c>
      <c r="F272" t="s">
        <v>26</v>
      </c>
      <c r="G272" t="s">
        <v>12</v>
      </c>
      <c r="H272">
        <v>0.5</v>
      </c>
      <c r="I272">
        <v>8000</v>
      </c>
      <c r="J272">
        <f t="shared" si="9"/>
        <v>4000</v>
      </c>
      <c r="K272">
        <f t="shared" si="10"/>
        <v>1600</v>
      </c>
      <c r="L272">
        <v>0.4</v>
      </c>
    </row>
    <row r="273" spans="1:12" x14ac:dyDescent="0.3">
      <c r="A273" t="s">
        <v>27</v>
      </c>
      <c r="B273">
        <v>1189833</v>
      </c>
      <c r="C273">
        <v>44484</v>
      </c>
      <c r="D273" t="s">
        <v>24</v>
      </c>
      <c r="E273" t="s">
        <v>25</v>
      </c>
      <c r="F273" t="s">
        <v>26</v>
      </c>
      <c r="G273" t="s">
        <v>15</v>
      </c>
      <c r="H273">
        <v>0.55000000000000004</v>
      </c>
      <c r="I273">
        <v>8000</v>
      </c>
      <c r="J273">
        <f t="shared" si="9"/>
        <v>4400</v>
      </c>
      <c r="K273">
        <f t="shared" si="10"/>
        <v>1100</v>
      </c>
      <c r="L273">
        <v>0.25</v>
      </c>
    </row>
    <row r="274" spans="1:12" x14ac:dyDescent="0.3">
      <c r="A274" t="s">
        <v>27</v>
      </c>
      <c r="B274">
        <v>1189833</v>
      </c>
      <c r="C274">
        <v>44484</v>
      </c>
      <c r="D274" t="s">
        <v>24</v>
      </c>
      <c r="E274" t="s">
        <v>25</v>
      </c>
      <c r="F274" t="s">
        <v>26</v>
      </c>
      <c r="G274" t="s">
        <v>13</v>
      </c>
      <c r="H274">
        <v>0.5</v>
      </c>
      <c r="I274">
        <v>6500</v>
      </c>
      <c r="J274">
        <f t="shared" si="9"/>
        <v>3250</v>
      </c>
      <c r="K274">
        <f t="shared" si="10"/>
        <v>1300</v>
      </c>
      <c r="L274">
        <v>0.4</v>
      </c>
    </row>
    <row r="275" spans="1:12" x14ac:dyDescent="0.3">
      <c r="A275" t="s">
        <v>27</v>
      </c>
      <c r="B275">
        <v>1189833</v>
      </c>
      <c r="C275">
        <v>44484</v>
      </c>
      <c r="D275" t="s">
        <v>24</v>
      </c>
      <c r="E275" t="s">
        <v>25</v>
      </c>
      <c r="F275" t="s">
        <v>26</v>
      </c>
      <c r="G275" t="s">
        <v>14</v>
      </c>
      <c r="H275">
        <v>0.5</v>
      </c>
      <c r="I275">
        <v>6250</v>
      </c>
      <c r="J275">
        <f t="shared" si="9"/>
        <v>3125</v>
      </c>
      <c r="K275">
        <f t="shared" si="10"/>
        <v>1093.75</v>
      </c>
      <c r="L275">
        <v>0.35</v>
      </c>
    </row>
    <row r="276" spans="1:12" x14ac:dyDescent="0.3">
      <c r="A276" t="s">
        <v>27</v>
      </c>
      <c r="B276">
        <v>1189833</v>
      </c>
      <c r="C276">
        <v>44484</v>
      </c>
      <c r="D276" t="s">
        <v>24</v>
      </c>
      <c r="E276" t="s">
        <v>25</v>
      </c>
      <c r="F276" t="s">
        <v>26</v>
      </c>
      <c r="G276" t="s">
        <v>16</v>
      </c>
      <c r="H276">
        <v>0.6</v>
      </c>
      <c r="I276">
        <v>6000</v>
      </c>
      <c r="J276">
        <f t="shared" si="9"/>
        <v>3600</v>
      </c>
      <c r="K276">
        <f t="shared" si="10"/>
        <v>1980.0000000000002</v>
      </c>
      <c r="L276">
        <v>0.55000000000000004</v>
      </c>
    </row>
    <row r="277" spans="1:12" x14ac:dyDescent="0.3">
      <c r="A277" t="s">
        <v>27</v>
      </c>
      <c r="B277">
        <v>1189833</v>
      </c>
      <c r="C277">
        <v>44484</v>
      </c>
      <c r="D277" t="s">
        <v>24</v>
      </c>
      <c r="E277" t="s">
        <v>25</v>
      </c>
      <c r="F277" t="s">
        <v>26</v>
      </c>
      <c r="G277" t="s">
        <v>17</v>
      </c>
      <c r="H277">
        <v>0.65</v>
      </c>
      <c r="I277">
        <v>6500</v>
      </c>
      <c r="J277">
        <f t="shared" si="9"/>
        <v>4225</v>
      </c>
      <c r="K277">
        <f t="shared" si="10"/>
        <v>845</v>
      </c>
      <c r="L277">
        <v>0.2</v>
      </c>
    </row>
    <row r="278" spans="1:12" x14ac:dyDescent="0.3">
      <c r="A278" t="s">
        <v>27</v>
      </c>
      <c r="B278">
        <v>1189833</v>
      </c>
      <c r="C278">
        <v>44515</v>
      </c>
      <c r="D278" t="s">
        <v>24</v>
      </c>
      <c r="E278" t="s">
        <v>25</v>
      </c>
      <c r="F278" t="s">
        <v>26</v>
      </c>
      <c r="G278" t="s">
        <v>12</v>
      </c>
      <c r="H278">
        <v>0.5</v>
      </c>
      <c r="I278">
        <v>8250</v>
      </c>
      <c r="J278">
        <f t="shared" si="9"/>
        <v>4125</v>
      </c>
      <c r="K278">
        <f t="shared" si="10"/>
        <v>1650</v>
      </c>
      <c r="L278">
        <v>0.4</v>
      </c>
    </row>
    <row r="279" spans="1:12" x14ac:dyDescent="0.3">
      <c r="A279" t="s">
        <v>27</v>
      </c>
      <c r="B279">
        <v>1189833</v>
      </c>
      <c r="C279">
        <v>44515</v>
      </c>
      <c r="D279" t="s">
        <v>24</v>
      </c>
      <c r="E279" t="s">
        <v>25</v>
      </c>
      <c r="F279" t="s">
        <v>26</v>
      </c>
      <c r="G279" t="s">
        <v>15</v>
      </c>
      <c r="H279">
        <v>0.55000000000000004</v>
      </c>
      <c r="I279">
        <v>8250</v>
      </c>
      <c r="J279">
        <f t="shared" si="9"/>
        <v>4537.5</v>
      </c>
      <c r="K279">
        <f t="shared" si="10"/>
        <v>1134.375</v>
      </c>
      <c r="L279">
        <v>0.25</v>
      </c>
    </row>
    <row r="280" spans="1:12" x14ac:dyDescent="0.3">
      <c r="A280" t="s">
        <v>27</v>
      </c>
      <c r="B280">
        <v>1189833</v>
      </c>
      <c r="C280">
        <v>44515</v>
      </c>
      <c r="D280" t="s">
        <v>24</v>
      </c>
      <c r="E280" t="s">
        <v>25</v>
      </c>
      <c r="F280" t="s">
        <v>26</v>
      </c>
      <c r="G280" t="s">
        <v>13</v>
      </c>
      <c r="H280">
        <v>0.5</v>
      </c>
      <c r="I280">
        <v>6750</v>
      </c>
      <c r="J280">
        <f t="shared" si="9"/>
        <v>3375</v>
      </c>
      <c r="K280">
        <f t="shared" si="10"/>
        <v>1350</v>
      </c>
      <c r="L280">
        <v>0.4</v>
      </c>
    </row>
    <row r="281" spans="1:12" x14ac:dyDescent="0.3">
      <c r="A281" t="s">
        <v>27</v>
      </c>
      <c r="B281">
        <v>1189833</v>
      </c>
      <c r="C281">
        <v>44515</v>
      </c>
      <c r="D281" t="s">
        <v>24</v>
      </c>
      <c r="E281" t="s">
        <v>25</v>
      </c>
      <c r="F281" t="s">
        <v>26</v>
      </c>
      <c r="G281" t="s">
        <v>14</v>
      </c>
      <c r="H281">
        <v>0.5</v>
      </c>
      <c r="I281">
        <v>6500</v>
      </c>
      <c r="J281">
        <f t="shared" si="9"/>
        <v>3250</v>
      </c>
      <c r="K281">
        <f t="shared" si="10"/>
        <v>1137.5</v>
      </c>
      <c r="L281">
        <v>0.35</v>
      </c>
    </row>
    <row r="282" spans="1:12" x14ac:dyDescent="0.3">
      <c r="A282" t="s">
        <v>27</v>
      </c>
      <c r="B282">
        <v>1189833</v>
      </c>
      <c r="C282">
        <v>44515</v>
      </c>
      <c r="D282" t="s">
        <v>24</v>
      </c>
      <c r="E282" t="s">
        <v>25</v>
      </c>
      <c r="F282" t="s">
        <v>26</v>
      </c>
      <c r="G282" t="s">
        <v>16</v>
      </c>
      <c r="H282">
        <v>0.6</v>
      </c>
      <c r="I282">
        <v>6000</v>
      </c>
      <c r="J282">
        <f t="shared" si="9"/>
        <v>3600</v>
      </c>
      <c r="K282">
        <f t="shared" si="10"/>
        <v>1980.0000000000002</v>
      </c>
      <c r="L282">
        <v>0.55000000000000004</v>
      </c>
    </row>
    <row r="283" spans="1:12" x14ac:dyDescent="0.3">
      <c r="A283" t="s">
        <v>27</v>
      </c>
      <c r="B283">
        <v>1189833</v>
      </c>
      <c r="C283">
        <v>44515</v>
      </c>
      <c r="D283" t="s">
        <v>24</v>
      </c>
      <c r="E283" t="s">
        <v>25</v>
      </c>
      <c r="F283" t="s">
        <v>26</v>
      </c>
      <c r="G283" t="s">
        <v>17</v>
      </c>
      <c r="H283">
        <v>0.65</v>
      </c>
      <c r="I283">
        <v>7000</v>
      </c>
      <c r="J283">
        <f t="shared" si="9"/>
        <v>4550</v>
      </c>
      <c r="K283">
        <f t="shared" si="10"/>
        <v>910</v>
      </c>
      <c r="L283">
        <v>0.2</v>
      </c>
    </row>
    <row r="284" spans="1:12" x14ac:dyDescent="0.3">
      <c r="A284" t="s">
        <v>27</v>
      </c>
      <c r="B284">
        <v>1189833</v>
      </c>
      <c r="C284">
        <v>44544</v>
      </c>
      <c r="D284" t="s">
        <v>24</v>
      </c>
      <c r="E284" t="s">
        <v>25</v>
      </c>
      <c r="F284" t="s">
        <v>26</v>
      </c>
      <c r="G284" t="s">
        <v>12</v>
      </c>
      <c r="H284">
        <v>0.5</v>
      </c>
      <c r="I284">
        <v>9000</v>
      </c>
      <c r="J284">
        <f t="shared" si="9"/>
        <v>4500</v>
      </c>
      <c r="K284">
        <f t="shared" si="10"/>
        <v>1800</v>
      </c>
      <c r="L284">
        <v>0.4</v>
      </c>
    </row>
    <row r="285" spans="1:12" x14ac:dyDescent="0.3">
      <c r="A285" t="s">
        <v>27</v>
      </c>
      <c r="B285">
        <v>1189833</v>
      </c>
      <c r="C285">
        <v>44544</v>
      </c>
      <c r="D285" t="s">
        <v>24</v>
      </c>
      <c r="E285" t="s">
        <v>25</v>
      </c>
      <c r="F285" t="s">
        <v>26</v>
      </c>
      <c r="G285" t="s">
        <v>15</v>
      </c>
      <c r="H285">
        <v>0.55000000000000004</v>
      </c>
      <c r="I285">
        <v>9000</v>
      </c>
      <c r="J285">
        <f t="shared" si="9"/>
        <v>4950</v>
      </c>
      <c r="K285">
        <f t="shared" si="10"/>
        <v>1237.5</v>
      </c>
      <c r="L285">
        <v>0.25</v>
      </c>
    </row>
    <row r="286" spans="1:12" x14ac:dyDescent="0.3">
      <c r="A286" t="s">
        <v>27</v>
      </c>
      <c r="B286">
        <v>1189833</v>
      </c>
      <c r="C286">
        <v>44544</v>
      </c>
      <c r="D286" t="s">
        <v>24</v>
      </c>
      <c r="E286" t="s">
        <v>25</v>
      </c>
      <c r="F286" t="s">
        <v>26</v>
      </c>
      <c r="G286" t="s">
        <v>13</v>
      </c>
      <c r="H286">
        <v>0.5</v>
      </c>
      <c r="I286">
        <v>7000</v>
      </c>
      <c r="J286">
        <f t="shared" si="9"/>
        <v>3500</v>
      </c>
      <c r="K286">
        <f t="shared" si="10"/>
        <v>1400</v>
      </c>
      <c r="L286">
        <v>0.4</v>
      </c>
    </row>
    <row r="287" spans="1:12" x14ac:dyDescent="0.3">
      <c r="A287" t="s">
        <v>27</v>
      </c>
      <c r="B287">
        <v>1189833</v>
      </c>
      <c r="C287">
        <v>44544</v>
      </c>
      <c r="D287" t="s">
        <v>24</v>
      </c>
      <c r="E287" t="s">
        <v>25</v>
      </c>
      <c r="F287" t="s">
        <v>26</v>
      </c>
      <c r="G287" t="s">
        <v>14</v>
      </c>
      <c r="H287">
        <v>0.5</v>
      </c>
      <c r="I287">
        <v>7000</v>
      </c>
      <c r="J287">
        <f t="shared" si="9"/>
        <v>3500</v>
      </c>
      <c r="K287">
        <f t="shared" si="10"/>
        <v>1225</v>
      </c>
      <c r="L287">
        <v>0.35</v>
      </c>
    </row>
    <row r="288" spans="1:12" x14ac:dyDescent="0.3">
      <c r="A288" t="s">
        <v>27</v>
      </c>
      <c r="B288">
        <v>1189833</v>
      </c>
      <c r="C288">
        <v>44544</v>
      </c>
      <c r="D288" t="s">
        <v>24</v>
      </c>
      <c r="E288" t="s">
        <v>25</v>
      </c>
      <c r="F288" t="s">
        <v>26</v>
      </c>
      <c r="G288" t="s">
        <v>16</v>
      </c>
      <c r="H288">
        <v>0.6</v>
      </c>
      <c r="I288">
        <v>6250</v>
      </c>
      <c r="J288">
        <f t="shared" si="9"/>
        <v>3750</v>
      </c>
      <c r="K288">
        <f t="shared" si="10"/>
        <v>2062.5</v>
      </c>
      <c r="L288">
        <v>0.55000000000000004</v>
      </c>
    </row>
    <row r="289" spans="1:12" x14ac:dyDescent="0.3">
      <c r="A289" t="s">
        <v>27</v>
      </c>
      <c r="B289">
        <v>1189833</v>
      </c>
      <c r="C289">
        <v>44544</v>
      </c>
      <c r="D289" t="s">
        <v>24</v>
      </c>
      <c r="E289" t="s">
        <v>25</v>
      </c>
      <c r="F289" t="s">
        <v>26</v>
      </c>
      <c r="G289" t="s">
        <v>17</v>
      </c>
      <c r="H289">
        <v>0.65</v>
      </c>
      <c r="I289">
        <v>7250</v>
      </c>
      <c r="J289">
        <f t="shared" si="9"/>
        <v>4712.5</v>
      </c>
      <c r="K289">
        <f t="shared" si="10"/>
        <v>942.5</v>
      </c>
      <c r="L289">
        <v>0.2</v>
      </c>
    </row>
    <row r="290" spans="1:12" x14ac:dyDescent="0.3">
      <c r="A290" t="s">
        <v>10</v>
      </c>
      <c r="B290">
        <v>1185732</v>
      </c>
      <c r="C290">
        <v>44211</v>
      </c>
      <c r="D290" t="s">
        <v>29</v>
      </c>
      <c r="E290" t="s">
        <v>30</v>
      </c>
      <c r="F290" t="s">
        <v>31</v>
      </c>
      <c r="G290" t="s">
        <v>12</v>
      </c>
      <c r="H290">
        <v>0.45</v>
      </c>
      <c r="I290">
        <v>4750</v>
      </c>
      <c r="J290">
        <f t="shared" si="9"/>
        <v>2137.5</v>
      </c>
      <c r="K290">
        <f t="shared" si="10"/>
        <v>855</v>
      </c>
      <c r="L290">
        <v>0.4</v>
      </c>
    </row>
    <row r="291" spans="1:12" x14ac:dyDescent="0.3">
      <c r="A291" t="s">
        <v>10</v>
      </c>
      <c r="B291">
        <v>1185732</v>
      </c>
      <c r="C291">
        <v>44211</v>
      </c>
      <c r="D291" t="s">
        <v>29</v>
      </c>
      <c r="E291" t="s">
        <v>30</v>
      </c>
      <c r="F291" t="s">
        <v>31</v>
      </c>
      <c r="G291" t="s">
        <v>15</v>
      </c>
      <c r="H291">
        <v>0.45</v>
      </c>
      <c r="I291">
        <v>2750</v>
      </c>
      <c r="J291">
        <f t="shared" si="9"/>
        <v>1237.5</v>
      </c>
      <c r="K291">
        <f t="shared" si="10"/>
        <v>433.125</v>
      </c>
      <c r="L291">
        <v>0.35</v>
      </c>
    </row>
    <row r="292" spans="1:12" x14ac:dyDescent="0.3">
      <c r="A292" t="s">
        <v>10</v>
      </c>
      <c r="B292">
        <v>1185732</v>
      </c>
      <c r="C292">
        <v>44211</v>
      </c>
      <c r="D292" t="s">
        <v>29</v>
      </c>
      <c r="E292" t="s">
        <v>30</v>
      </c>
      <c r="F292" t="s">
        <v>31</v>
      </c>
      <c r="G292" t="s">
        <v>13</v>
      </c>
      <c r="H292">
        <v>0.35000000000000003</v>
      </c>
      <c r="I292">
        <v>2750</v>
      </c>
      <c r="J292">
        <f t="shared" si="9"/>
        <v>962.50000000000011</v>
      </c>
      <c r="K292">
        <f t="shared" si="10"/>
        <v>336.875</v>
      </c>
      <c r="L292">
        <v>0.35</v>
      </c>
    </row>
    <row r="293" spans="1:12" x14ac:dyDescent="0.3">
      <c r="A293" t="s">
        <v>10</v>
      </c>
      <c r="B293">
        <v>1185732</v>
      </c>
      <c r="C293">
        <v>44211</v>
      </c>
      <c r="D293" t="s">
        <v>29</v>
      </c>
      <c r="E293" t="s">
        <v>30</v>
      </c>
      <c r="F293" t="s">
        <v>31</v>
      </c>
      <c r="G293" t="s">
        <v>14</v>
      </c>
      <c r="H293">
        <v>0.4</v>
      </c>
      <c r="I293">
        <v>1250</v>
      </c>
      <c r="J293">
        <f t="shared" si="9"/>
        <v>500</v>
      </c>
      <c r="K293">
        <f t="shared" si="10"/>
        <v>200</v>
      </c>
      <c r="L293">
        <v>0.4</v>
      </c>
    </row>
    <row r="294" spans="1:12" x14ac:dyDescent="0.3">
      <c r="A294" t="s">
        <v>10</v>
      </c>
      <c r="B294">
        <v>1185732</v>
      </c>
      <c r="C294">
        <v>44211</v>
      </c>
      <c r="D294" t="s">
        <v>29</v>
      </c>
      <c r="E294" t="s">
        <v>30</v>
      </c>
      <c r="F294" t="s">
        <v>31</v>
      </c>
      <c r="G294" t="s">
        <v>16</v>
      </c>
      <c r="H294">
        <v>0.54999999999999993</v>
      </c>
      <c r="I294">
        <v>1750</v>
      </c>
      <c r="J294">
        <f t="shared" si="9"/>
        <v>962.49999999999989</v>
      </c>
      <c r="K294">
        <f t="shared" si="10"/>
        <v>336.87499999999994</v>
      </c>
      <c r="L294">
        <v>0.35</v>
      </c>
    </row>
    <row r="295" spans="1:12" x14ac:dyDescent="0.3">
      <c r="A295" t="s">
        <v>10</v>
      </c>
      <c r="B295">
        <v>1185732</v>
      </c>
      <c r="C295">
        <v>44211</v>
      </c>
      <c r="D295" t="s">
        <v>29</v>
      </c>
      <c r="E295" t="s">
        <v>30</v>
      </c>
      <c r="F295" t="s">
        <v>31</v>
      </c>
      <c r="G295" t="s">
        <v>17</v>
      </c>
      <c r="H295">
        <v>0.45</v>
      </c>
      <c r="I295">
        <v>2750</v>
      </c>
      <c r="J295">
        <f t="shared" si="9"/>
        <v>1237.5</v>
      </c>
      <c r="K295">
        <f t="shared" si="10"/>
        <v>618.75</v>
      </c>
      <c r="L295">
        <v>0.5</v>
      </c>
    </row>
    <row r="296" spans="1:12" x14ac:dyDescent="0.3">
      <c r="A296" t="s">
        <v>10</v>
      </c>
      <c r="B296">
        <v>1185732</v>
      </c>
      <c r="C296">
        <v>44242</v>
      </c>
      <c r="D296" t="s">
        <v>29</v>
      </c>
      <c r="E296" t="s">
        <v>30</v>
      </c>
      <c r="F296" t="s">
        <v>31</v>
      </c>
      <c r="G296" t="s">
        <v>12</v>
      </c>
      <c r="H296">
        <v>0.45</v>
      </c>
      <c r="I296">
        <v>5250</v>
      </c>
      <c r="J296">
        <f t="shared" si="9"/>
        <v>2362.5</v>
      </c>
      <c r="K296">
        <f t="shared" si="10"/>
        <v>945</v>
      </c>
      <c r="L296">
        <v>0.4</v>
      </c>
    </row>
    <row r="297" spans="1:12" x14ac:dyDescent="0.3">
      <c r="A297" t="s">
        <v>10</v>
      </c>
      <c r="B297">
        <v>1185732</v>
      </c>
      <c r="C297">
        <v>44242</v>
      </c>
      <c r="D297" t="s">
        <v>29</v>
      </c>
      <c r="E297" t="s">
        <v>30</v>
      </c>
      <c r="F297" t="s">
        <v>31</v>
      </c>
      <c r="G297" t="s">
        <v>15</v>
      </c>
      <c r="H297">
        <v>0.45</v>
      </c>
      <c r="I297">
        <v>1750</v>
      </c>
      <c r="J297">
        <f t="shared" si="9"/>
        <v>787.5</v>
      </c>
      <c r="K297">
        <f t="shared" si="10"/>
        <v>275.625</v>
      </c>
      <c r="L297">
        <v>0.35</v>
      </c>
    </row>
    <row r="298" spans="1:12" x14ac:dyDescent="0.3">
      <c r="A298" t="s">
        <v>10</v>
      </c>
      <c r="B298">
        <v>1185732</v>
      </c>
      <c r="C298">
        <v>44242</v>
      </c>
      <c r="D298" t="s">
        <v>29</v>
      </c>
      <c r="E298" t="s">
        <v>30</v>
      </c>
      <c r="F298" t="s">
        <v>31</v>
      </c>
      <c r="G298" t="s">
        <v>13</v>
      </c>
      <c r="H298">
        <v>0.35000000000000003</v>
      </c>
      <c r="I298">
        <v>2250</v>
      </c>
      <c r="J298">
        <f t="shared" si="9"/>
        <v>787.50000000000011</v>
      </c>
      <c r="K298">
        <f t="shared" si="10"/>
        <v>275.625</v>
      </c>
      <c r="L298">
        <v>0.35</v>
      </c>
    </row>
    <row r="299" spans="1:12" x14ac:dyDescent="0.3">
      <c r="A299" t="s">
        <v>10</v>
      </c>
      <c r="B299">
        <v>1185732</v>
      </c>
      <c r="C299">
        <v>44242</v>
      </c>
      <c r="D299" t="s">
        <v>29</v>
      </c>
      <c r="E299" t="s">
        <v>30</v>
      </c>
      <c r="F299" t="s">
        <v>31</v>
      </c>
      <c r="G299" t="s">
        <v>14</v>
      </c>
      <c r="H299">
        <v>0.4</v>
      </c>
      <c r="I299">
        <v>1000</v>
      </c>
      <c r="J299">
        <f t="shared" si="9"/>
        <v>400</v>
      </c>
      <c r="K299">
        <f t="shared" si="10"/>
        <v>160</v>
      </c>
      <c r="L299">
        <v>0.4</v>
      </c>
    </row>
    <row r="300" spans="1:12" x14ac:dyDescent="0.3">
      <c r="A300" t="s">
        <v>10</v>
      </c>
      <c r="B300">
        <v>1185732</v>
      </c>
      <c r="C300">
        <v>44242</v>
      </c>
      <c r="D300" t="s">
        <v>29</v>
      </c>
      <c r="E300" t="s">
        <v>30</v>
      </c>
      <c r="F300" t="s">
        <v>31</v>
      </c>
      <c r="G300" t="s">
        <v>16</v>
      </c>
      <c r="H300">
        <v>0.54999999999999993</v>
      </c>
      <c r="I300">
        <v>1750</v>
      </c>
      <c r="J300">
        <f t="shared" si="9"/>
        <v>962.49999999999989</v>
      </c>
      <c r="K300">
        <f t="shared" si="10"/>
        <v>336.87499999999994</v>
      </c>
      <c r="L300">
        <v>0.35</v>
      </c>
    </row>
    <row r="301" spans="1:12" x14ac:dyDescent="0.3">
      <c r="A301" t="s">
        <v>10</v>
      </c>
      <c r="B301">
        <v>1185732</v>
      </c>
      <c r="C301">
        <v>44242</v>
      </c>
      <c r="D301" t="s">
        <v>29</v>
      </c>
      <c r="E301" t="s">
        <v>30</v>
      </c>
      <c r="F301" t="s">
        <v>31</v>
      </c>
      <c r="G301" t="s">
        <v>17</v>
      </c>
      <c r="H301">
        <v>0.45</v>
      </c>
      <c r="I301">
        <v>2750</v>
      </c>
      <c r="J301">
        <f t="shared" si="9"/>
        <v>1237.5</v>
      </c>
      <c r="K301">
        <f t="shared" si="10"/>
        <v>618.75</v>
      </c>
      <c r="L301">
        <v>0.5</v>
      </c>
    </row>
    <row r="302" spans="1:12" x14ac:dyDescent="0.3">
      <c r="A302" t="s">
        <v>10</v>
      </c>
      <c r="B302">
        <v>1185732</v>
      </c>
      <c r="C302">
        <v>44269</v>
      </c>
      <c r="D302" t="s">
        <v>29</v>
      </c>
      <c r="E302" t="s">
        <v>30</v>
      </c>
      <c r="F302" t="s">
        <v>31</v>
      </c>
      <c r="G302" t="s">
        <v>12</v>
      </c>
      <c r="H302">
        <v>0.5</v>
      </c>
      <c r="I302">
        <v>4950</v>
      </c>
      <c r="J302">
        <f t="shared" si="9"/>
        <v>2475</v>
      </c>
      <c r="K302">
        <f t="shared" si="10"/>
        <v>990</v>
      </c>
      <c r="L302">
        <v>0.4</v>
      </c>
    </row>
    <row r="303" spans="1:12" x14ac:dyDescent="0.3">
      <c r="A303" t="s">
        <v>10</v>
      </c>
      <c r="B303">
        <v>1185732</v>
      </c>
      <c r="C303">
        <v>44269</v>
      </c>
      <c r="D303" t="s">
        <v>29</v>
      </c>
      <c r="E303" t="s">
        <v>30</v>
      </c>
      <c r="F303" t="s">
        <v>31</v>
      </c>
      <c r="G303" t="s">
        <v>15</v>
      </c>
      <c r="H303">
        <v>0.5</v>
      </c>
      <c r="I303">
        <v>2000</v>
      </c>
      <c r="J303">
        <f t="shared" si="9"/>
        <v>1000</v>
      </c>
      <c r="K303">
        <f t="shared" si="10"/>
        <v>350</v>
      </c>
      <c r="L303">
        <v>0.35</v>
      </c>
    </row>
    <row r="304" spans="1:12" x14ac:dyDescent="0.3">
      <c r="A304" t="s">
        <v>10</v>
      </c>
      <c r="B304">
        <v>1185732</v>
      </c>
      <c r="C304">
        <v>44269</v>
      </c>
      <c r="D304" t="s">
        <v>29</v>
      </c>
      <c r="E304" t="s">
        <v>30</v>
      </c>
      <c r="F304" t="s">
        <v>31</v>
      </c>
      <c r="G304" t="s">
        <v>13</v>
      </c>
      <c r="H304">
        <v>0.4</v>
      </c>
      <c r="I304">
        <v>2250</v>
      </c>
      <c r="J304">
        <f t="shared" si="9"/>
        <v>900</v>
      </c>
      <c r="K304">
        <f t="shared" si="10"/>
        <v>315</v>
      </c>
      <c r="L304">
        <v>0.35</v>
      </c>
    </row>
    <row r="305" spans="1:12" x14ac:dyDescent="0.3">
      <c r="A305" t="s">
        <v>10</v>
      </c>
      <c r="B305">
        <v>1185732</v>
      </c>
      <c r="C305">
        <v>44269</v>
      </c>
      <c r="D305" t="s">
        <v>29</v>
      </c>
      <c r="E305" t="s">
        <v>30</v>
      </c>
      <c r="F305" t="s">
        <v>31</v>
      </c>
      <c r="G305" t="s">
        <v>14</v>
      </c>
      <c r="H305">
        <v>0.45</v>
      </c>
      <c r="I305">
        <v>750</v>
      </c>
      <c r="J305">
        <f t="shared" si="9"/>
        <v>337.5</v>
      </c>
      <c r="K305">
        <f t="shared" si="10"/>
        <v>135</v>
      </c>
      <c r="L305">
        <v>0.4</v>
      </c>
    </row>
    <row r="306" spans="1:12" x14ac:dyDescent="0.3">
      <c r="A306" t="s">
        <v>10</v>
      </c>
      <c r="B306">
        <v>1185732</v>
      </c>
      <c r="C306">
        <v>44269</v>
      </c>
      <c r="D306" t="s">
        <v>29</v>
      </c>
      <c r="E306" t="s">
        <v>30</v>
      </c>
      <c r="F306" t="s">
        <v>31</v>
      </c>
      <c r="G306" t="s">
        <v>16</v>
      </c>
      <c r="H306">
        <v>0.6</v>
      </c>
      <c r="I306">
        <v>1250</v>
      </c>
      <c r="J306">
        <f t="shared" si="9"/>
        <v>750</v>
      </c>
      <c r="K306">
        <f t="shared" si="10"/>
        <v>262.5</v>
      </c>
      <c r="L306">
        <v>0.35</v>
      </c>
    </row>
    <row r="307" spans="1:12" x14ac:dyDescent="0.3">
      <c r="A307" t="s">
        <v>10</v>
      </c>
      <c r="B307">
        <v>1185732</v>
      </c>
      <c r="C307">
        <v>44269</v>
      </c>
      <c r="D307" t="s">
        <v>29</v>
      </c>
      <c r="E307" t="s">
        <v>30</v>
      </c>
      <c r="F307" t="s">
        <v>31</v>
      </c>
      <c r="G307" t="s">
        <v>17</v>
      </c>
      <c r="H307">
        <v>0.5</v>
      </c>
      <c r="I307">
        <v>2250</v>
      </c>
      <c r="J307">
        <f t="shared" si="9"/>
        <v>1125</v>
      </c>
      <c r="K307">
        <f t="shared" si="10"/>
        <v>562.5</v>
      </c>
      <c r="L307">
        <v>0.5</v>
      </c>
    </row>
    <row r="308" spans="1:12" x14ac:dyDescent="0.3">
      <c r="A308" t="s">
        <v>10</v>
      </c>
      <c r="B308">
        <v>1185732</v>
      </c>
      <c r="C308">
        <v>44301</v>
      </c>
      <c r="D308" t="s">
        <v>29</v>
      </c>
      <c r="E308" t="s">
        <v>30</v>
      </c>
      <c r="F308" t="s">
        <v>31</v>
      </c>
      <c r="G308" t="s">
        <v>12</v>
      </c>
      <c r="H308">
        <v>0.5</v>
      </c>
      <c r="I308">
        <v>4500</v>
      </c>
      <c r="J308">
        <f t="shared" si="9"/>
        <v>2250</v>
      </c>
      <c r="K308">
        <f t="shared" si="10"/>
        <v>900</v>
      </c>
      <c r="L308">
        <v>0.4</v>
      </c>
    </row>
    <row r="309" spans="1:12" x14ac:dyDescent="0.3">
      <c r="A309" t="s">
        <v>10</v>
      </c>
      <c r="B309">
        <v>1185732</v>
      </c>
      <c r="C309">
        <v>44301</v>
      </c>
      <c r="D309" t="s">
        <v>29</v>
      </c>
      <c r="E309" t="s">
        <v>30</v>
      </c>
      <c r="F309" t="s">
        <v>31</v>
      </c>
      <c r="G309" t="s">
        <v>15</v>
      </c>
      <c r="H309">
        <v>0.5</v>
      </c>
      <c r="I309">
        <v>1500</v>
      </c>
      <c r="J309">
        <f t="shared" si="9"/>
        <v>750</v>
      </c>
      <c r="K309">
        <f t="shared" si="10"/>
        <v>262.5</v>
      </c>
      <c r="L309">
        <v>0.35</v>
      </c>
    </row>
    <row r="310" spans="1:12" x14ac:dyDescent="0.3">
      <c r="A310" t="s">
        <v>10</v>
      </c>
      <c r="B310">
        <v>1185732</v>
      </c>
      <c r="C310">
        <v>44301</v>
      </c>
      <c r="D310" t="s">
        <v>29</v>
      </c>
      <c r="E310" t="s">
        <v>30</v>
      </c>
      <c r="F310" t="s">
        <v>31</v>
      </c>
      <c r="G310" t="s">
        <v>13</v>
      </c>
      <c r="H310">
        <v>0.4</v>
      </c>
      <c r="I310">
        <v>1500</v>
      </c>
      <c r="J310">
        <f t="shared" si="9"/>
        <v>600</v>
      </c>
      <c r="K310">
        <f t="shared" si="10"/>
        <v>210</v>
      </c>
      <c r="L310">
        <v>0.35</v>
      </c>
    </row>
    <row r="311" spans="1:12" x14ac:dyDescent="0.3">
      <c r="A311" t="s">
        <v>10</v>
      </c>
      <c r="B311">
        <v>1185732</v>
      </c>
      <c r="C311">
        <v>44301</v>
      </c>
      <c r="D311" t="s">
        <v>29</v>
      </c>
      <c r="E311" t="s">
        <v>30</v>
      </c>
      <c r="F311" t="s">
        <v>31</v>
      </c>
      <c r="G311" t="s">
        <v>14</v>
      </c>
      <c r="H311">
        <v>0.45</v>
      </c>
      <c r="I311">
        <v>750</v>
      </c>
      <c r="J311">
        <f t="shared" si="9"/>
        <v>337.5</v>
      </c>
      <c r="K311">
        <f t="shared" si="10"/>
        <v>135</v>
      </c>
      <c r="L311">
        <v>0.4</v>
      </c>
    </row>
    <row r="312" spans="1:12" x14ac:dyDescent="0.3">
      <c r="A312" t="s">
        <v>10</v>
      </c>
      <c r="B312">
        <v>1185732</v>
      </c>
      <c r="C312">
        <v>44301</v>
      </c>
      <c r="D312" t="s">
        <v>29</v>
      </c>
      <c r="E312" t="s">
        <v>30</v>
      </c>
      <c r="F312" t="s">
        <v>31</v>
      </c>
      <c r="G312" t="s">
        <v>16</v>
      </c>
      <c r="H312">
        <v>0.6</v>
      </c>
      <c r="I312">
        <v>1000</v>
      </c>
      <c r="J312">
        <f t="shared" si="9"/>
        <v>600</v>
      </c>
      <c r="K312">
        <f t="shared" si="10"/>
        <v>210</v>
      </c>
      <c r="L312">
        <v>0.35</v>
      </c>
    </row>
    <row r="313" spans="1:12" x14ac:dyDescent="0.3">
      <c r="A313" t="s">
        <v>10</v>
      </c>
      <c r="B313">
        <v>1185732</v>
      </c>
      <c r="C313">
        <v>44301</v>
      </c>
      <c r="D313" t="s">
        <v>29</v>
      </c>
      <c r="E313" t="s">
        <v>30</v>
      </c>
      <c r="F313" t="s">
        <v>31</v>
      </c>
      <c r="G313" t="s">
        <v>17</v>
      </c>
      <c r="H313">
        <v>0.5</v>
      </c>
      <c r="I313">
        <v>2250</v>
      </c>
      <c r="J313">
        <f t="shared" si="9"/>
        <v>1125</v>
      </c>
      <c r="K313">
        <f t="shared" si="10"/>
        <v>562.5</v>
      </c>
      <c r="L313">
        <v>0.5</v>
      </c>
    </row>
    <row r="314" spans="1:12" x14ac:dyDescent="0.3">
      <c r="A314" t="s">
        <v>10</v>
      </c>
      <c r="B314">
        <v>1185732</v>
      </c>
      <c r="C314">
        <v>44332</v>
      </c>
      <c r="D314" t="s">
        <v>29</v>
      </c>
      <c r="E314" t="s">
        <v>30</v>
      </c>
      <c r="F314" t="s">
        <v>31</v>
      </c>
      <c r="G314" t="s">
        <v>12</v>
      </c>
      <c r="H314">
        <v>0.6</v>
      </c>
      <c r="I314">
        <v>4950</v>
      </c>
      <c r="J314">
        <f t="shared" si="9"/>
        <v>2970</v>
      </c>
      <c r="K314">
        <f t="shared" si="10"/>
        <v>1188</v>
      </c>
      <c r="L314">
        <v>0.4</v>
      </c>
    </row>
    <row r="315" spans="1:12" x14ac:dyDescent="0.3">
      <c r="A315" t="s">
        <v>10</v>
      </c>
      <c r="B315">
        <v>1185732</v>
      </c>
      <c r="C315">
        <v>44332</v>
      </c>
      <c r="D315" t="s">
        <v>29</v>
      </c>
      <c r="E315" t="s">
        <v>30</v>
      </c>
      <c r="F315" t="s">
        <v>31</v>
      </c>
      <c r="G315" t="s">
        <v>15</v>
      </c>
      <c r="H315">
        <v>0.55000000000000004</v>
      </c>
      <c r="I315">
        <v>2000</v>
      </c>
      <c r="J315">
        <f t="shared" si="9"/>
        <v>1100</v>
      </c>
      <c r="K315">
        <f t="shared" si="10"/>
        <v>385</v>
      </c>
      <c r="L315">
        <v>0.35</v>
      </c>
    </row>
    <row r="316" spans="1:12" x14ac:dyDescent="0.3">
      <c r="A316" t="s">
        <v>10</v>
      </c>
      <c r="B316">
        <v>1185732</v>
      </c>
      <c r="C316">
        <v>44332</v>
      </c>
      <c r="D316" t="s">
        <v>29</v>
      </c>
      <c r="E316" t="s">
        <v>30</v>
      </c>
      <c r="F316" t="s">
        <v>31</v>
      </c>
      <c r="G316" t="s">
        <v>13</v>
      </c>
      <c r="H316">
        <v>0.5</v>
      </c>
      <c r="I316">
        <v>1750</v>
      </c>
      <c r="J316">
        <f t="shared" si="9"/>
        <v>875</v>
      </c>
      <c r="K316">
        <f t="shared" si="10"/>
        <v>306.25</v>
      </c>
      <c r="L316">
        <v>0.35</v>
      </c>
    </row>
    <row r="317" spans="1:12" x14ac:dyDescent="0.3">
      <c r="A317" t="s">
        <v>10</v>
      </c>
      <c r="B317">
        <v>1185732</v>
      </c>
      <c r="C317">
        <v>44332</v>
      </c>
      <c r="D317" t="s">
        <v>29</v>
      </c>
      <c r="E317" t="s">
        <v>30</v>
      </c>
      <c r="F317" t="s">
        <v>31</v>
      </c>
      <c r="G317" t="s">
        <v>14</v>
      </c>
      <c r="H317">
        <v>0.5</v>
      </c>
      <c r="I317">
        <v>1000</v>
      </c>
      <c r="J317">
        <f t="shared" si="9"/>
        <v>500</v>
      </c>
      <c r="K317">
        <f t="shared" si="10"/>
        <v>200</v>
      </c>
      <c r="L317">
        <v>0.4</v>
      </c>
    </row>
    <row r="318" spans="1:12" x14ac:dyDescent="0.3">
      <c r="A318" t="s">
        <v>10</v>
      </c>
      <c r="B318">
        <v>1185732</v>
      </c>
      <c r="C318">
        <v>44332</v>
      </c>
      <c r="D318" t="s">
        <v>29</v>
      </c>
      <c r="E318" t="s">
        <v>30</v>
      </c>
      <c r="F318" t="s">
        <v>31</v>
      </c>
      <c r="G318" t="s">
        <v>16</v>
      </c>
      <c r="H318">
        <v>0.6</v>
      </c>
      <c r="I318">
        <v>1250</v>
      </c>
      <c r="J318">
        <f t="shared" si="9"/>
        <v>750</v>
      </c>
      <c r="K318">
        <f t="shared" si="10"/>
        <v>262.5</v>
      </c>
      <c r="L318">
        <v>0.35</v>
      </c>
    </row>
    <row r="319" spans="1:12" x14ac:dyDescent="0.3">
      <c r="A319" t="s">
        <v>10</v>
      </c>
      <c r="B319">
        <v>1185732</v>
      </c>
      <c r="C319">
        <v>44332</v>
      </c>
      <c r="D319" t="s">
        <v>29</v>
      </c>
      <c r="E319" t="s">
        <v>30</v>
      </c>
      <c r="F319" t="s">
        <v>31</v>
      </c>
      <c r="G319" t="s">
        <v>17</v>
      </c>
      <c r="H319">
        <v>0.65</v>
      </c>
      <c r="I319">
        <v>2500</v>
      </c>
      <c r="J319">
        <f t="shared" si="9"/>
        <v>1625</v>
      </c>
      <c r="K319">
        <f t="shared" si="10"/>
        <v>812.5</v>
      </c>
      <c r="L319">
        <v>0.5</v>
      </c>
    </row>
    <row r="320" spans="1:12" x14ac:dyDescent="0.3">
      <c r="A320" t="s">
        <v>10</v>
      </c>
      <c r="B320">
        <v>1185732</v>
      </c>
      <c r="C320">
        <v>44362</v>
      </c>
      <c r="D320" t="s">
        <v>29</v>
      </c>
      <c r="E320" t="s">
        <v>30</v>
      </c>
      <c r="F320" t="s">
        <v>31</v>
      </c>
      <c r="G320" t="s">
        <v>12</v>
      </c>
      <c r="H320">
        <v>0.5</v>
      </c>
      <c r="I320">
        <v>5000</v>
      </c>
      <c r="J320">
        <f t="shared" si="9"/>
        <v>2500</v>
      </c>
      <c r="K320">
        <f t="shared" si="10"/>
        <v>1000</v>
      </c>
      <c r="L320">
        <v>0.4</v>
      </c>
    </row>
    <row r="321" spans="1:12" x14ac:dyDescent="0.3">
      <c r="A321" t="s">
        <v>10</v>
      </c>
      <c r="B321">
        <v>1185732</v>
      </c>
      <c r="C321">
        <v>44362</v>
      </c>
      <c r="D321" t="s">
        <v>29</v>
      </c>
      <c r="E321" t="s">
        <v>30</v>
      </c>
      <c r="F321" t="s">
        <v>31</v>
      </c>
      <c r="G321" t="s">
        <v>15</v>
      </c>
      <c r="H321">
        <v>0.45000000000000007</v>
      </c>
      <c r="I321">
        <v>2500</v>
      </c>
      <c r="J321">
        <f t="shared" si="9"/>
        <v>1125.0000000000002</v>
      </c>
      <c r="K321">
        <f t="shared" si="10"/>
        <v>393.75000000000006</v>
      </c>
      <c r="L321">
        <v>0.35</v>
      </c>
    </row>
    <row r="322" spans="1:12" x14ac:dyDescent="0.3">
      <c r="A322" t="s">
        <v>10</v>
      </c>
      <c r="B322">
        <v>1185732</v>
      </c>
      <c r="C322">
        <v>44362</v>
      </c>
      <c r="D322" t="s">
        <v>29</v>
      </c>
      <c r="E322" t="s">
        <v>30</v>
      </c>
      <c r="F322" t="s">
        <v>31</v>
      </c>
      <c r="G322" t="s">
        <v>13</v>
      </c>
      <c r="H322">
        <v>0.4</v>
      </c>
      <c r="I322">
        <v>2000</v>
      </c>
      <c r="J322">
        <f t="shared" ref="J322:J385" si="11">H322*I322</f>
        <v>800</v>
      </c>
      <c r="K322">
        <f t="shared" si="10"/>
        <v>280</v>
      </c>
      <c r="L322">
        <v>0.35</v>
      </c>
    </row>
    <row r="323" spans="1:12" x14ac:dyDescent="0.3">
      <c r="A323" t="s">
        <v>10</v>
      </c>
      <c r="B323">
        <v>1185732</v>
      </c>
      <c r="C323">
        <v>44362</v>
      </c>
      <c r="D323" t="s">
        <v>29</v>
      </c>
      <c r="E323" t="s">
        <v>30</v>
      </c>
      <c r="F323" t="s">
        <v>31</v>
      </c>
      <c r="G323" t="s">
        <v>14</v>
      </c>
      <c r="H323">
        <v>0.4</v>
      </c>
      <c r="I323">
        <v>1750</v>
      </c>
      <c r="J323">
        <f t="shared" si="11"/>
        <v>700</v>
      </c>
      <c r="K323">
        <f t="shared" si="10"/>
        <v>280</v>
      </c>
      <c r="L323">
        <v>0.4</v>
      </c>
    </row>
    <row r="324" spans="1:12" x14ac:dyDescent="0.3">
      <c r="A324" t="s">
        <v>10</v>
      </c>
      <c r="B324">
        <v>1185732</v>
      </c>
      <c r="C324">
        <v>44362</v>
      </c>
      <c r="D324" t="s">
        <v>29</v>
      </c>
      <c r="E324" t="s">
        <v>30</v>
      </c>
      <c r="F324" t="s">
        <v>31</v>
      </c>
      <c r="G324" t="s">
        <v>16</v>
      </c>
      <c r="H324">
        <v>0.5</v>
      </c>
      <c r="I324">
        <v>1750</v>
      </c>
      <c r="J324">
        <f t="shared" si="11"/>
        <v>875</v>
      </c>
      <c r="K324">
        <f t="shared" si="10"/>
        <v>306.25</v>
      </c>
      <c r="L324">
        <v>0.35</v>
      </c>
    </row>
    <row r="325" spans="1:12" x14ac:dyDescent="0.3">
      <c r="A325" t="s">
        <v>10</v>
      </c>
      <c r="B325">
        <v>1185732</v>
      </c>
      <c r="C325">
        <v>44362</v>
      </c>
      <c r="D325" t="s">
        <v>29</v>
      </c>
      <c r="E325" t="s">
        <v>30</v>
      </c>
      <c r="F325" t="s">
        <v>31</v>
      </c>
      <c r="G325" t="s">
        <v>17</v>
      </c>
      <c r="H325">
        <v>0.55000000000000004</v>
      </c>
      <c r="I325">
        <v>3500</v>
      </c>
      <c r="J325">
        <f t="shared" si="11"/>
        <v>1925.0000000000002</v>
      </c>
      <c r="K325">
        <f t="shared" si="10"/>
        <v>962.50000000000011</v>
      </c>
      <c r="L325">
        <v>0.5</v>
      </c>
    </row>
    <row r="326" spans="1:12" x14ac:dyDescent="0.3">
      <c r="A326" t="s">
        <v>10</v>
      </c>
      <c r="B326">
        <v>1185732</v>
      </c>
      <c r="C326">
        <v>44391</v>
      </c>
      <c r="D326" t="s">
        <v>29</v>
      </c>
      <c r="E326" t="s">
        <v>30</v>
      </c>
      <c r="F326" t="s">
        <v>31</v>
      </c>
      <c r="G326" t="s">
        <v>12</v>
      </c>
      <c r="H326">
        <v>0.5</v>
      </c>
      <c r="I326">
        <v>5750</v>
      </c>
      <c r="J326">
        <f t="shared" si="11"/>
        <v>2875</v>
      </c>
      <c r="K326">
        <f t="shared" si="10"/>
        <v>1150</v>
      </c>
      <c r="L326">
        <v>0.4</v>
      </c>
    </row>
    <row r="327" spans="1:12" x14ac:dyDescent="0.3">
      <c r="A327" t="s">
        <v>10</v>
      </c>
      <c r="B327">
        <v>1185732</v>
      </c>
      <c r="C327">
        <v>44391</v>
      </c>
      <c r="D327" t="s">
        <v>29</v>
      </c>
      <c r="E327" t="s">
        <v>30</v>
      </c>
      <c r="F327" t="s">
        <v>31</v>
      </c>
      <c r="G327" t="s">
        <v>15</v>
      </c>
      <c r="H327">
        <v>0.45000000000000007</v>
      </c>
      <c r="I327">
        <v>3250</v>
      </c>
      <c r="J327">
        <f t="shared" si="11"/>
        <v>1462.5000000000002</v>
      </c>
      <c r="K327">
        <f t="shared" si="10"/>
        <v>511.87500000000006</v>
      </c>
      <c r="L327">
        <v>0.35</v>
      </c>
    </row>
    <row r="328" spans="1:12" x14ac:dyDescent="0.3">
      <c r="A328" t="s">
        <v>10</v>
      </c>
      <c r="B328">
        <v>1185732</v>
      </c>
      <c r="C328">
        <v>44391</v>
      </c>
      <c r="D328" t="s">
        <v>29</v>
      </c>
      <c r="E328" t="s">
        <v>30</v>
      </c>
      <c r="F328" t="s">
        <v>31</v>
      </c>
      <c r="G328" t="s">
        <v>13</v>
      </c>
      <c r="H328">
        <v>0.4</v>
      </c>
      <c r="I328">
        <v>2500</v>
      </c>
      <c r="J328">
        <f t="shared" si="11"/>
        <v>1000</v>
      </c>
      <c r="K328">
        <f t="shared" si="10"/>
        <v>350</v>
      </c>
      <c r="L328">
        <v>0.35</v>
      </c>
    </row>
    <row r="329" spans="1:12" x14ac:dyDescent="0.3">
      <c r="A329" t="s">
        <v>10</v>
      </c>
      <c r="B329">
        <v>1185732</v>
      </c>
      <c r="C329">
        <v>44391</v>
      </c>
      <c r="D329" t="s">
        <v>29</v>
      </c>
      <c r="E329" t="s">
        <v>30</v>
      </c>
      <c r="F329" t="s">
        <v>31</v>
      </c>
      <c r="G329" t="s">
        <v>14</v>
      </c>
      <c r="H329">
        <v>0.4</v>
      </c>
      <c r="I329">
        <v>2000</v>
      </c>
      <c r="J329">
        <f t="shared" si="11"/>
        <v>800</v>
      </c>
      <c r="K329">
        <f t="shared" si="10"/>
        <v>320</v>
      </c>
      <c r="L329">
        <v>0.4</v>
      </c>
    </row>
    <row r="330" spans="1:12" x14ac:dyDescent="0.3">
      <c r="A330" t="s">
        <v>10</v>
      </c>
      <c r="B330">
        <v>1185732</v>
      </c>
      <c r="C330">
        <v>44391</v>
      </c>
      <c r="D330" t="s">
        <v>29</v>
      </c>
      <c r="E330" t="s">
        <v>30</v>
      </c>
      <c r="F330" t="s">
        <v>31</v>
      </c>
      <c r="G330" t="s">
        <v>16</v>
      </c>
      <c r="H330">
        <v>0.5</v>
      </c>
      <c r="I330">
        <v>2250</v>
      </c>
      <c r="J330">
        <f t="shared" si="11"/>
        <v>1125</v>
      </c>
      <c r="K330">
        <f t="shared" si="10"/>
        <v>393.75</v>
      </c>
      <c r="L330">
        <v>0.35</v>
      </c>
    </row>
    <row r="331" spans="1:12" x14ac:dyDescent="0.3">
      <c r="A331" t="s">
        <v>10</v>
      </c>
      <c r="B331">
        <v>1185732</v>
      </c>
      <c r="C331">
        <v>44391</v>
      </c>
      <c r="D331" t="s">
        <v>29</v>
      </c>
      <c r="E331" t="s">
        <v>30</v>
      </c>
      <c r="F331" t="s">
        <v>31</v>
      </c>
      <c r="G331" t="s">
        <v>17</v>
      </c>
      <c r="H331">
        <v>0.55000000000000004</v>
      </c>
      <c r="I331">
        <v>4000</v>
      </c>
      <c r="J331">
        <f t="shared" si="11"/>
        <v>2200</v>
      </c>
      <c r="K331">
        <f t="shared" si="10"/>
        <v>1100</v>
      </c>
      <c r="L331">
        <v>0.5</v>
      </c>
    </row>
    <row r="332" spans="1:12" x14ac:dyDescent="0.3">
      <c r="A332" t="s">
        <v>10</v>
      </c>
      <c r="B332">
        <v>1185732</v>
      </c>
      <c r="C332">
        <v>44423</v>
      </c>
      <c r="D332" t="s">
        <v>29</v>
      </c>
      <c r="E332" t="s">
        <v>30</v>
      </c>
      <c r="F332" t="s">
        <v>31</v>
      </c>
      <c r="G332" t="s">
        <v>12</v>
      </c>
      <c r="H332">
        <v>0.5</v>
      </c>
      <c r="I332">
        <v>5500</v>
      </c>
      <c r="J332">
        <f t="shared" si="11"/>
        <v>2750</v>
      </c>
      <c r="K332">
        <f t="shared" si="10"/>
        <v>1100</v>
      </c>
      <c r="L332">
        <v>0.4</v>
      </c>
    </row>
    <row r="333" spans="1:12" x14ac:dyDescent="0.3">
      <c r="A333" t="s">
        <v>10</v>
      </c>
      <c r="B333">
        <v>1185732</v>
      </c>
      <c r="C333">
        <v>44423</v>
      </c>
      <c r="D333" t="s">
        <v>29</v>
      </c>
      <c r="E333" t="s">
        <v>30</v>
      </c>
      <c r="F333" t="s">
        <v>31</v>
      </c>
      <c r="G333" t="s">
        <v>15</v>
      </c>
      <c r="H333">
        <v>0.45000000000000007</v>
      </c>
      <c r="I333">
        <v>3250</v>
      </c>
      <c r="J333">
        <f t="shared" si="11"/>
        <v>1462.5000000000002</v>
      </c>
      <c r="K333">
        <f t="shared" si="10"/>
        <v>511.87500000000006</v>
      </c>
      <c r="L333">
        <v>0.35</v>
      </c>
    </row>
    <row r="334" spans="1:12" x14ac:dyDescent="0.3">
      <c r="A334" t="s">
        <v>10</v>
      </c>
      <c r="B334">
        <v>1185732</v>
      </c>
      <c r="C334">
        <v>44423</v>
      </c>
      <c r="D334" t="s">
        <v>29</v>
      </c>
      <c r="E334" t="s">
        <v>30</v>
      </c>
      <c r="F334" t="s">
        <v>31</v>
      </c>
      <c r="G334" t="s">
        <v>13</v>
      </c>
      <c r="H334">
        <v>0.4</v>
      </c>
      <c r="I334">
        <v>2500</v>
      </c>
      <c r="J334">
        <f t="shared" si="11"/>
        <v>1000</v>
      </c>
      <c r="K334">
        <f t="shared" ref="K334:K397" si="12">J334*L334</f>
        <v>350</v>
      </c>
      <c r="L334">
        <v>0.35</v>
      </c>
    </row>
    <row r="335" spans="1:12" x14ac:dyDescent="0.3">
      <c r="A335" t="s">
        <v>10</v>
      </c>
      <c r="B335">
        <v>1185732</v>
      </c>
      <c r="C335">
        <v>44423</v>
      </c>
      <c r="D335" t="s">
        <v>29</v>
      </c>
      <c r="E335" t="s">
        <v>30</v>
      </c>
      <c r="F335" t="s">
        <v>31</v>
      </c>
      <c r="G335" t="s">
        <v>14</v>
      </c>
      <c r="H335">
        <v>0.4</v>
      </c>
      <c r="I335">
        <v>2250</v>
      </c>
      <c r="J335">
        <f t="shared" si="11"/>
        <v>900</v>
      </c>
      <c r="K335">
        <f t="shared" si="12"/>
        <v>360</v>
      </c>
      <c r="L335">
        <v>0.4</v>
      </c>
    </row>
    <row r="336" spans="1:12" x14ac:dyDescent="0.3">
      <c r="A336" t="s">
        <v>10</v>
      </c>
      <c r="B336">
        <v>1185732</v>
      </c>
      <c r="C336">
        <v>44423</v>
      </c>
      <c r="D336" t="s">
        <v>29</v>
      </c>
      <c r="E336" t="s">
        <v>30</v>
      </c>
      <c r="F336" t="s">
        <v>31</v>
      </c>
      <c r="G336" t="s">
        <v>16</v>
      </c>
      <c r="H336">
        <v>0.5</v>
      </c>
      <c r="I336">
        <v>2000</v>
      </c>
      <c r="J336">
        <f t="shared" si="11"/>
        <v>1000</v>
      </c>
      <c r="K336">
        <f t="shared" si="12"/>
        <v>350</v>
      </c>
      <c r="L336">
        <v>0.35</v>
      </c>
    </row>
    <row r="337" spans="1:12" x14ac:dyDescent="0.3">
      <c r="A337" t="s">
        <v>10</v>
      </c>
      <c r="B337">
        <v>1185732</v>
      </c>
      <c r="C337">
        <v>44423</v>
      </c>
      <c r="D337" t="s">
        <v>29</v>
      </c>
      <c r="E337" t="s">
        <v>30</v>
      </c>
      <c r="F337" t="s">
        <v>31</v>
      </c>
      <c r="G337" t="s">
        <v>17</v>
      </c>
      <c r="H337">
        <v>0.55000000000000004</v>
      </c>
      <c r="I337">
        <v>3750</v>
      </c>
      <c r="J337">
        <f t="shared" si="11"/>
        <v>2062.5</v>
      </c>
      <c r="K337">
        <f t="shared" si="12"/>
        <v>1031.25</v>
      </c>
      <c r="L337">
        <v>0.5</v>
      </c>
    </row>
    <row r="338" spans="1:12" x14ac:dyDescent="0.3">
      <c r="A338" t="s">
        <v>10</v>
      </c>
      <c r="B338">
        <v>1185732</v>
      </c>
      <c r="C338">
        <v>44455</v>
      </c>
      <c r="D338" t="s">
        <v>29</v>
      </c>
      <c r="E338" t="s">
        <v>30</v>
      </c>
      <c r="F338" t="s">
        <v>31</v>
      </c>
      <c r="G338" t="s">
        <v>12</v>
      </c>
      <c r="H338">
        <v>0.5</v>
      </c>
      <c r="I338">
        <v>5000</v>
      </c>
      <c r="J338">
        <f t="shared" si="11"/>
        <v>2500</v>
      </c>
      <c r="K338">
        <f t="shared" si="12"/>
        <v>1000</v>
      </c>
      <c r="L338">
        <v>0.4</v>
      </c>
    </row>
    <row r="339" spans="1:12" x14ac:dyDescent="0.3">
      <c r="A339" t="s">
        <v>10</v>
      </c>
      <c r="B339">
        <v>1185732</v>
      </c>
      <c r="C339">
        <v>44455</v>
      </c>
      <c r="D339" t="s">
        <v>29</v>
      </c>
      <c r="E339" t="s">
        <v>30</v>
      </c>
      <c r="F339" t="s">
        <v>31</v>
      </c>
      <c r="G339" t="s">
        <v>15</v>
      </c>
      <c r="H339">
        <v>0.45000000000000007</v>
      </c>
      <c r="I339">
        <v>3000</v>
      </c>
      <c r="J339">
        <f t="shared" si="11"/>
        <v>1350.0000000000002</v>
      </c>
      <c r="K339">
        <f t="shared" si="12"/>
        <v>472.50000000000006</v>
      </c>
      <c r="L339">
        <v>0.35</v>
      </c>
    </row>
    <row r="340" spans="1:12" x14ac:dyDescent="0.3">
      <c r="A340" t="s">
        <v>10</v>
      </c>
      <c r="B340">
        <v>1185732</v>
      </c>
      <c r="C340">
        <v>44455</v>
      </c>
      <c r="D340" t="s">
        <v>29</v>
      </c>
      <c r="E340" t="s">
        <v>30</v>
      </c>
      <c r="F340" t="s">
        <v>31</v>
      </c>
      <c r="G340" t="s">
        <v>13</v>
      </c>
      <c r="H340">
        <v>0.4</v>
      </c>
      <c r="I340">
        <v>2000</v>
      </c>
      <c r="J340">
        <f t="shared" si="11"/>
        <v>800</v>
      </c>
      <c r="K340">
        <f t="shared" si="12"/>
        <v>280</v>
      </c>
      <c r="L340">
        <v>0.35</v>
      </c>
    </row>
    <row r="341" spans="1:12" x14ac:dyDescent="0.3">
      <c r="A341" t="s">
        <v>10</v>
      </c>
      <c r="B341">
        <v>1185732</v>
      </c>
      <c r="C341">
        <v>44455</v>
      </c>
      <c r="D341" t="s">
        <v>29</v>
      </c>
      <c r="E341" t="s">
        <v>30</v>
      </c>
      <c r="F341" t="s">
        <v>31</v>
      </c>
      <c r="G341" t="s">
        <v>14</v>
      </c>
      <c r="H341">
        <v>0.4</v>
      </c>
      <c r="I341">
        <v>1750</v>
      </c>
      <c r="J341">
        <f t="shared" si="11"/>
        <v>700</v>
      </c>
      <c r="K341">
        <f t="shared" si="12"/>
        <v>280</v>
      </c>
      <c r="L341">
        <v>0.4</v>
      </c>
    </row>
    <row r="342" spans="1:12" x14ac:dyDescent="0.3">
      <c r="A342" t="s">
        <v>10</v>
      </c>
      <c r="B342">
        <v>1185732</v>
      </c>
      <c r="C342">
        <v>44455</v>
      </c>
      <c r="D342" t="s">
        <v>29</v>
      </c>
      <c r="E342" t="s">
        <v>30</v>
      </c>
      <c r="F342" t="s">
        <v>31</v>
      </c>
      <c r="G342" t="s">
        <v>16</v>
      </c>
      <c r="H342">
        <v>0.5</v>
      </c>
      <c r="I342">
        <v>1750</v>
      </c>
      <c r="J342">
        <f t="shared" si="11"/>
        <v>875</v>
      </c>
      <c r="K342">
        <f t="shared" si="12"/>
        <v>306.25</v>
      </c>
      <c r="L342">
        <v>0.35</v>
      </c>
    </row>
    <row r="343" spans="1:12" x14ac:dyDescent="0.3">
      <c r="A343" t="s">
        <v>10</v>
      </c>
      <c r="B343">
        <v>1185732</v>
      </c>
      <c r="C343">
        <v>44455</v>
      </c>
      <c r="D343" t="s">
        <v>29</v>
      </c>
      <c r="E343" t="s">
        <v>30</v>
      </c>
      <c r="F343" t="s">
        <v>31</v>
      </c>
      <c r="G343" t="s">
        <v>17</v>
      </c>
      <c r="H343">
        <v>0.55000000000000004</v>
      </c>
      <c r="I343">
        <v>2500</v>
      </c>
      <c r="J343">
        <f t="shared" si="11"/>
        <v>1375</v>
      </c>
      <c r="K343">
        <f t="shared" si="12"/>
        <v>687.5</v>
      </c>
      <c r="L343">
        <v>0.5</v>
      </c>
    </row>
    <row r="344" spans="1:12" x14ac:dyDescent="0.3">
      <c r="A344" t="s">
        <v>10</v>
      </c>
      <c r="B344">
        <v>1185732</v>
      </c>
      <c r="C344">
        <v>44484</v>
      </c>
      <c r="D344" t="s">
        <v>29</v>
      </c>
      <c r="E344" t="s">
        <v>30</v>
      </c>
      <c r="F344" t="s">
        <v>31</v>
      </c>
      <c r="G344" t="s">
        <v>12</v>
      </c>
      <c r="H344">
        <v>0.6</v>
      </c>
      <c r="I344">
        <v>4250</v>
      </c>
      <c r="J344">
        <f t="shared" si="11"/>
        <v>2550</v>
      </c>
      <c r="K344">
        <f t="shared" si="12"/>
        <v>1020</v>
      </c>
      <c r="L344">
        <v>0.4</v>
      </c>
    </row>
    <row r="345" spans="1:12" x14ac:dyDescent="0.3">
      <c r="A345" t="s">
        <v>10</v>
      </c>
      <c r="B345">
        <v>1185732</v>
      </c>
      <c r="C345">
        <v>44484</v>
      </c>
      <c r="D345" t="s">
        <v>29</v>
      </c>
      <c r="E345" t="s">
        <v>30</v>
      </c>
      <c r="F345" t="s">
        <v>31</v>
      </c>
      <c r="G345" t="s">
        <v>15</v>
      </c>
      <c r="H345">
        <v>0.5</v>
      </c>
      <c r="I345">
        <v>2500</v>
      </c>
      <c r="J345">
        <f t="shared" si="11"/>
        <v>1250</v>
      </c>
      <c r="K345">
        <f t="shared" si="12"/>
        <v>437.5</v>
      </c>
      <c r="L345">
        <v>0.35</v>
      </c>
    </row>
    <row r="346" spans="1:12" x14ac:dyDescent="0.3">
      <c r="A346" t="s">
        <v>10</v>
      </c>
      <c r="B346">
        <v>1185732</v>
      </c>
      <c r="C346">
        <v>44484</v>
      </c>
      <c r="D346" t="s">
        <v>29</v>
      </c>
      <c r="E346" t="s">
        <v>30</v>
      </c>
      <c r="F346" t="s">
        <v>31</v>
      </c>
      <c r="G346" t="s">
        <v>13</v>
      </c>
      <c r="H346">
        <v>0.5</v>
      </c>
      <c r="I346">
        <v>1500</v>
      </c>
      <c r="J346">
        <f t="shared" si="11"/>
        <v>750</v>
      </c>
      <c r="K346">
        <f t="shared" si="12"/>
        <v>262.5</v>
      </c>
      <c r="L346">
        <v>0.35</v>
      </c>
    </row>
    <row r="347" spans="1:12" x14ac:dyDescent="0.3">
      <c r="A347" t="s">
        <v>10</v>
      </c>
      <c r="B347">
        <v>1185732</v>
      </c>
      <c r="C347">
        <v>44484</v>
      </c>
      <c r="D347" t="s">
        <v>29</v>
      </c>
      <c r="E347" t="s">
        <v>30</v>
      </c>
      <c r="F347" t="s">
        <v>31</v>
      </c>
      <c r="G347" t="s">
        <v>14</v>
      </c>
      <c r="H347">
        <v>0.5</v>
      </c>
      <c r="I347">
        <v>1250</v>
      </c>
      <c r="J347">
        <f t="shared" si="11"/>
        <v>625</v>
      </c>
      <c r="K347">
        <f t="shared" si="12"/>
        <v>250</v>
      </c>
      <c r="L347">
        <v>0.4</v>
      </c>
    </row>
    <row r="348" spans="1:12" x14ac:dyDescent="0.3">
      <c r="A348" t="s">
        <v>10</v>
      </c>
      <c r="B348">
        <v>1185732</v>
      </c>
      <c r="C348">
        <v>44484</v>
      </c>
      <c r="D348" t="s">
        <v>29</v>
      </c>
      <c r="E348" t="s">
        <v>30</v>
      </c>
      <c r="F348" t="s">
        <v>31</v>
      </c>
      <c r="G348" t="s">
        <v>16</v>
      </c>
      <c r="H348">
        <v>0.6</v>
      </c>
      <c r="I348">
        <v>1250</v>
      </c>
      <c r="J348">
        <f t="shared" si="11"/>
        <v>750</v>
      </c>
      <c r="K348">
        <f t="shared" si="12"/>
        <v>262.5</v>
      </c>
      <c r="L348">
        <v>0.35</v>
      </c>
    </row>
    <row r="349" spans="1:12" x14ac:dyDescent="0.3">
      <c r="A349" t="s">
        <v>10</v>
      </c>
      <c r="B349">
        <v>1185732</v>
      </c>
      <c r="C349">
        <v>44484</v>
      </c>
      <c r="D349" t="s">
        <v>29</v>
      </c>
      <c r="E349" t="s">
        <v>30</v>
      </c>
      <c r="F349" t="s">
        <v>31</v>
      </c>
      <c r="G349" t="s">
        <v>17</v>
      </c>
      <c r="H349">
        <v>0.64999999999999991</v>
      </c>
      <c r="I349">
        <v>2500</v>
      </c>
      <c r="J349">
        <f t="shared" si="11"/>
        <v>1624.9999999999998</v>
      </c>
      <c r="K349">
        <f t="shared" si="12"/>
        <v>812.49999999999989</v>
      </c>
      <c r="L349">
        <v>0.5</v>
      </c>
    </row>
    <row r="350" spans="1:12" x14ac:dyDescent="0.3">
      <c r="A350" t="s">
        <v>10</v>
      </c>
      <c r="B350">
        <v>1185732</v>
      </c>
      <c r="C350">
        <v>44515</v>
      </c>
      <c r="D350" t="s">
        <v>29</v>
      </c>
      <c r="E350" t="s">
        <v>30</v>
      </c>
      <c r="F350" t="s">
        <v>31</v>
      </c>
      <c r="G350" t="s">
        <v>12</v>
      </c>
      <c r="H350">
        <v>0.6</v>
      </c>
      <c r="I350">
        <v>4000</v>
      </c>
      <c r="J350">
        <f t="shared" si="11"/>
        <v>2400</v>
      </c>
      <c r="K350">
        <f t="shared" si="12"/>
        <v>960</v>
      </c>
      <c r="L350">
        <v>0.4</v>
      </c>
    </row>
    <row r="351" spans="1:12" x14ac:dyDescent="0.3">
      <c r="A351" t="s">
        <v>10</v>
      </c>
      <c r="B351">
        <v>1185732</v>
      </c>
      <c r="C351">
        <v>44515</v>
      </c>
      <c r="D351" t="s">
        <v>29</v>
      </c>
      <c r="E351" t="s">
        <v>30</v>
      </c>
      <c r="F351" t="s">
        <v>31</v>
      </c>
      <c r="G351" t="s">
        <v>15</v>
      </c>
      <c r="H351">
        <v>0.5</v>
      </c>
      <c r="I351">
        <v>2500</v>
      </c>
      <c r="J351">
        <f t="shared" si="11"/>
        <v>1250</v>
      </c>
      <c r="K351">
        <f t="shared" si="12"/>
        <v>437.5</v>
      </c>
      <c r="L351">
        <v>0.35</v>
      </c>
    </row>
    <row r="352" spans="1:12" x14ac:dyDescent="0.3">
      <c r="A352" t="s">
        <v>10</v>
      </c>
      <c r="B352">
        <v>1185732</v>
      </c>
      <c r="C352">
        <v>44515</v>
      </c>
      <c r="D352" t="s">
        <v>29</v>
      </c>
      <c r="E352" t="s">
        <v>30</v>
      </c>
      <c r="F352" t="s">
        <v>31</v>
      </c>
      <c r="G352" t="s">
        <v>13</v>
      </c>
      <c r="H352">
        <v>0.5</v>
      </c>
      <c r="I352">
        <v>1950</v>
      </c>
      <c r="J352">
        <f t="shared" si="11"/>
        <v>975</v>
      </c>
      <c r="K352">
        <f t="shared" si="12"/>
        <v>341.25</v>
      </c>
      <c r="L352">
        <v>0.35</v>
      </c>
    </row>
    <row r="353" spans="1:12" x14ac:dyDescent="0.3">
      <c r="A353" t="s">
        <v>10</v>
      </c>
      <c r="B353">
        <v>1185732</v>
      </c>
      <c r="C353">
        <v>44515</v>
      </c>
      <c r="D353" t="s">
        <v>29</v>
      </c>
      <c r="E353" t="s">
        <v>30</v>
      </c>
      <c r="F353" t="s">
        <v>31</v>
      </c>
      <c r="G353" t="s">
        <v>14</v>
      </c>
      <c r="H353">
        <v>0.5</v>
      </c>
      <c r="I353">
        <v>1750</v>
      </c>
      <c r="J353">
        <f t="shared" si="11"/>
        <v>875</v>
      </c>
      <c r="K353">
        <f t="shared" si="12"/>
        <v>350</v>
      </c>
      <c r="L353">
        <v>0.4</v>
      </c>
    </row>
    <row r="354" spans="1:12" x14ac:dyDescent="0.3">
      <c r="A354" t="s">
        <v>10</v>
      </c>
      <c r="B354">
        <v>1185732</v>
      </c>
      <c r="C354">
        <v>44515</v>
      </c>
      <c r="D354" t="s">
        <v>29</v>
      </c>
      <c r="E354" t="s">
        <v>30</v>
      </c>
      <c r="F354" t="s">
        <v>31</v>
      </c>
      <c r="G354" t="s">
        <v>16</v>
      </c>
      <c r="H354">
        <v>0.6</v>
      </c>
      <c r="I354">
        <v>1500</v>
      </c>
      <c r="J354">
        <f t="shared" si="11"/>
        <v>900</v>
      </c>
      <c r="K354">
        <f t="shared" si="12"/>
        <v>315</v>
      </c>
      <c r="L354">
        <v>0.35</v>
      </c>
    </row>
    <row r="355" spans="1:12" x14ac:dyDescent="0.3">
      <c r="A355" t="s">
        <v>10</v>
      </c>
      <c r="B355">
        <v>1185732</v>
      </c>
      <c r="C355">
        <v>44515</v>
      </c>
      <c r="D355" t="s">
        <v>29</v>
      </c>
      <c r="E355" t="s">
        <v>30</v>
      </c>
      <c r="F355" t="s">
        <v>31</v>
      </c>
      <c r="G355" t="s">
        <v>17</v>
      </c>
      <c r="H355">
        <v>0.64999999999999991</v>
      </c>
      <c r="I355">
        <v>2500</v>
      </c>
      <c r="J355">
        <f t="shared" si="11"/>
        <v>1624.9999999999998</v>
      </c>
      <c r="K355">
        <f t="shared" si="12"/>
        <v>812.49999999999989</v>
      </c>
      <c r="L355">
        <v>0.5</v>
      </c>
    </row>
    <row r="356" spans="1:12" x14ac:dyDescent="0.3">
      <c r="A356" t="s">
        <v>10</v>
      </c>
      <c r="B356">
        <v>1185732</v>
      </c>
      <c r="C356">
        <v>44544</v>
      </c>
      <c r="D356" t="s">
        <v>29</v>
      </c>
      <c r="E356" t="s">
        <v>30</v>
      </c>
      <c r="F356" t="s">
        <v>31</v>
      </c>
      <c r="G356" t="s">
        <v>12</v>
      </c>
      <c r="H356">
        <v>0.6</v>
      </c>
      <c r="I356">
        <v>5000</v>
      </c>
      <c r="J356">
        <f t="shared" si="11"/>
        <v>3000</v>
      </c>
      <c r="K356">
        <f t="shared" si="12"/>
        <v>1200</v>
      </c>
      <c r="L356">
        <v>0.4</v>
      </c>
    </row>
    <row r="357" spans="1:12" x14ac:dyDescent="0.3">
      <c r="A357" t="s">
        <v>10</v>
      </c>
      <c r="B357">
        <v>1185732</v>
      </c>
      <c r="C357">
        <v>44544</v>
      </c>
      <c r="D357" t="s">
        <v>29</v>
      </c>
      <c r="E357" t="s">
        <v>30</v>
      </c>
      <c r="F357" t="s">
        <v>31</v>
      </c>
      <c r="G357" t="s">
        <v>15</v>
      </c>
      <c r="H357">
        <v>0.5</v>
      </c>
      <c r="I357">
        <v>3000</v>
      </c>
      <c r="J357">
        <f t="shared" si="11"/>
        <v>1500</v>
      </c>
      <c r="K357">
        <f t="shared" si="12"/>
        <v>525</v>
      </c>
      <c r="L357">
        <v>0.35</v>
      </c>
    </row>
    <row r="358" spans="1:12" x14ac:dyDescent="0.3">
      <c r="A358" t="s">
        <v>10</v>
      </c>
      <c r="B358">
        <v>1185732</v>
      </c>
      <c r="C358">
        <v>44544</v>
      </c>
      <c r="D358" t="s">
        <v>29</v>
      </c>
      <c r="E358" t="s">
        <v>30</v>
      </c>
      <c r="F358" t="s">
        <v>31</v>
      </c>
      <c r="G358" t="s">
        <v>13</v>
      </c>
      <c r="H358">
        <v>0.5</v>
      </c>
      <c r="I358">
        <v>2500</v>
      </c>
      <c r="J358">
        <f t="shared" si="11"/>
        <v>1250</v>
      </c>
      <c r="K358">
        <f t="shared" si="12"/>
        <v>437.5</v>
      </c>
      <c r="L358">
        <v>0.35</v>
      </c>
    </row>
    <row r="359" spans="1:12" x14ac:dyDescent="0.3">
      <c r="A359" t="s">
        <v>10</v>
      </c>
      <c r="B359">
        <v>1185732</v>
      </c>
      <c r="C359">
        <v>44544</v>
      </c>
      <c r="D359" t="s">
        <v>29</v>
      </c>
      <c r="E359" t="s">
        <v>30</v>
      </c>
      <c r="F359" t="s">
        <v>31</v>
      </c>
      <c r="G359" t="s">
        <v>14</v>
      </c>
      <c r="H359">
        <v>0.5</v>
      </c>
      <c r="I359">
        <v>2000</v>
      </c>
      <c r="J359">
        <f t="shared" si="11"/>
        <v>1000</v>
      </c>
      <c r="K359">
        <f t="shared" si="12"/>
        <v>400</v>
      </c>
      <c r="L359">
        <v>0.4</v>
      </c>
    </row>
    <row r="360" spans="1:12" x14ac:dyDescent="0.3">
      <c r="A360" t="s">
        <v>10</v>
      </c>
      <c r="B360">
        <v>1185732</v>
      </c>
      <c r="C360">
        <v>44544</v>
      </c>
      <c r="D360" t="s">
        <v>29</v>
      </c>
      <c r="E360" t="s">
        <v>30</v>
      </c>
      <c r="F360" t="s">
        <v>31</v>
      </c>
      <c r="G360" t="s">
        <v>16</v>
      </c>
      <c r="H360">
        <v>0.6</v>
      </c>
      <c r="I360">
        <v>2000</v>
      </c>
      <c r="J360">
        <f t="shared" si="11"/>
        <v>1200</v>
      </c>
      <c r="K360">
        <f t="shared" si="12"/>
        <v>420</v>
      </c>
      <c r="L360">
        <v>0.35</v>
      </c>
    </row>
    <row r="361" spans="1:12" x14ac:dyDescent="0.3">
      <c r="A361" t="s">
        <v>10</v>
      </c>
      <c r="B361">
        <v>1185732</v>
      </c>
      <c r="C361">
        <v>44544</v>
      </c>
      <c r="D361" t="s">
        <v>29</v>
      </c>
      <c r="E361" t="s">
        <v>30</v>
      </c>
      <c r="F361" t="s">
        <v>31</v>
      </c>
      <c r="G361" t="s">
        <v>17</v>
      </c>
      <c r="H361">
        <v>0.64999999999999991</v>
      </c>
      <c r="I361">
        <v>3000</v>
      </c>
      <c r="J361">
        <f t="shared" si="11"/>
        <v>1949.9999999999998</v>
      </c>
      <c r="K361">
        <f t="shared" si="12"/>
        <v>974.99999999999989</v>
      </c>
      <c r="L361">
        <v>0.5</v>
      </c>
    </row>
    <row r="362" spans="1:12" x14ac:dyDescent="0.3">
      <c r="A362" t="s">
        <v>20</v>
      </c>
      <c r="B362">
        <v>1197831</v>
      </c>
      <c r="C362">
        <v>44198</v>
      </c>
      <c r="D362" t="s">
        <v>47</v>
      </c>
      <c r="E362" t="s">
        <v>21</v>
      </c>
      <c r="F362" t="s">
        <v>32</v>
      </c>
      <c r="G362" t="s">
        <v>12</v>
      </c>
      <c r="H362">
        <v>0.2</v>
      </c>
      <c r="I362">
        <v>7250</v>
      </c>
      <c r="J362">
        <f t="shared" si="11"/>
        <v>1450</v>
      </c>
      <c r="K362">
        <f t="shared" si="12"/>
        <v>435</v>
      </c>
      <c r="L362">
        <v>0.3</v>
      </c>
    </row>
    <row r="363" spans="1:12" x14ac:dyDescent="0.3">
      <c r="A363" t="s">
        <v>20</v>
      </c>
      <c r="B363">
        <v>1197831</v>
      </c>
      <c r="C363">
        <v>44198</v>
      </c>
      <c r="D363" t="s">
        <v>47</v>
      </c>
      <c r="E363" t="s">
        <v>21</v>
      </c>
      <c r="F363" t="s">
        <v>32</v>
      </c>
      <c r="G363" t="s">
        <v>15</v>
      </c>
      <c r="H363">
        <v>0.3</v>
      </c>
      <c r="I363">
        <v>7250</v>
      </c>
      <c r="J363">
        <f t="shared" si="11"/>
        <v>2175</v>
      </c>
      <c r="K363">
        <f t="shared" si="12"/>
        <v>652.5</v>
      </c>
      <c r="L363">
        <v>0.3</v>
      </c>
    </row>
    <row r="364" spans="1:12" x14ac:dyDescent="0.3">
      <c r="A364" t="s">
        <v>20</v>
      </c>
      <c r="B364">
        <v>1197831</v>
      </c>
      <c r="C364">
        <v>44198</v>
      </c>
      <c r="D364" t="s">
        <v>47</v>
      </c>
      <c r="E364" t="s">
        <v>21</v>
      </c>
      <c r="F364" t="s">
        <v>32</v>
      </c>
      <c r="G364" t="s">
        <v>13</v>
      </c>
      <c r="H364">
        <v>0.3</v>
      </c>
      <c r="I364">
        <v>5250</v>
      </c>
      <c r="J364">
        <f t="shared" si="11"/>
        <v>1575</v>
      </c>
      <c r="K364">
        <f t="shared" si="12"/>
        <v>472.5</v>
      </c>
      <c r="L364">
        <v>0.3</v>
      </c>
    </row>
    <row r="365" spans="1:12" x14ac:dyDescent="0.3">
      <c r="A365" t="s">
        <v>20</v>
      </c>
      <c r="B365">
        <v>1197831</v>
      </c>
      <c r="C365">
        <v>44198</v>
      </c>
      <c r="D365" t="s">
        <v>47</v>
      </c>
      <c r="E365" t="s">
        <v>21</v>
      </c>
      <c r="F365" t="s">
        <v>32</v>
      </c>
      <c r="G365" t="s">
        <v>14</v>
      </c>
      <c r="H365">
        <v>0.35</v>
      </c>
      <c r="I365">
        <v>5250</v>
      </c>
      <c r="J365">
        <f t="shared" si="11"/>
        <v>1837.4999999999998</v>
      </c>
      <c r="K365">
        <f t="shared" si="12"/>
        <v>735</v>
      </c>
      <c r="L365">
        <v>0.4</v>
      </c>
    </row>
    <row r="366" spans="1:12" x14ac:dyDescent="0.3">
      <c r="A366" t="s">
        <v>20</v>
      </c>
      <c r="B366">
        <v>1197831</v>
      </c>
      <c r="C366">
        <v>44198</v>
      </c>
      <c r="D366" t="s">
        <v>47</v>
      </c>
      <c r="E366" t="s">
        <v>21</v>
      </c>
      <c r="F366" t="s">
        <v>32</v>
      </c>
      <c r="G366" t="s">
        <v>16</v>
      </c>
      <c r="H366">
        <v>0.4</v>
      </c>
      <c r="I366">
        <v>3750</v>
      </c>
      <c r="J366">
        <f t="shared" si="11"/>
        <v>1500</v>
      </c>
      <c r="K366">
        <f t="shared" si="12"/>
        <v>375</v>
      </c>
      <c r="L366">
        <v>0.25</v>
      </c>
    </row>
    <row r="367" spans="1:12" x14ac:dyDescent="0.3">
      <c r="A367" t="s">
        <v>20</v>
      </c>
      <c r="B367">
        <v>1197831</v>
      </c>
      <c r="C367">
        <v>44198</v>
      </c>
      <c r="D367" t="s">
        <v>47</v>
      </c>
      <c r="E367" t="s">
        <v>21</v>
      </c>
      <c r="F367" t="s">
        <v>32</v>
      </c>
      <c r="G367" t="s">
        <v>17</v>
      </c>
      <c r="H367">
        <v>0.35</v>
      </c>
      <c r="I367">
        <v>5250</v>
      </c>
      <c r="J367">
        <f t="shared" si="11"/>
        <v>1837.4999999999998</v>
      </c>
      <c r="K367">
        <f t="shared" si="12"/>
        <v>826.87499999999989</v>
      </c>
      <c r="L367">
        <v>0.45</v>
      </c>
    </row>
    <row r="368" spans="1:12" x14ac:dyDescent="0.3">
      <c r="A368" t="s">
        <v>20</v>
      </c>
      <c r="B368">
        <v>1197831</v>
      </c>
      <c r="C368">
        <v>44228</v>
      </c>
      <c r="D368" t="s">
        <v>47</v>
      </c>
      <c r="E368" t="s">
        <v>21</v>
      </c>
      <c r="F368" t="s">
        <v>32</v>
      </c>
      <c r="G368" t="s">
        <v>12</v>
      </c>
      <c r="H368">
        <v>0.25</v>
      </c>
      <c r="I368">
        <v>6750</v>
      </c>
      <c r="J368">
        <f t="shared" si="11"/>
        <v>1687.5</v>
      </c>
      <c r="K368">
        <f t="shared" si="12"/>
        <v>506.25</v>
      </c>
      <c r="L368">
        <v>0.3</v>
      </c>
    </row>
    <row r="369" spans="1:12" x14ac:dyDescent="0.3">
      <c r="A369" t="s">
        <v>20</v>
      </c>
      <c r="B369">
        <v>1197831</v>
      </c>
      <c r="C369">
        <v>44228</v>
      </c>
      <c r="D369" t="s">
        <v>47</v>
      </c>
      <c r="E369" t="s">
        <v>21</v>
      </c>
      <c r="F369" t="s">
        <v>32</v>
      </c>
      <c r="G369" t="s">
        <v>15</v>
      </c>
      <c r="H369">
        <v>0.35</v>
      </c>
      <c r="I369">
        <v>6500</v>
      </c>
      <c r="J369">
        <f t="shared" si="11"/>
        <v>2275</v>
      </c>
      <c r="K369">
        <f t="shared" si="12"/>
        <v>682.5</v>
      </c>
      <c r="L369">
        <v>0.3</v>
      </c>
    </row>
    <row r="370" spans="1:12" x14ac:dyDescent="0.3">
      <c r="A370" t="s">
        <v>20</v>
      </c>
      <c r="B370">
        <v>1197831</v>
      </c>
      <c r="C370">
        <v>44228</v>
      </c>
      <c r="D370" t="s">
        <v>47</v>
      </c>
      <c r="E370" t="s">
        <v>21</v>
      </c>
      <c r="F370" t="s">
        <v>32</v>
      </c>
      <c r="G370" t="s">
        <v>13</v>
      </c>
      <c r="H370">
        <v>0.35</v>
      </c>
      <c r="I370">
        <v>4750</v>
      </c>
      <c r="J370">
        <f t="shared" si="11"/>
        <v>1662.5</v>
      </c>
      <c r="K370">
        <f t="shared" si="12"/>
        <v>498.75</v>
      </c>
      <c r="L370">
        <v>0.3</v>
      </c>
    </row>
    <row r="371" spans="1:12" x14ac:dyDescent="0.3">
      <c r="A371" t="s">
        <v>20</v>
      </c>
      <c r="B371">
        <v>1197831</v>
      </c>
      <c r="C371">
        <v>44228</v>
      </c>
      <c r="D371" t="s">
        <v>47</v>
      </c>
      <c r="E371" t="s">
        <v>21</v>
      </c>
      <c r="F371" t="s">
        <v>32</v>
      </c>
      <c r="G371" t="s">
        <v>14</v>
      </c>
      <c r="H371">
        <v>0.35</v>
      </c>
      <c r="I371">
        <v>4250</v>
      </c>
      <c r="J371">
        <f t="shared" si="11"/>
        <v>1487.5</v>
      </c>
      <c r="K371">
        <f t="shared" si="12"/>
        <v>595</v>
      </c>
      <c r="L371">
        <v>0.4</v>
      </c>
    </row>
    <row r="372" spans="1:12" x14ac:dyDescent="0.3">
      <c r="A372" t="s">
        <v>20</v>
      </c>
      <c r="B372">
        <v>1197831</v>
      </c>
      <c r="C372">
        <v>44228</v>
      </c>
      <c r="D372" t="s">
        <v>47</v>
      </c>
      <c r="E372" t="s">
        <v>21</v>
      </c>
      <c r="F372" t="s">
        <v>32</v>
      </c>
      <c r="G372" t="s">
        <v>16</v>
      </c>
      <c r="H372">
        <v>0.4</v>
      </c>
      <c r="I372">
        <v>3000</v>
      </c>
      <c r="J372">
        <f t="shared" si="11"/>
        <v>1200</v>
      </c>
      <c r="K372">
        <f t="shared" si="12"/>
        <v>300</v>
      </c>
      <c r="L372">
        <v>0.25</v>
      </c>
    </row>
    <row r="373" spans="1:12" x14ac:dyDescent="0.3">
      <c r="A373" t="s">
        <v>20</v>
      </c>
      <c r="B373">
        <v>1197831</v>
      </c>
      <c r="C373">
        <v>44228</v>
      </c>
      <c r="D373" t="s">
        <v>47</v>
      </c>
      <c r="E373" t="s">
        <v>21</v>
      </c>
      <c r="F373" t="s">
        <v>32</v>
      </c>
      <c r="G373" t="s">
        <v>17</v>
      </c>
      <c r="H373">
        <v>0.35</v>
      </c>
      <c r="I373">
        <v>5000</v>
      </c>
      <c r="J373">
        <f t="shared" si="11"/>
        <v>1750</v>
      </c>
      <c r="K373">
        <f t="shared" si="12"/>
        <v>787.5</v>
      </c>
      <c r="L373">
        <v>0.45</v>
      </c>
    </row>
    <row r="374" spans="1:12" x14ac:dyDescent="0.3">
      <c r="A374" t="s">
        <v>20</v>
      </c>
      <c r="B374">
        <v>1197831</v>
      </c>
      <c r="C374">
        <v>44258</v>
      </c>
      <c r="D374" t="s">
        <v>47</v>
      </c>
      <c r="E374" t="s">
        <v>21</v>
      </c>
      <c r="F374" t="s">
        <v>32</v>
      </c>
      <c r="G374" t="s">
        <v>12</v>
      </c>
      <c r="H374">
        <v>0.3</v>
      </c>
      <c r="I374">
        <v>6750</v>
      </c>
      <c r="J374">
        <f t="shared" si="11"/>
        <v>2025</v>
      </c>
      <c r="K374">
        <f t="shared" si="12"/>
        <v>708.75</v>
      </c>
      <c r="L374">
        <v>0.35</v>
      </c>
    </row>
    <row r="375" spans="1:12" x14ac:dyDescent="0.3">
      <c r="A375" t="s">
        <v>20</v>
      </c>
      <c r="B375">
        <v>1197831</v>
      </c>
      <c r="C375">
        <v>44258</v>
      </c>
      <c r="D375" t="s">
        <v>47</v>
      </c>
      <c r="E375" t="s">
        <v>21</v>
      </c>
      <c r="F375" t="s">
        <v>32</v>
      </c>
      <c r="G375" t="s">
        <v>15</v>
      </c>
      <c r="H375">
        <v>0.4</v>
      </c>
      <c r="I375">
        <v>6750</v>
      </c>
      <c r="J375">
        <f t="shared" si="11"/>
        <v>2700</v>
      </c>
      <c r="K375">
        <f t="shared" si="12"/>
        <v>944.99999999999989</v>
      </c>
      <c r="L375">
        <v>0.35</v>
      </c>
    </row>
    <row r="376" spans="1:12" x14ac:dyDescent="0.3">
      <c r="A376" t="s">
        <v>20</v>
      </c>
      <c r="B376">
        <v>1197831</v>
      </c>
      <c r="C376">
        <v>44258</v>
      </c>
      <c r="D376" t="s">
        <v>47</v>
      </c>
      <c r="E376" t="s">
        <v>21</v>
      </c>
      <c r="F376" t="s">
        <v>32</v>
      </c>
      <c r="G376" t="s">
        <v>13</v>
      </c>
      <c r="H376">
        <v>0.3</v>
      </c>
      <c r="I376">
        <v>5000</v>
      </c>
      <c r="J376">
        <f t="shared" si="11"/>
        <v>1500</v>
      </c>
      <c r="K376">
        <f t="shared" si="12"/>
        <v>525</v>
      </c>
      <c r="L376">
        <v>0.35</v>
      </c>
    </row>
    <row r="377" spans="1:12" x14ac:dyDescent="0.3">
      <c r="A377" t="s">
        <v>20</v>
      </c>
      <c r="B377">
        <v>1197831</v>
      </c>
      <c r="C377">
        <v>44258</v>
      </c>
      <c r="D377" t="s">
        <v>47</v>
      </c>
      <c r="E377" t="s">
        <v>21</v>
      </c>
      <c r="F377" t="s">
        <v>32</v>
      </c>
      <c r="G377" t="s">
        <v>14</v>
      </c>
      <c r="H377">
        <v>0.35000000000000003</v>
      </c>
      <c r="I377">
        <v>4000</v>
      </c>
      <c r="J377">
        <f t="shared" si="11"/>
        <v>1400.0000000000002</v>
      </c>
      <c r="K377">
        <f t="shared" si="12"/>
        <v>630.00000000000011</v>
      </c>
      <c r="L377">
        <v>0.45</v>
      </c>
    </row>
    <row r="378" spans="1:12" x14ac:dyDescent="0.3">
      <c r="A378" t="s">
        <v>20</v>
      </c>
      <c r="B378">
        <v>1197831</v>
      </c>
      <c r="C378">
        <v>44258</v>
      </c>
      <c r="D378" t="s">
        <v>47</v>
      </c>
      <c r="E378" t="s">
        <v>21</v>
      </c>
      <c r="F378" t="s">
        <v>32</v>
      </c>
      <c r="G378" t="s">
        <v>16</v>
      </c>
      <c r="H378">
        <v>0.4</v>
      </c>
      <c r="I378">
        <v>3000</v>
      </c>
      <c r="J378">
        <f t="shared" si="11"/>
        <v>1200</v>
      </c>
      <c r="K378">
        <f t="shared" si="12"/>
        <v>360</v>
      </c>
      <c r="L378">
        <v>0.3</v>
      </c>
    </row>
    <row r="379" spans="1:12" x14ac:dyDescent="0.3">
      <c r="A379" t="s">
        <v>20</v>
      </c>
      <c r="B379">
        <v>1197831</v>
      </c>
      <c r="C379">
        <v>44258</v>
      </c>
      <c r="D379" t="s">
        <v>47</v>
      </c>
      <c r="E379" t="s">
        <v>21</v>
      </c>
      <c r="F379" t="s">
        <v>32</v>
      </c>
      <c r="G379" t="s">
        <v>17</v>
      </c>
      <c r="H379">
        <v>0.35000000000000003</v>
      </c>
      <c r="I379">
        <v>4500</v>
      </c>
      <c r="J379">
        <f t="shared" si="11"/>
        <v>1575.0000000000002</v>
      </c>
      <c r="K379">
        <f t="shared" si="12"/>
        <v>787.50000000000011</v>
      </c>
      <c r="L379">
        <v>0.5</v>
      </c>
    </row>
    <row r="380" spans="1:12" x14ac:dyDescent="0.3">
      <c r="A380" t="s">
        <v>20</v>
      </c>
      <c r="B380">
        <v>1197831</v>
      </c>
      <c r="C380">
        <v>44288</v>
      </c>
      <c r="D380" t="s">
        <v>47</v>
      </c>
      <c r="E380" t="s">
        <v>21</v>
      </c>
      <c r="F380" t="s">
        <v>32</v>
      </c>
      <c r="G380" t="s">
        <v>12</v>
      </c>
      <c r="H380">
        <v>0.19999999999999998</v>
      </c>
      <c r="I380">
        <v>7000</v>
      </c>
      <c r="J380">
        <f t="shared" si="11"/>
        <v>1399.9999999999998</v>
      </c>
      <c r="K380">
        <f t="shared" si="12"/>
        <v>489.99999999999989</v>
      </c>
      <c r="L380">
        <v>0.35</v>
      </c>
    </row>
    <row r="381" spans="1:12" x14ac:dyDescent="0.3">
      <c r="A381" t="s">
        <v>20</v>
      </c>
      <c r="B381">
        <v>1197831</v>
      </c>
      <c r="C381">
        <v>44288</v>
      </c>
      <c r="D381" t="s">
        <v>47</v>
      </c>
      <c r="E381" t="s">
        <v>21</v>
      </c>
      <c r="F381" t="s">
        <v>32</v>
      </c>
      <c r="G381" t="s">
        <v>15</v>
      </c>
      <c r="H381">
        <v>0.30000000000000004</v>
      </c>
      <c r="I381">
        <v>7000</v>
      </c>
      <c r="J381">
        <f t="shared" si="11"/>
        <v>2100.0000000000005</v>
      </c>
      <c r="K381">
        <f t="shared" si="12"/>
        <v>735.00000000000011</v>
      </c>
      <c r="L381">
        <v>0.35</v>
      </c>
    </row>
    <row r="382" spans="1:12" x14ac:dyDescent="0.3">
      <c r="A382" t="s">
        <v>20</v>
      </c>
      <c r="B382">
        <v>1197831</v>
      </c>
      <c r="C382">
        <v>44288</v>
      </c>
      <c r="D382" t="s">
        <v>47</v>
      </c>
      <c r="E382" t="s">
        <v>21</v>
      </c>
      <c r="F382" t="s">
        <v>32</v>
      </c>
      <c r="G382" t="s">
        <v>13</v>
      </c>
      <c r="H382">
        <v>0.24999999999999997</v>
      </c>
      <c r="I382">
        <v>5250</v>
      </c>
      <c r="J382">
        <f t="shared" si="11"/>
        <v>1312.4999999999998</v>
      </c>
      <c r="K382">
        <f t="shared" si="12"/>
        <v>459.37499999999989</v>
      </c>
      <c r="L382">
        <v>0.35</v>
      </c>
    </row>
    <row r="383" spans="1:12" x14ac:dyDescent="0.3">
      <c r="A383" t="s">
        <v>20</v>
      </c>
      <c r="B383">
        <v>1197831</v>
      </c>
      <c r="C383">
        <v>44288</v>
      </c>
      <c r="D383" t="s">
        <v>47</v>
      </c>
      <c r="E383" t="s">
        <v>21</v>
      </c>
      <c r="F383" t="s">
        <v>32</v>
      </c>
      <c r="G383" t="s">
        <v>14</v>
      </c>
      <c r="H383">
        <v>0.30000000000000004</v>
      </c>
      <c r="I383">
        <v>4250</v>
      </c>
      <c r="J383">
        <f t="shared" si="11"/>
        <v>1275.0000000000002</v>
      </c>
      <c r="K383">
        <f t="shared" si="12"/>
        <v>573.75000000000011</v>
      </c>
      <c r="L383">
        <v>0.45</v>
      </c>
    </row>
    <row r="384" spans="1:12" x14ac:dyDescent="0.3">
      <c r="A384" t="s">
        <v>20</v>
      </c>
      <c r="B384">
        <v>1197831</v>
      </c>
      <c r="C384">
        <v>44288</v>
      </c>
      <c r="D384" t="s">
        <v>47</v>
      </c>
      <c r="E384" t="s">
        <v>21</v>
      </c>
      <c r="F384" t="s">
        <v>32</v>
      </c>
      <c r="G384" t="s">
        <v>16</v>
      </c>
      <c r="H384">
        <v>0.35</v>
      </c>
      <c r="I384">
        <v>3250</v>
      </c>
      <c r="J384">
        <f t="shared" si="11"/>
        <v>1137.5</v>
      </c>
      <c r="K384">
        <f t="shared" si="12"/>
        <v>341.25</v>
      </c>
      <c r="L384">
        <v>0.3</v>
      </c>
    </row>
    <row r="385" spans="1:12" x14ac:dyDescent="0.3">
      <c r="A385" t="s">
        <v>20</v>
      </c>
      <c r="B385">
        <v>1197831</v>
      </c>
      <c r="C385">
        <v>44288</v>
      </c>
      <c r="D385" t="s">
        <v>47</v>
      </c>
      <c r="E385" t="s">
        <v>21</v>
      </c>
      <c r="F385" t="s">
        <v>32</v>
      </c>
      <c r="G385" t="s">
        <v>17</v>
      </c>
      <c r="H385">
        <v>0.30000000000000004</v>
      </c>
      <c r="I385">
        <v>6000</v>
      </c>
      <c r="J385">
        <f t="shared" si="11"/>
        <v>1800.0000000000002</v>
      </c>
      <c r="K385">
        <f t="shared" si="12"/>
        <v>900.00000000000011</v>
      </c>
      <c r="L385">
        <v>0.5</v>
      </c>
    </row>
    <row r="386" spans="1:12" x14ac:dyDescent="0.3">
      <c r="A386" t="s">
        <v>20</v>
      </c>
      <c r="B386">
        <v>1197831</v>
      </c>
      <c r="C386">
        <v>44318</v>
      </c>
      <c r="D386" t="s">
        <v>47</v>
      </c>
      <c r="E386" t="s">
        <v>21</v>
      </c>
      <c r="F386" t="s">
        <v>32</v>
      </c>
      <c r="G386" t="s">
        <v>12</v>
      </c>
      <c r="H386">
        <v>0.19999999999999998</v>
      </c>
      <c r="I386">
        <v>7500</v>
      </c>
      <c r="J386">
        <f t="shared" ref="J386:J449" si="13">H386*I386</f>
        <v>1499.9999999999998</v>
      </c>
      <c r="K386">
        <f t="shared" si="12"/>
        <v>524.99999999999989</v>
      </c>
      <c r="L386">
        <v>0.35</v>
      </c>
    </row>
    <row r="387" spans="1:12" x14ac:dyDescent="0.3">
      <c r="A387" t="s">
        <v>20</v>
      </c>
      <c r="B387">
        <v>1197831</v>
      </c>
      <c r="C387">
        <v>44318</v>
      </c>
      <c r="D387" t="s">
        <v>47</v>
      </c>
      <c r="E387" t="s">
        <v>21</v>
      </c>
      <c r="F387" t="s">
        <v>32</v>
      </c>
      <c r="G387" t="s">
        <v>15</v>
      </c>
      <c r="H387">
        <v>0.30000000000000004</v>
      </c>
      <c r="I387">
        <v>7750</v>
      </c>
      <c r="J387">
        <f t="shared" si="13"/>
        <v>2325.0000000000005</v>
      </c>
      <c r="K387">
        <f t="shared" si="12"/>
        <v>813.75000000000011</v>
      </c>
      <c r="L387">
        <v>0.35</v>
      </c>
    </row>
    <row r="388" spans="1:12" x14ac:dyDescent="0.3">
      <c r="A388" t="s">
        <v>20</v>
      </c>
      <c r="B388">
        <v>1197831</v>
      </c>
      <c r="C388">
        <v>44318</v>
      </c>
      <c r="D388" t="s">
        <v>47</v>
      </c>
      <c r="E388" t="s">
        <v>21</v>
      </c>
      <c r="F388" t="s">
        <v>32</v>
      </c>
      <c r="G388" t="s">
        <v>13</v>
      </c>
      <c r="H388">
        <v>0.24999999999999997</v>
      </c>
      <c r="I388">
        <v>6250</v>
      </c>
      <c r="J388">
        <f t="shared" si="13"/>
        <v>1562.4999999999998</v>
      </c>
      <c r="K388">
        <f t="shared" si="12"/>
        <v>546.87499999999989</v>
      </c>
      <c r="L388">
        <v>0.35</v>
      </c>
    </row>
    <row r="389" spans="1:12" x14ac:dyDescent="0.3">
      <c r="A389" t="s">
        <v>20</v>
      </c>
      <c r="B389">
        <v>1197831</v>
      </c>
      <c r="C389">
        <v>44318</v>
      </c>
      <c r="D389" t="s">
        <v>47</v>
      </c>
      <c r="E389" t="s">
        <v>21</v>
      </c>
      <c r="F389" t="s">
        <v>32</v>
      </c>
      <c r="G389" t="s">
        <v>14</v>
      </c>
      <c r="H389">
        <v>0.35000000000000003</v>
      </c>
      <c r="I389">
        <v>5500</v>
      </c>
      <c r="J389">
        <f t="shared" si="13"/>
        <v>1925.0000000000002</v>
      </c>
      <c r="K389">
        <f t="shared" si="12"/>
        <v>866.25000000000011</v>
      </c>
      <c r="L389">
        <v>0.45</v>
      </c>
    </row>
    <row r="390" spans="1:12" x14ac:dyDescent="0.3">
      <c r="A390" t="s">
        <v>20</v>
      </c>
      <c r="B390">
        <v>1197831</v>
      </c>
      <c r="C390">
        <v>44318</v>
      </c>
      <c r="D390" t="s">
        <v>47</v>
      </c>
      <c r="E390" t="s">
        <v>21</v>
      </c>
      <c r="F390" t="s">
        <v>32</v>
      </c>
      <c r="G390" t="s">
        <v>16</v>
      </c>
      <c r="H390">
        <v>0.5</v>
      </c>
      <c r="I390">
        <v>4500</v>
      </c>
      <c r="J390">
        <f t="shared" si="13"/>
        <v>2250</v>
      </c>
      <c r="K390">
        <f t="shared" si="12"/>
        <v>675</v>
      </c>
      <c r="L390">
        <v>0.3</v>
      </c>
    </row>
    <row r="391" spans="1:12" x14ac:dyDescent="0.3">
      <c r="A391" t="s">
        <v>20</v>
      </c>
      <c r="B391">
        <v>1197831</v>
      </c>
      <c r="C391">
        <v>44318</v>
      </c>
      <c r="D391" t="s">
        <v>47</v>
      </c>
      <c r="E391" t="s">
        <v>21</v>
      </c>
      <c r="F391" t="s">
        <v>32</v>
      </c>
      <c r="G391" t="s">
        <v>17</v>
      </c>
      <c r="H391">
        <v>0.45</v>
      </c>
      <c r="I391">
        <v>8000</v>
      </c>
      <c r="J391">
        <f t="shared" si="13"/>
        <v>3600</v>
      </c>
      <c r="K391">
        <f t="shared" si="12"/>
        <v>1800</v>
      </c>
      <c r="L391">
        <v>0.5</v>
      </c>
    </row>
    <row r="392" spans="1:12" x14ac:dyDescent="0.3">
      <c r="A392" t="s">
        <v>20</v>
      </c>
      <c r="B392">
        <v>1197831</v>
      </c>
      <c r="C392">
        <v>44348</v>
      </c>
      <c r="D392" t="s">
        <v>47</v>
      </c>
      <c r="E392" t="s">
        <v>21</v>
      </c>
      <c r="F392" t="s">
        <v>32</v>
      </c>
      <c r="G392" t="s">
        <v>12</v>
      </c>
      <c r="H392">
        <v>0.45</v>
      </c>
      <c r="I392">
        <v>8000</v>
      </c>
      <c r="J392">
        <f t="shared" si="13"/>
        <v>3600</v>
      </c>
      <c r="K392">
        <f t="shared" si="12"/>
        <v>1260</v>
      </c>
      <c r="L392">
        <v>0.35</v>
      </c>
    </row>
    <row r="393" spans="1:12" x14ac:dyDescent="0.3">
      <c r="A393" t="s">
        <v>20</v>
      </c>
      <c r="B393">
        <v>1197831</v>
      </c>
      <c r="C393">
        <v>44348</v>
      </c>
      <c r="D393" t="s">
        <v>47</v>
      </c>
      <c r="E393" t="s">
        <v>21</v>
      </c>
      <c r="F393" t="s">
        <v>32</v>
      </c>
      <c r="G393" t="s">
        <v>15</v>
      </c>
      <c r="H393">
        <v>0.5</v>
      </c>
      <c r="I393">
        <v>8000</v>
      </c>
      <c r="J393">
        <f t="shared" si="13"/>
        <v>4000</v>
      </c>
      <c r="K393">
        <f t="shared" si="12"/>
        <v>1400</v>
      </c>
      <c r="L393">
        <v>0.35</v>
      </c>
    </row>
    <row r="394" spans="1:12" x14ac:dyDescent="0.3">
      <c r="A394" t="s">
        <v>20</v>
      </c>
      <c r="B394">
        <v>1197831</v>
      </c>
      <c r="C394">
        <v>44348</v>
      </c>
      <c r="D394" t="s">
        <v>47</v>
      </c>
      <c r="E394" t="s">
        <v>21</v>
      </c>
      <c r="F394" t="s">
        <v>32</v>
      </c>
      <c r="G394" t="s">
        <v>13</v>
      </c>
      <c r="H394">
        <v>0.45</v>
      </c>
      <c r="I394">
        <v>6500</v>
      </c>
      <c r="J394">
        <f t="shared" si="13"/>
        <v>2925</v>
      </c>
      <c r="K394">
        <f t="shared" si="12"/>
        <v>1023.7499999999999</v>
      </c>
      <c r="L394">
        <v>0.35</v>
      </c>
    </row>
    <row r="395" spans="1:12" x14ac:dyDescent="0.3">
      <c r="A395" t="s">
        <v>20</v>
      </c>
      <c r="B395">
        <v>1197831</v>
      </c>
      <c r="C395">
        <v>44348</v>
      </c>
      <c r="D395" t="s">
        <v>47</v>
      </c>
      <c r="E395" t="s">
        <v>21</v>
      </c>
      <c r="F395" t="s">
        <v>32</v>
      </c>
      <c r="G395" t="s">
        <v>14</v>
      </c>
      <c r="H395">
        <v>0.45</v>
      </c>
      <c r="I395">
        <v>6000</v>
      </c>
      <c r="J395">
        <f t="shared" si="13"/>
        <v>2700</v>
      </c>
      <c r="K395">
        <f t="shared" si="12"/>
        <v>1215</v>
      </c>
      <c r="L395">
        <v>0.45</v>
      </c>
    </row>
    <row r="396" spans="1:12" x14ac:dyDescent="0.3">
      <c r="A396" t="s">
        <v>20</v>
      </c>
      <c r="B396">
        <v>1197831</v>
      </c>
      <c r="C396">
        <v>44348</v>
      </c>
      <c r="D396" t="s">
        <v>47</v>
      </c>
      <c r="E396" t="s">
        <v>21</v>
      </c>
      <c r="F396" t="s">
        <v>32</v>
      </c>
      <c r="G396" t="s">
        <v>16</v>
      </c>
      <c r="H396">
        <v>0.5</v>
      </c>
      <c r="I396">
        <v>5000</v>
      </c>
      <c r="J396">
        <f t="shared" si="13"/>
        <v>2500</v>
      </c>
      <c r="K396">
        <f t="shared" si="12"/>
        <v>750</v>
      </c>
      <c r="L396">
        <v>0.3</v>
      </c>
    </row>
    <row r="397" spans="1:12" x14ac:dyDescent="0.3">
      <c r="A397" t="s">
        <v>20</v>
      </c>
      <c r="B397">
        <v>1197831</v>
      </c>
      <c r="C397">
        <v>44348</v>
      </c>
      <c r="D397" t="s">
        <v>47</v>
      </c>
      <c r="E397" t="s">
        <v>21</v>
      </c>
      <c r="F397" t="s">
        <v>32</v>
      </c>
      <c r="G397" t="s">
        <v>17</v>
      </c>
      <c r="H397">
        <v>0.55000000000000004</v>
      </c>
      <c r="I397">
        <v>8750</v>
      </c>
      <c r="J397">
        <f t="shared" si="13"/>
        <v>4812.5</v>
      </c>
      <c r="K397">
        <f t="shared" si="12"/>
        <v>2406.25</v>
      </c>
      <c r="L397">
        <v>0.5</v>
      </c>
    </row>
    <row r="398" spans="1:12" x14ac:dyDescent="0.3">
      <c r="A398" t="s">
        <v>20</v>
      </c>
      <c r="B398">
        <v>1197831</v>
      </c>
      <c r="C398">
        <v>44380</v>
      </c>
      <c r="D398" t="s">
        <v>47</v>
      </c>
      <c r="E398" t="s">
        <v>21</v>
      </c>
      <c r="F398" t="s">
        <v>32</v>
      </c>
      <c r="G398" t="s">
        <v>12</v>
      </c>
      <c r="H398">
        <v>0.45</v>
      </c>
      <c r="I398">
        <v>8250</v>
      </c>
      <c r="J398">
        <f t="shared" si="13"/>
        <v>3712.5</v>
      </c>
      <c r="K398">
        <f t="shared" ref="K398:K461" si="14">J398*L398</f>
        <v>1484.9999999999998</v>
      </c>
      <c r="L398">
        <v>0.39999999999999997</v>
      </c>
    </row>
    <row r="399" spans="1:12" x14ac:dyDescent="0.3">
      <c r="A399" t="s">
        <v>20</v>
      </c>
      <c r="B399">
        <v>1197831</v>
      </c>
      <c r="C399">
        <v>44380</v>
      </c>
      <c r="D399" t="s">
        <v>47</v>
      </c>
      <c r="E399" t="s">
        <v>21</v>
      </c>
      <c r="F399" t="s">
        <v>32</v>
      </c>
      <c r="G399" t="s">
        <v>15</v>
      </c>
      <c r="H399">
        <v>0.5</v>
      </c>
      <c r="I399">
        <v>8250</v>
      </c>
      <c r="J399">
        <f t="shared" si="13"/>
        <v>4125</v>
      </c>
      <c r="K399">
        <f t="shared" si="14"/>
        <v>1649.9999999999998</v>
      </c>
      <c r="L399">
        <v>0.39999999999999997</v>
      </c>
    </row>
    <row r="400" spans="1:12" x14ac:dyDescent="0.3">
      <c r="A400" t="s">
        <v>20</v>
      </c>
      <c r="B400">
        <v>1197831</v>
      </c>
      <c r="C400">
        <v>44380</v>
      </c>
      <c r="D400" t="s">
        <v>47</v>
      </c>
      <c r="E400" t="s">
        <v>21</v>
      </c>
      <c r="F400" t="s">
        <v>32</v>
      </c>
      <c r="G400" t="s">
        <v>13</v>
      </c>
      <c r="H400">
        <v>0.45</v>
      </c>
      <c r="I400">
        <v>9750</v>
      </c>
      <c r="J400">
        <f t="shared" si="13"/>
        <v>4387.5</v>
      </c>
      <c r="K400">
        <f t="shared" si="14"/>
        <v>1754.9999999999998</v>
      </c>
      <c r="L400">
        <v>0.39999999999999997</v>
      </c>
    </row>
    <row r="401" spans="1:12" x14ac:dyDescent="0.3">
      <c r="A401" t="s">
        <v>20</v>
      </c>
      <c r="B401">
        <v>1197831</v>
      </c>
      <c r="C401">
        <v>44380</v>
      </c>
      <c r="D401" t="s">
        <v>47</v>
      </c>
      <c r="E401" t="s">
        <v>21</v>
      </c>
      <c r="F401" t="s">
        <v>32</v>
      </c>
      <c r="G401" t="s">
        <v>14</v>
      </c>
      <c r="H401">
        <v>0.45</v>
      </c>
      <c r="I401">
        <v>5750</v>
      </c>
      <c r="J401">
        <f t="shared" si="13"/>
        <v>2587.5</v>
      </c>
      <c r="K401">
        <f t="shared" si="14"/>
        <v>1293.75</v>
      </c>
      <c r="L401">
        <v>0.5</v>
      </c>
    </row>
    <row r="402" spans="1:12" x14ac:dyDescent="0.3">
      <c r="A402" t="s">
        <v>20</v>
      </c>
      <c r="B402">
        <v>1197831</v>
      </c>
      <c r="C402">
        <v>44380</v>
      </c>
      <c r="D402" t="s">
        <v>47</v>
      </c>
      <c r="E402" t="s">
        <v>21</v>
      </c>
      <c r="F402" t="s">
        <v>32</v>
      </c>
      <c r="G402" t="s">
        <v>16</v>
      </c>
      <c r="H402">
        <v>0.5</v>
      </c>
      <c r="I402">
        <v>5750</v>
      </c>
      <c r="J402">
        <f t="shared" si="13"/>
        <v>2875</v>
      </c>
      <c r="K402">
        <f t="shared" si="14"/>
        <v>1006.2499999999999</v>
      </c>
      <c r="L402">
        <v>0.35</v>
      </c>
    </row>
    <row r="403" spans="1:12" x14ac:dyDescent="0.3">
      <c r="A403" t="s">
        <v>20</v>
      </c>
      <c r="B403">
        <v>1197831</v>
      </c>
      <c r="C403">
        <v>44380</v>
      </c>
      <c r="D403" t="s">
        <v>47</v>
      </c>
      <c r="E403" t="s">
        <v>21</v>
      </c>
      <c r="F403" t="s">
        <v>32</v>
      </c>
      <c r="G403" t="s">
        <v>17</v>
      </c>
      <c r="H403">
        <v>0.6</v>
      </c>
      <c r="I403">
        <v>8500</v>
      </c>
      <c r="J403">
        <f t="shared" si="13"/>
        <v>5100</v>
      </c>
      <c r="K403">
        <f t="shared" si="14"/>
        <v>2805</v>
      </c>
      <c r="L403">
        <v>0.55000000000000004</v>
      </c>
    </row>
    <row r="404" spans="1:12" x14ac:dyDescent="0.3">
      <c r="A404" t="s">
        <v>20</v>
      </c>
      <c r="B404">
        <v>1197831</v>
      </c>
      <c r="C404">
        <v>44413</v>
      </c>
      <c r="D404" t="s">
        <v>47</v>
      </c>
      <c r="E404" t="s">
        <v>21</v>
      </c>
      <c r="F404" t="s">
        <v>32</v>
      </c>
      <c r="G404" t="s">
        <v>12</v>
      </c>
      <c r="H404">
        <v>0.5</v>
      </c>
      <c r="I404">
        <v>8000</v>
      </c>
      <c r="J404">
        <f t="shared" si="13"/>
        <v>4000</v>
      </c>
      <c r="K404">
        <f t="shared" si="14"/>
        <v>1599.9999999999998</v>
      </c>
      <c r="L404">
        <v>0.39999999999999997</v>
      </c>
    </row>
    <row r="405" spans="1:12" x14ac:dyDescent="0.3">
      <c r="A405" t="s">
        <v>20</v>
      </c>
      <c r="B405">
        <v>1197831</v>
      </c>
      <c r="C405">
        <v>44413</v>
      </c>
      <c r="D405" t="s">
        <v>47</v>
      </c>
      <c r="E405" t="s">
        <v>21</v>
      </c>
      <c r="F405" t="s">
        <v>32</v>
      </c>
      <c r="G405" t="s">
        <v>15</v>
      </c>
      <c r="H405">
        <v>0.55000000000000004</v>
      </c>
      <c r="I405">
        <v>8000</v>
      </c>
      <c r="J405">
        <f t="shared" si="13"/>
        <v>4400</v>
      </c>
      <c r="K405">
        <f t="shared" si="14"/>
        <v>1759.9999999999998</v>
      </c>
      <c r="L405">
        <v>0.39999999999999997</v>
      </c>
    </row>
    <row r="406" spans="1:12" x14ac:dyDescent="0.3">
      <c r="A406" t="s">
        <v>20</v>
      </c>
      <c r="B406">
        <v>1197831</v>
      </c>
      <c r="C406">
        <v>44413</v>
      </c>
      <c r="D406" t="s">
        <v>47</v>
      </c>
      <c r="E406" t="s">
        <v>21</v>
      </c>
      <c r="F406" t="s">
        <v>32</v>
      </c>
      <c r="G406" t="s">
        <v>13</v>
      </c>
      <c r="H406">
        <v>0.5</v>
      </c>
      <c r="I406">
        <v>9750</v>
      </c>
      <c r="J406">
        <f t="shared" si="13"/>
        <v>4875</v>
      </c>
      <c r="K406">
        <f t="shared" si="14"/>
        <v>1949.9999999999998</v>
      </c>
      <c r="L406">
        <v>0.39999999999999997</v>
      </c>
    </row>
    <row r="407" spans="1:12" x14ac:dyDescent="0.3">
      <c r="A407" t="s">
        <v>20</v>
      </c>
      <c r="B407">
        <v>1197831</v>
      </c>
      <c r="C407">
        <v>44413</v>
      </c>
      <c r="D407" t="s">
        <v>47</v>
      </c>
      <c r="E407" t="s">
        <v>21</v>
      </c>
      <c r="F407" t="s">
        <v>32</v>
      </c>
      <c r="G407" t="s">
        <v>14</v>
      </c>
      <c r="H407">
        <v>0.5</v>
      </c>
      <c r="I407">
        <v>5250</v>
      </c>
      <c r="J407">
        <f t="shared" si="13"/>
        <v>2625</v>
      </c>
      <c r="K407">
        <f t="shared" si="14"/>
        <v>1312.5</v>
      </c>
      <c r="L407">
        <v>0.5</v>
      </c>
    </row>
    <row r="408" spans="1:12" x14ac:dyDescent="0.3">
      <c r="A408" t="s">
        <v>20</v>
      </c>
      <c r="B408">
        <v>1197831</v>
      </c>
      <c r="C408">
        <v>44413</v>
      </c>
      <c r="D408" t="s">
        <v>47</v>
      </c>
      <c r="E408" t="s">
        <v>21</v>
      </c>
      <c r="F408" t="s">
        <v>32</v>
      </c>
      <c r="G408" t="s">
        <v>16</v>
      </c>
      <c r="H408">
        <v>0.55000000000000004</v>
      </c>
      <c r="I408">
        <v>5250</v>
      </c>
      <c r="J408">
        <f t="shared" si="13"/>
        <v>2887.5000000000005</v>
      </c>
      <c r="K408">
        <f t="shared" si="14"/>
        <v>1010.6250000000001</v>
      </c>
      <c r="L408">
        <v>0.35</v>
      </c>
    </row>
    <row r="409" spans="1:12" x14ac:dyDescent="0.3">
      <c r="A409" t="s">
        <v>20</v>
      </c>
      <c r="B409">
        <v>1197831</v>
      </c>
      <c r="C409">
        <v>44413</v>
      </c>
      <c r="D409" t="s">
        <v>47</v>
      </c>
      <c r="E409" t="s">
        <v>21</v>
      </c>
      <c r="F409" t="s">
        <v>32</v>
      </c>
      <c r="G409" t="s">
        <v>17</v>
      </c>
      <c r="H409">
        <v>0.6</v>
      </c>
      <c r="I409">
        <v>7750</v>
      </c>
      <c r="J409">
        <f t="shared" si="13"/>
        <v>4650</v>
      </c>
      <c r="K409">
        <f t="shared" si="14"/>
        <v>2557.5</v>
      </c>
      <c r="L409">
        <v>0.55000000000000004</v>
      </c>
    </row>
    <row r="410" spans="1:12" x14ac:dyDescent="0.3">
      <c r="A410" t="s">
        <v>20</v>
      </c>
      <c r="B410">
        <v>1197831</v>
      </c>
      <c r="C410">
        <v>44441</v>
      </c>
      <c r="D410" t="s">
        <v>47</v>
      </c>
      <c r="E410" t="s">
        <v>21</v>
      </c>
      <c r="F410" t="s">
        <v>32</v>
      </c>
      <c r="G410" t="s">
        <v>12</v>
      </c>
      <c r="H410">
        <v>0.55000000000000004</v>
      </c>
      <c r="I410">
        <v>7250</v>
      </c>
      <c r="J410">
        <f t="shared" si="13"/>
        <v>3987.5000000000005</v>
      </c>
      <c r="K410">
        <f t="shared" si="14"/>
        <v>1595</v>
      </c>
      <c r="L410">
        <v>0.39999999999999997</v>
      </c>
    </row>
    <row r="411" spans="1:12" x14ac:dyDescent="0.3">
      <c r="A411" t="s">
        <v>20</v>
      </c>
      <c r="B411">
        <v>1197831</v>
      </c>
      <c r="C411">
        <v>44441</v>
      </c>
      <c r="D411" t="s">
        <v>47</v>
      </c>
      <c r="E411" t="s">
        <v>21</v>
      </c>
      <c r="F411" t="s">
        <v>32</v>
      </c>
      <c r="G411" t="s">
        <v>15</v>
      </c>
      <c r="H411">
        <v>0.55000000000000004</v>
      </c>
      <c r="I411">
        <v>6750</v>
      </c>
      <c r="J411">
        <f t="shared" si="13"/>
        <v>3712.5000000000005</v>
      </c>
      <c r="K411">
        <f t="shared" si="14"/>
        <v>1485</v>
      </c>
      <c r="L411">
        <v>0.39999999999999997</v>
      </c>
    </row>
    <row r="412" spans="1:12" x14ac:dyDescent="0.3">
      <c r="A412" t="s">
        <v>20</v>
      </c>
      <c r="B412">
        <v>1197831</v>
      </c>
      <c r="C412">
        <v>44441</v>
      </c>
      <c r="D412" t="s">
        <v>47</v>
      </c>
      <c r="E412" t="s">
        <v>21</v>
      </c>
      <c r="F412" t="s">
        <v>32</v>
      </c>
      <c r="G412" t="s">
        <v>13</v>
      </c>
      <c r="H412">
        <v>0.6</v>
      </c>
      <c r="I412">
        <v>7250</v>
      </c>
      <c r="J412">
        <f t="shared" si="13"/>
        <v>4350</v>
      </c>
      <c r="K412">
        <f t="shared" si="14"/>
        <v>1739.9999999999998</v>
      </c>
      <c r="L412">
        <v>0.39999999999999997</v>
      </c>
    </row>
    <row r="413" spans="1:12" x14ac:dyDescent="0.3">
      <c r="A413" t="s">
        <v>20</v>
      </c>
      <c r="B413">
        <v>1197831</v>
      </c>
      <c r="C413">
        <v>44441</v>
      </c>
      <c r="D413" t="s">
        <v>47</v>
      </c>
      <c r="E413" t="s">
        <v>21</v>
      </c>
      <c r="F413" t="s">
        <v>32</v>
      </c>
      <c r="G413" t="s">
        <v>14</v>
      </c>
      <c r="H413">
        <v>0.6</v>
      </c>
      <c r="I413">
        <v>4500</v>
      </c>
      <c r="J413">
        <f t="shared" si="13"/>
        <v>2700</v>
      </c>
      <c r="K413">
        <f t="shared" si="14"/>
        <v>1350</v>
      </c>
      <c r="L413">
        <v>0.5</v>
      </c>
    </row>
    <row r="414" spans="1:12" x14ac:dyDescent="0.3">
      <c r="A414" t="s">
        <v>20</v>
      </c>
      <c r="B414">
        <v>1197831</v>
      </c>
      <c r="C414">
        <v>44441</v>
      </c>
      <c r="D414" t="s">
        <v>47</v>
      </c>
      <c r="E414" t="s">
        <v>21</v>
      </c>
      <c r="F414" t="s">
        <v>32</v>
      </c>
      <c r="G414" t="s">
        <v>16</v>
      </c>
      <c r="H414">
        <v>0.55000000000000004</v>
      </c>
      <c r="I414">
        <v>4500</v>
      </c>
      <c r="J414">
        <f t="shared" si="13"/>
        <v>2475</v>
      </c>
      <c r="K414">
        <f t="shared" si="14"/>
        <v>866.25</v>
      </c>
      <c r="L414">
        <v>0.35</v>
      </c>
    </row>
    <row r="415" spans="1:12" x14ac:dyDescent="0.3">
      <c r="A415" t="s">
        <v>20</v>
      </c>
      <c r="B415">
        <v>1197831</v>
      </c>
      <c r="C415">
        <v>44441</v>
      </c>
      <c r="D415" t="s">
        <v>47</v>
      </c>
      <c r="E415" t="s">
        <v>21</v>
      </c>
      <c r="F415" t="s">
        <v>32</v>
      </c>
      <c r="G415" t="s">
        <v>17</v>
      </c>
      <c r="H415">
        <v>0.5</v>
      </c>
      <c r="I415">
        <v>6750</v>
      </c>
      <c r="J415">
        <f t="shared" si="13"/>
        <v>3375</v>
      </c>
      <c r="K415">
        <f t="shared" si="14"/>
        <v>1856.2500000000002</v>
      </c>
      <c r="L415">
        <v>0.55000000000000004</v>
      </c>
    </row>
    <row r="416" spans="1:12" x14ac:dyDescent="0.3">
      <c r="A416" t="s">
        <v>20</v>
      </c>
      <c r="B416">
        <v>1197831</v>
      </c>
      <c r="C416">
        <v>44470</v>
      </c>
      <c r="D416" t="s">
        <v>47</v>
      </c>
      <c r="E416" t="s">
        <v>21</v>
      </c>
      <c r="F416" t="s">
        <v>32</v>
      </c>
      <c r="G416" t="s">
        <v>12</v>
      </c>
      <c r="H416">
        <v>0.4</v>
      </c>
      <c r="I416">
        <v>6250</v>
      </c>
      <c r="J416">
        <f t="shared" si="13"/>
        <v>2500</v>
      </c>
      <c r="K416">
        <f t="shared" si="14"/>
        <v>999.99999999999989</v>
      </c>
      <c r="L416">
        <v>0.39999999999999997</v>
      </c>
    </row>
    <row r="417" spans="1:12" x14ac:dyDescent="0.3">
      <c r="A417" t="s">
        <v>20</v>
      </c>
      <c r="B417">
        <v>1197831</v>
      </c>
      <c r="C417">
        <v>44470</v>
      </c>
      <c r="D417" t="s">
        <v>47</v>
      </c>
      <c r="E417" t="s">
        <v>21</v>
      </c>
      <c r="F417" t="s">
        <v>32</v>
      </c>
      <c r="G417" t="s">
        <v>15</v>
      </c>
      <c r="H417">
        <v>0.4</v>
      </c>
      <c r="I417">
        <v>6250</v>
      </c>
      <c r="J417">
        <f t="shared" si="13"/>
        <v>2500</v>
      </c>
      <c r="K417">
        <f t="shared" si="14"/>
        <v>999.99999999999989</v>
      </c>
      <c r="L417">
        <v>0.39999999999999997</v>
      </c>
    </row>
    <row r="418" spans="1:12" x14ac:dyDescent="0.3">
      <c r="A418" t="s">
        <v>20</v>
      </c>
      <c r="B418">
        <v>1197831</v>
      </c>
      <c r="C418">
        <v>44470</v>
      </c>
      <c r="D418" t="s">
        <v>47</v>
      </c>
      <c r="E418" t="s">
        <v>21</v>
      </c>
      <c r="F418" t="s">
        <v>32</v>
      </c>
      <c r="G418" t="s">
        <v>13</v>
      </c>
      <c r="H418">
        <v>0.45</v>
      </c>
      <c r="I418">
        <v>5750</v>
      </c>
      <c r="J418">
        <f t="shared" si="13"/>
        <v>2587.5</v>
      </c>
      <c r="K418">
        <f t="shared" si="14"/>
        <v>1035</v>
      </c>
      <c r="L418">
        <v>0.39999999999999997</v>
      </c>
    </row>
    <row r="419" spans="1:12" x14ac:dyDescent="0.3">
      <c r="A419" t="s">
        <v>20</v>
      </c>
      <c r="B419">
        <v>1197831</v>
      </c>
      <c r="C419">
        <v>44470</v>
      </c>
      <c r="D419" t="s">
        <v>47</v>
      </c>
      <c r="E419" t="s">
        <v>21</v>
      </c>
      <c r="F419" t="s">
        <v>32</v>
      </c>
      <c r="G419" t="s">
        <v>14</v>
      </c>
      <c r="H419">
        <v>0.45</v>
      </c>
      <c r="I419">
        <v>4250</v>
      </c>
      <c r="J419">
        <f t="shared" si="13"/>
        <v>1912.5</v>
      </c>
      <c r="K419">
        <f t="shared" si="14"/>
        <v>956.25</v>
      </c>
      <c r="L419">
        <v>0.5</v>
      </c>
    </row>
    <row r="420" spans="1:12" x14ac:dyDescent="0.3">
      <c r="A420" t="s">
        <v>20</v>
      </c>
      <c r="B420">
        <v>1197831</v>
      </c>
      <c r="C420">
        <v>44470</v>
      </c>
      <c r="D420" t="s">
        <v>47</v>
      </c>
      <c r="E420" t="s">
        <v>21</v>
      </c>
      <c r="F420" t="s">
        <v>32</v>
      </c>
      <c r="G420" t="s">
        <v>16</v>
      </c>
      <c r="H420">
        <v>0.4</v>
      </c>
      <c r="I420">
        <v>4000</v>
      </c>
      <c r="J420">
        <f t="shared" si="13"/>
        <v>1600</v>
      </c>
      <c r="K420">
        <f t="shared" si="14"/>
        <v>560</v>
      </c>
      <c r="L420">
        <v>0.35</v>
      </c>
    </row>
    <row r="421" spans="1:12" x14ac:dyDescent="0.3">
      <c r="A421" t="s">
        <v>20</v>
      </c>
      <c r="B421">
        <v>1197831</v>
      </c>
      <c r="C421">
        <v>44470</v>
      </c>
      <c r="D421" t="s">
        <v>47</v>
      </c>
      <c r="E421" t="s">
        <v>21</v>
      </c>
      <c r="F421" t="s">
        <v>32</v>
      </c>
      <c r="G421" t="s">
        <v>17</v>
      </c>
      <c r="H421">
        <v>0.5</v>
      </c>
      <c r="I421">
        <v>5750</v>
      </c>
      <c r="J421">
        <f t="shared" si="13"/>
        <v>2875</v>
      </c>
      <c r="K421">
        <f t="shared" si="14"/>
        <v>1581.2500000000002</v>
      </c>
      <c r="L421">
        <v>0.55000000000000004</v>
      </c>
    </row>
    <row r="422" spans="1:12" x14ac:dyDescent="0.3">
      <c r="A422" t="s">
        <v>20</v>
      </c>
      <c r="B422">
        <v>1197831</v>
      </c>
      <c r="C422">
        <v>44502</v>
      </c>
      <c r="D422" t="s">
        <v>47</v>
      </c>
      <c r="E422" t="s">
        <v>21</v>
      </c>
      <c r="F422" t="s">
        <v>32</v>
      </c>
      <c r="G422" t="s">
        <v>12</v>
      </c>
      <c r="H422">
        <v>0.4</v>
      </c>
      <c r="I422">
        <v>7250</v>
      </c>
      <c r="J422">
        <f t="shared" si="13"/>
        <v>2900</v>
      </c>
      <c r="K422">
        <f t="shared" si="14"/>
        <v>1160</v>
      </c>
      <c r="L422">
        <v>0.39999999999999997</v>
      </c>
    </row>
    <row r="423" spans="1:12" x14ac:dyDescent="0.3">
      <c r="A423" t="s">
        <v>20</v>
      </c>
      <c r="B423">
        <v>1197831</v>
      </c>
      <c r="C423">
        <v>44502</v>
      </c>
      <c r="D423" t="s">
        <v>47</v>
      </c>
      <c r="E423" t="s">
        <v>21</v>
      </c>
      <c r="F423" t="s">
        <v>32</v>
      </c>
      <c r="G423" t="s">
        <v>15</v>
      </c>
      <c r="H423">
        <v>0.4</v>
      </c>
      <c r="I423">
        <v>7250</v>
      </c>
      <c r="J423">
        <f t="shared" si="13"/>
        <v>2900</v>
      </c>
      <c r="K423">
        <f t="shared" si="14"/>
        <v>1160</v>
      </c>
      <c r="L423">
        <v>0.39999999999999997</v>
      </c>
    </row>
    <row r="424" spans="1:12" x14ac:dyDescent="0.3">
      <c r="A424" t="s">
        <v>20</v>
      </c>
      <c r="B424">
        <v>1197831</v>
      </c>
      <c r="C424">
        <v>44502</v>
      </c>
      <c r="D424" t="s">
        <v>47</v>
      </c>
      <c r="E424" t="s">
        <v>21</v>
      </c>
      <c r="F424" t="s">
        <v>32</v>
      </c>
      <c r="G424" t="s">
        <v>13</v>
      </c>
      <c r="H424">
        <v>0.65</v>
      </c>
      <c r="I424">
        <v>6500</v>
      </c>
      <c r="J424">
        <f t="shared" si="13"/>
        <v>4225</v>
      </c>
      <c r="K424">
        <f t="shared" si="14"/>
        <v>1689.9999999999998</v>
      </c>
      <c r="L424">
        <v>0.39999999999999997</v>
      </c>
    </row>
    <row r="425" spans="1:12" x14ac:dyDescent="0.3">
      <c r="A425" t="s">
        <v>20</v>
      </c>
      <c r="B425">
        <v>1197831</v>
      </c>
      <c r="C425">
        <v>44502</v>
      </c>
      <c r="D425" t="s">
        <v>47</v>
      </c>
      <c r="E425" t="s">
        <v>21</v>
      </c>
      <c r="F425" t="s">
        <v>32</v>
      </c>
      <c r="G425" t="s">
        <v>14</v>
      </c>
      <c r="H425">
        <v>0.65</v>
      </c>
      <c r="I425">
        <v>5000</v>
      </c>
      <c r="J425">
        <f t="shared" si="13"/>
        <v>3250</v>
      </c>
      <c r="K425">
        <f t="shared" si="14"/>
        <v>1625</v>
      </c>
      <c r="L425">
        <v>0.5</v>
      </c>
    </row>
    <row r="426" spans="1:12" x14ac:dyDescent="0.3">
      <c r="A426" t="s">
        <v>20</v>
      </c>
      <c r="B426">
        <v>1197831</v>
      </c>
      <c r="C426">
        <v>44502</v>
      </c>
      <c r="D426" t="s">
        <v>47</v>
      </c>
      <c r="E426" t="s">
        <v>21</v>
      </c>
      <c r="F426" t="s">
        <v>32</v>
      </c>
      <c r="G426" t="s">
        <v>16</v>
      </c>
      <c r="H426">
        <v>0.6</v>
      </c>
      <c r="I426">
        <v>4750</v>
      </c>
      <c r="J426">
        <f t="shared" si="13"/>
        <v>2850</v>
      </c>
      <c r="K426">
        <f t="shared" si="14"/>
        <v>997.49999999999989</v>
      </c>
      <c r="L426">
        <v>0.35</v>
      </c>
    </row>
    <row r="427" spans="1:12" x14ac:dyDescent="0.3">
      <c r="A427" t="s">
        <v>20</v>
      </c>
      <c r="B427">
        <v>1197831</v>
      </c>
      <c r="C427">
        <v>44502</v>
      </c>
      <c r="D427" t="s">
        <v>47</v>
      </c>
      <c r="E427" t="s">
        <v>21</v>
      </c>
      <c r="F427" t="s">
        <v>32</v>
      </c>
      <c r="G427" t="s">
        <v>17</v>
      </c>
      <c r="H427">
        <v>0.70000000000000007</v>
      </c>
      <c r="I427">
        <v>6750</v>
      </c>
      <c r="J427">
        <f t="shared" si="13"/>
        <v>4725</v>
      </c>
      <c r="K427">
        <f t="shared" si="14"/>
        <v>2598.75</v>
      </c>
      <c r="L427">
        <v>0.55000000000000004</v>
      </c>
    </row>
    <row r="428" spans="1:12" x14ac:dyDescent="0.3">
      <c r="A428" t="s">
        <v>20</v>
      </c>
      <c r="B428">
        <v>1197831</v>
      </c>
      <c r="C428">
        <v>44531</v>
      </c>
      <c r="D428" t="s">
        <v>47</v>
      </c>
      <c r="E428" t="s">
        <v>21</v>
      </c>
      <c r="F428" t="s">
        <v>32</v>
      </c>
      <c r="G428" t="s">
        <v>12</v>
      </c>
      <c r="H428">
        <v>0.6</v>
      </c>
      <c r="I428">
        <v>8250</v>
      </c>
      <c r="J428">
        <f t="shared" si="13"/>
        <v>4950</v>
      </c>
      <c r="K428">
        <f t="shared" si="14"/>
        <v>1979.9999999999998</v>
      </c>
      <c r="L428">
        <v>0.39999999999999997</v>
      </c>
    </row>
    <row r="429" spans="1:12" x14ac:dyDescent="0.3">
      <c r="A429" t="s">
        <v>20</v>
      </c>
      <c r="B429">
        <v>1197831</v>
      </c>
      <c r="C429">
        <v>44531</v>
      </c>
      <c r="D429" t="s">
        <v>47</v>
      </c>
      <c r="E429" t="s">
        <v>21</v>
      </c>
      <c r="F429" t="s">
        <v>32</v>
      </c>
      <c r="G429" t="s">
        <v>15</v>
      </c>
      <c r="H429">
        <v>0.6</v>
      </c>
      <c r="I429">
        <v>8250</v>
      </c>
      <c r="J429">
        <f t="shared" si="13"/>
        <v>4950</v>
      </c>
      <c r="K429">
        <f t="shared" si="14"/>
        <v>1979.9999999999998</v>
      </c>
      <c r="L429">
        <v>0.39999999999999997</v>
      </c>
    </row>
    <row r="430" spans="1:12" x14ac:dyDescent="0.3">
      <c r="A430" t="s">
        <v>20</v>
      </c>
      <c r="B430">
        <v>1197831</v>
      </c>
      <c r="C430">
        <v>44531</v>
      </c>
      <c r="D430" t="s">
        <v>47</v>
      </c>
      <c r="E430" t="s">
        <v>21</v>
      </c>
      <c r="F430" t="s">
        <v>32</v>
      </c>
      <c r="G430" t="s">
        <v>13</v>
      </c>
      <c r="H430">
        <v>0.65</v>
      </c>
      <c r="I430">
        <v>7250</v>
      </c>
      <c r="J430">
        <f t="shared" si="13"/>
        <v>4712.5</v>
      </c>
      <c r="K430">
        <f t="shared" si="14"/>
        <v>1884.9999999999998</v>
      </c>
      <c r="L430">
        <v>0.39999999999999997</v>
      </c>
    </row>
    <row r="431" spans="1:12" x14ac:dyDescent="0.3">
      <c r="A431" t="s">
        <v>20</v>
      </c>
      <c r="B431">
        <v>1197831</v>
      </c>
      <c r="C431">
        <v>44531</v>
      </c>
      <c r="D431" t="s">
        <v>47</v>
      </c>
      <c r="E431" t="s">
        <v>21</v>
      </c>
      <c r="F431" t="s">
        <v>32</v>
      </c>
      <c r="G431" t="s">
        <v>14</v>
      </c>
      <c r="H431">
        <v>0.65</v>
      </c>
      <c r="I431">
        <v>5750</v>
      </c>
      <c r="J431">
        <f t="shared" si="13"/>
        <v>3737.5</v>
      </c>
      <c r="K431">
        <f t="shared" si="14"/>
        <v>1868.75</v>
      </c>
      <c r="L431">
        <v>0.5</v>
      </c>
    </row>
    <row r="432" spans="1:12" x14ac:dyDescent="0.3">
      <c r="A432" t="s">
        <v>20</v>
      </c>
      <c r="B432">
        <v>1197831</v>
      </c>
      <c r="C432">
        <v>44531</v>
      </c>
      <c r="D432" t="s">
        <v>47</v>
      </c>
      <c r="E432" t="s">
        <v>21</v>
      </c>
      <c r="F432" t="s">
        <v>32</v>
      </c>
      <c r="G432" t="s">
        <v>16</v>
      </c>
      <c r="H432">
        <v>0.6</v>
      </c>
      <c r="I432">
        <v>5250</v>
      </c>
      <c r="J432">
        <f t="shared" si="13"/>
        <v>3150</v>
      </c>
      <c r="K432">
        <f t="shared" si="14"/>
        <v>1102.5</v>
      </c>
      <c r="L432">
        <v>0.35</v>
      </c>
    </row>
    <row r="433" spans="1:12" x14ac:dyDescent="0.3">
      <c r="A433" t="s">
        <v>20</v>
      </c>
      <c r="B433">
        <v>1197831</v>
      </c>
      <c r="C433">
        <v>44531</v>
      </c>
      <c r="D433" t="s">
        <v>47</v>
      </c>
      <c r="E433" t="s">
        <v>21</v>
      </c>
      <c r="F433" t="s">
        <v>32</v>
      </c>
      <c r="G433" t="s">
        <v>17</v>
      </c>
      <c r="H433">
        <v>0.70000000000000007</v>
      </c>
      <c r="I433">
        <v>7750</v>
      </c>
      <c r="J433">
        <f t="shared" si="13"/>
        <v>5425.0000000000009</v>
      </c>
      <c r="K433">
        <f t="shared" si="14"/>
        <v>2983.7500000000009</v>
      </c>
      <c r="L433">
        <v>0.55000000000000004</v>
      </c>
    </row>
    <row r="434" spans="1:12" x14ac:dyDescent="0.3">
      <c r="A434" t="s">
        <v>10</v>
      </c>
      <c r="B434">
        <v>1185732</v>
      </c>
      <c r="C434">
        <v>44203</v>
      </c>
      <c r="D434" t="s">
        <v>126</v>
      </c>
      <c r="E434" t="s">
        <v>34</v>
      </c>
      <c r="F434" t="s">
        <v>33</v>
      </c>
      <c r="G434" t="s">
        <v>12</v>
      </c>
      <c r="H434">
        <v>0.45</v>
      </c>
      <c r="I434">
        <v>4250</v>
      </c>
      <c r="J434">
        <f t="shared" si="13"/>
        <v>1912.5</v>
      </c>
      <c r="K434">
        <f t="shared" si="14"/>
        <v>1051.875</v>
      </c>
      <c r="L434">
        <v>0.55000000000000004</v>
      </c>
    </row>
    <row r="435" spans="1:12" x14ac:dyDescent="0.3">
      <c r="A435" t="s">
        <v>10</v>
      </c>
      <c r="B435">
        <v>1185732</v>
      </c>
      <c r="C435">
        <v>44203</v>
      </c>
      <c r="D435" t="s">
        <v>126</v>
      </c>
      <c r="E435" t="s">
        <v>34</v>
      </c>
      <c r="F435" t="s">
        <v>33</v>
      </c>
      <c r="G435" t="s">
        <v>15</v>
      </c>
      <c r="H435">
        <v>0.45</v>
      </c>
      <c r="I435">
        <v>2250</v>
      </c>
      <c r="J435">
        <f t="shared" si="13"/>
        <v>1012.5</v>
      </c>
      <c r="K435">
        <f t="shared" si="14"/>
        <v>354.375</v>
      </c>
      <c r="L435">
        <v>0.35</v>
      </c>
    </row>
    <row r="436" spans="1:12" x14ac:dyDescent="0.3">
      <c r="A436" t="s">
        <v>10</v>
      </c>
      <c r="B436">
        <v>1185732</v>
      </c>
      <c r="C436">
        <v>44203</v>
      </c>
      <c r="D436" t="s">
        <v>126</v>
      </c>
      <c r="E436" t="s">
        <v>34</v>
      </c>
      <c r="F436" t="s">
        <v>33</v>
      </c>
      <c r="G436" t="s">
        <v>13</v>
      </c>
      <c r="H436">
        <v>0.35000000000000003</v>
      </c>
      <c r="I436">
        <v>2250</v>
      </c>
      <c r="J436">
        <f t="shared" si="13"/>
        <v>787.50000000000011</v>
      </c>
      <c r="K436">
        <f t="shared" ref="K436:K445" si="15">J436*L436</f>
        <v>315</v>
      </c>
      <c r="L436">
        <v>0.39999999999999997</v>
      </c>
    </row>
    <row r="437" spans="1:12" x14ac:dyDescent="0.3">
      <c r="A437" t="s">
        <v>10</v>
      </c>
      <c r="B437">
        <v>1185732</v>
      </c>
      <c r="C437">
        <v>44203</v>
      </c>
      <c r="D437" t="s">
        <v>126</v>
      </c>
      <c r="E437" t="s">
        <v>34</v>
      </c>
      <c r="F437" t="s">
        <v>33</v>
      </c>
      <c r="G437" t="s">
        <v>14</v>
      </c>
      <c r="H437">
        <v>0.4</v>
      </c>
      <c r="I437">
        <v>750</v>
      </c>
      <c r="J437">
        <f t="shared" si="13"/>
        <v>300</v>
      </c>
      <c r="K437">
        <f t="shared" si="15"/>
        <v>119.99999999999999</v>
      </c>
      <c r="L437">
        <v>0.39999999999999997</v>
      </c>
    </row>
    <row r="438" spans="1:12" x14ac:dyDescent="0.3">
      <c r="A438" t="s">
        <v>10</v>
      </c>
      <c r="B438">
        <v>1185732</v>
      </c>
      <c r="C438">
        <v>44203</v>
      </c>
      <c r="D438" t="s">
        <v>126</v>
      </c>
      <c r="E438" t="s">
        <v>34</v>
      </c>
      <c r="F438" t="s">
        <v>33</v>
      </c>
      <c r="G438" t="s">
        <v>16</v>
      </c>
      <c r="H438">
        <v>0.54999999999999993</v>
      </c>
      <c r="I438">
        <v>1250</v>
      </c>
      <c r="J438">
        <f t="shared" si="13"/>
        <v>687.49999999999989</v>
      </c>
      <c r="K438">
        <f t="shared" si="15"/>
        <v>240.62499999999994</v>
      </c>
      <c r="L438">
        <v>0.35</v>
      </c>
    </row>
    <row r="439" spans="1:12" x14ac:dyDescent="0.3">
      <c r="A439" t="s">
        <v>10</v>
      </c>
      <c r="B439">
        <v>1185732</v>
      </c>
      <c r="C439">
        <v>44203</v>
      </c>
      <c r="D439" t="s">
        <v>126</v>
      </c>
      <c r="E439" t="s">
        <v>34</v>
      </c>
      <c r="F439" t="s">
        <v>33</v>
      </c>
      <c r="G439" t="s">
        <v>17</v>
      </c>
      <c r="H439">
        <v>0.45</v>
      </c>
      <c r="I439">
        <v>2250</v>
      </c>
      <c r="J439">
        <f t="shared" si="13"/>
        <v>1012.5</v>
      </c>
      <c r="K439">
        <f t="shared" si="15"/>
        <v>303.75</v>
      </c>
      <c r="L439">
        <v>0.3</v>
      </c>
    </row>
    <row r="440" spans="1:12" x14ac:dyDescent="0.3">
      <c r="A440" t="s">
        <v>10</v>
      </c>
      <c r="B440">
        <v>1185732</v>
      </c>
      <c r="C440">
        <v>44232</v>
      </c>
      <c r="D440" t="s">
        <v>126</v>
      </c>
      <c r="E440" t="s">
        <v>34</v>
      </c>
      <c r="F440" t="s">
        <v>33</v>
      </c>
      <c r="G440" t="s">
        <v>12</v>
      </c>
      <c r="H440">
        <v>0.45</v>
      </c>
      <c r="I440">
        <v>4750</v>
      </c>
      <c r="J440">
        <f t="shared" si="13"/>
        <v>2137.5</v>
      </c>
      <c r="K440">
        <f>J440*L440</f>
        <v>1175.625</v>
      </c>
      <c r="L440">
        <v>0.55000000000000004</v>
      </c>
    </row>
    <row r="441" spans="1:12" x14ac:dyDescent="0.3">
      <c r="A441" t="s">
        <v>10</v>
      </c>
      <c r="B441">
        <v>1185732</v>
      </c>
      <c r="C441">
        <v>44232</v>
      </c>
      <c r="D441" t="s">
        <v>126</v>
      </c>
      <c r="E441" t="s">
        <v>34</v>
      </c>
      <c r="F441" t="s">
        <v>33</v>
      </c>
      <c r="G441" t="s">
        <v>15</v>
      </c>
      <c r="H441">
        <v>0.45</v>
      </c>
      <c r="I441">
        <v>1250</v>
      </c>
      <c r="J441">
        <f t="shared" si="13"/>
        <v>562.5</v>
      </c>
      <c r="K441">
        <f>J441*L441</f>
        <v>196.875</v>
      </c>
      <c r="L441">
        <v>0.35</v>
      </c>
    </row>
    <row r="442" spans="1:12" x14ac:dyDescent="0.3">
      <c r="A442" t="s">
        <v>10</v>
      </c>
      <c r="B442">
        <v>1185732</v>
      </c>
      <c r="C442">
        <v>44232</v>
      </c>
      <c r="D442" t="s">
        <v>126</v>
      </c>
      <c r="E442" t="s">
        <v>34</v>
      </c>
      <c r="F442" t="s">
        <v>33</v>
      </c>
      <c r="G442" t="s">
        <v>13</v>
      </c>
      <c r="H442">
        <v>0.35000000000000003</v>
      </c>
      <c r="I442">
        <v>1750</v>
      </c>
      <c r="J442">
        <f t="shared" si="13"/>
        <v>612.50000000000011</v>
      </c>
      <c r="K442">
        <f t="shared" si="15"/>
        <v>245.00000000000003</v>
      </c>
      <c r="L442">
        <v>0.39999999999999997</v>
      </c>
    </row>
    <row r="443" spans="1:12" x14ac:dyDescent="0.3">
      <c r="A443" t="s">
        <v>10</v>
      </c>
      <c r="B443">
        <v>1185732</v>
      </c>
      <c r="C443">
        <v>44232</v>
      </c>
      <c r="D443" t="s">
        <v>126</v>
      </c>
      <c r="E443" t="s">
        <v>34</v>
      </c>
      <c r="F443" t="s">
        <v>33</v>
      </c>
      <c r="G443" t="s">
        <v>14</v>
      </c>
      <c r="H443">
        <v>0.4</v>
      </c>
      <c r="I443">
        <v>500</v>
      </c>
      <c r="J443">
        <f t="shared" si="13"/>
        <v>200</v>
      </c>
      <c r="K443">
        <f t="shared" si="15"/>
        <v>80</v>
      </c>
      <c r="L443">
        <v>0.39999999999999997</v>
      </c>
    </row>
    <row r="444" spans="1:12" x14ac:dyDescent="0.3">
      <c r="A444" t="s">
        <v>10</v>
      </c>
      <c r="B444">
        <v>1185732</v>
      </c>
      <c r="C444">
        <v>44232</v>
      </c>
      <c r="D444" t="s">
        <v>126</v>
      </c>
      <c r="E444" t="s">
        <v>34</v>
      </c>
      <c r="F444" t="s">
        <v>33</v>
      </c>
      <c r="G444" t="s">
        <v>16</v>
      </c>
      <c r="H444">
        <v>0.54999999999999993</v>
      </c>
      <c r="I444">
        <v>1250</v>
      </c>
      <c r="J444">
        <f t="shared" si="13"/>
        <v>687.49999999999989</v>
      </c>
      <c r="K444">
        <f t="shared" si="15"/>
        <v>240.62499999999994</v>
      </c>
      <c r="L444">
        <v>0.35</v>
      </c>
    </row>
    <row r="445" spans="1:12" x14ac:dyDescent="0.3">
      <c r="A445" t="s">
        <v>10</v>
      </c>
      <c r="B445">
        <v>1185732</v>
      </c>
      <c r="C445">
        <v>44232</v>
      </c>
      <c r="D445" t="s">
        <v>126</v>
      </c>
      <c r="E445" t="s">
        <v>34</v>
      </c>
      <c r="F445" t="s">
        <v>33</v>
      </c>
      <c r="G445" t="s">
        <v>17</v>
      </c>
      <c r="H445">
        <v>0.45</v>
      </c>
      <c r="I445">
        <v>2250</v>
      </c>
      <c r="J445">
        <f t="shared" si="13"/>
        <v>1012.5</v>
      </c>
      <c r="K445">
        <f t="shared" si="15"/>
        <v>303.75</v>
      </c>
      <c r="L445">
        <v>0.3</v>
      </c>
    </row>
    <row r="446" spans="1:12" x14ac:dyDescent="0.3">
      <c r="A446" t="s">
        <v>10</v>
      </c>
      <c r="B446">
        <v>1185732</v>
      </c>
      <c r="C446">
        <v>44258</v>
      </c>
      <c r="D446" t="s">
        <v>126</v>
      </c>
      <c r="E446" t="s">
        <v>34</v>
      </c>
      <c r="F446" t="s">
        <v>33</v>
      </c>
      <c r="G446" t="s">
        <v>12</v>
      </c>
      <c r="H446">
        <v>0.5</v>
      </c>
      <c r="I446">
        <v>4450</v>
      </c>
      <c r="J446">
        <f t="shared" si="13"/>
        <v>2225</v>
      </c>
      <c r="K446">
        <f t="shared" ref="K446:K509" si="16">J446*L446</f>
        <v>1223.75</v>
      </c>
      <c r="L446">
        <v>0.55000000000000004</v>
      </c>
    </row>
    <row r="447" spans="1:12" x14ac:dyDescent="0.3">
      <c r="A447" t="s">
        <v>10</v>
      </c>
      <c r="B447">
        <v>1185732</v>
      </c>
      <c r="C447">
        <v>44258</v>
      </c>
      <c r="D447" t="s">
        <v>126</v>
      </c>
      <c r="E447" t="s">
        <v>34</v>
      </c>
      <c r="F447" t="s">
        <v>33</v>
      </c>
      <c r="G447" t="s">
        <v>15</v>
      </c>
      <c r="H447">
        <v>0.5</v>
      </c>
      <c r="I447">
        <v>1500</v>
      </c>
      <c r="J447">
        <f t="shared" si="13"/>
        <v>750</v>
      </c>
      <c r="K447">
        <f t="shared" si="16"/>
        <v>262.5</v>
      </c>
      <c r="L447">
        <v>0.35</v>
      </c>
    </row>
    <row r="448" spans="1:12" x14ac:dyDescent="0.3">
      <c r="A448" t="s">
        <v>10</v>
      </c>
      <c r="B448">
        <v>1185732</v>
      </c>
      <c r="C448">
        <v>44258</v>
      </c>
      <c r="D448" t="s">
        <v>126</v>
      </c>
      <c r="E448" t="s">
        <v>34</v>
      </c>
      <c r="F448" t="s">
        <v>33</v>
      </c>
      <c r="G448" t="s">
        <v>13</v>
      </c>
      <c r="H448">
        <v>0.4</v>
      </c>
      <c r="I448">
        <v>1750</v>
      </c>
      <c r="J448">
        <f t="shared" si="13"/>
        <v>700</v>
      </c>
      <c r="K448">
        <f t="shared" si="16"/>
        <v>280</v>
      </c>
      <c r="L448">
        <v>0.39999999999999997</v>
      </c>
    </row>
    <row r="449" spans="1:12" x14ac:dyDescent="0.3">
      <c r="A449" t="s">
        <v>10</v>
      </c>
      <c r="B449">
        <v>1185732</v>
      </c>
      <c r="C449">
        <v>44258</v>
      </c>
      <c r="D449" t="s">
        <v>126</v>
      </c>
      <c r="E449" t="s">
        <v>34</v>
      </c>
      <c r="F449" t="s">
        <v>33</v>
      </c>
      <c r="G449" t="s">
        <v>14</v>
      </c>
      <c r="H449">
        <v>0.45</v>
      </c>
      <c r="I449">
        <v>250</v>
      </c>
      <c r="J449">
        <f t="shared" si="13"/>
        <v>112.5</v>
      </c>
      <c r="K449">
        <f t="shared" si="16"/>
        <v>44.999999999999993</v>
      </c>
      <c r="L449">
        <v>0.39999999999999997</v>
      </c>
    </row>
    <row r="450" spans="1:12" x14ac:dyDescent="0.3">
      <c r="A450" t="s">
        <v>10</v>
      </c>
      <c r="B450">
        <v>1185732</v>
      </c>
      <c r="C450">
        <v>44258</v>
      </c>
      <c r="D450" t="s">
        <v>126</v>
      </c>
      <c r="E450" t="s">
        <v>34</v>
      </c>
      <c r="F450" t="s">
        <v>33</v>
      </c>
      <c r="G450" t="s">
        <v>16</v>
      </c>
      <c r="H450">
        <v>0.6</v>
      </c>
      <c r="I450">
        <v>750</v>
      </c>
      <c r="J450">
        <f t="shared" ref="J450:J513" si="17">H450*I450</f>
        <v>450</v>
      </c>
      <c r="K450">
        <f t="shared" si="16"/>
        <v>135</v>
      </c>
      <c r="L450">
        <v>0.3</v>
      </c>
    </row>
    <row r="451" spans="1:12" x14ac:dyDescent="0.3">
      <c r="A451" t="s">
        <v>10</v>
      </c>
      <c r="B451">
        <v>1185732</v>
      </c>
      <c r="C451">
        <v>44258</v>
      </c>
      <c r="D451" t="s">
        <v>126</v>
      </c>
      <c r="E451" t="s">
        <v>34</v>
      </c>
      <c r="F451" t="s">
        <v>33</v>
      </c>
      <c r="G451" t="s">
        <v>17</v>
      </c>
      <c r="H451">
        <v>0.5</v>
      </c>
      <c r="I451">
        <v>1750</v>
      </c>
      <c r="J451">
        <f t="shared" si="17"/>
        <v>875</v>
      </c>
      <c r="K451">
        <f t="shared" si="16"/>
        <v>218.75</v>
      </c>
      <c r="L451">
        <v>0.25</v>
      </c>
    </row>
    <row r="452" spans="1:12" x14ac:dyDescent="0.3">
      <c r="A452" t="s">
        <v>10</v>
      </c>
      <c r="B452">
        <v>1185732</v>
      </c>
      <c r="C452">
        <v>44290</v>
      </c>
      <c r="D452" t="s">
        <v>126</v>
      </c>
      <c r="E452" t="s">
        <v>34</v>
      </c>
      <c r="F452" t="s">
        <v>33</v>
      </c>
      <c r="G452" t="s">
        <v>12</v>
      </c>
      <c r="H452">
        <v>0.5</v>
      </c>
      <c r="I452">
        <v>4500</v>
      </c>
      <c r="J452">
        <f t="shared" si="17"/>
        <v>2250</v>
      </c>
      <c r="K452">
        <f t="shared" si="16"/>
        <v>1125</v>
      </c>
      <c r="L452">
        <v>0.5</v>
      </c>
    </row>
    <row r="453" spans="1:12" x14ac:dyDescent="0.3">
      <c r="A453" t="s">
        <v>10</v>
      </c>
      <c r="B453">
        <v>1185732</v>
      </c>
      <c r="C453">
        <v>44290</v>
      </c>
      <c r="D453" t="s">
        <v>126</v>
      </c>
      <c r="E453" t="s">
        <v>34</v>
      </c>
      <c r="F453" t="s">
        <v>33</v>
      </c>
      <c r="G453" t="s">
        <v>15</v>
      </c>
      <c r="H453">
        <v>0.5</v>
      </c>
      <c r="I453">
        <v>1500</v>
      </c>
      <c r="J453">
        <f t="shared" si="17"/>
        <v>750</v>
      </c>
      <c r="K453">
        <f t="shared" si="16"/>
        <v>225</v>
      </c>
      <c r="L453">
        <v>0.3</v>
      </c>
    </row>
    <row r="454" spans="1:12" x14ac:dyDescent="0.3">
      <c r="A454" t="s">
        <v>10</v>
      </c>
      <c r="B454">
        <v>1185732</v>
      </c>
      <c r="C454">
        <v>44290</v>
      </c>
      <c r="D454" t="s">
        <v>126</v>
      </c>
      <c r="E454" t="s">
        <v>34</v>
      </c>
      <c r="F454" t="s">
        <v>33</v>
      </c>
      <c r="G454" t="s">
        <v>13</v>
      </c>
      <c r="H454">
        <v>0.4</v>
      </c>
      <c r="I454">
        <v>1500</v>
      </c>
      <c r="J454">
        <f t="shared" si="17"/>
        <v>600</v>
      </c>
      <c r="K454">
        <f t="shared" si="16"/>
        <v>210</v>
      </c>
      <c r="L454">
        <v>0.35</v>
      </c>
    </row>
    <row r="455" spans="1:12" x14ac:dyDescent="0.3">
      <c r="A455" t="s">
        <v>10</v>
      </c>
      <c r="B455">
        <v>1185732</v>
      </c>
      <c r="C455">
        <v>44290</v>
      </c>
      <c r="D455" t="s">
        <v>126</v>
      </c>
      <c r="E455" t="s">
        <v>34</v>
      </c>
      <c r="F455" t="s">
        <v>33</v>
      </c>
      <c r="G455" t="s">
        <v>14</v>
      </c>
      <c r="H455">
        <v>0.45</v>
      </c>
      <c r="I455">
        <v>750</v>
      </c>
      <c r="J455">
        <f t="shared" si="17"/>
        <v>337.5</v>
      </c>
      <c r="K455">
        <f t="shared" si="16"/>
        <v>118.12499999999999</v>
      </c>
      <c r="L455">
        <v>0.35</v>
      </c>
    </row>
    <row r="456" spans="1:12" x14ac:dyDescent="0.3">
      <c r="A456" t="s">
        <v>10</v>
      </c>
      <c r="B456">
        <v>1185732</v>
      </c>
      <c r="C456">
        <v>44290</v>
      </c>
      <c r="D456" t="s">
        <v>126</v>
      </c>
      <c r="E456" t="s">
        <v>34</v>
      </c>
      <c r="F456" t="s">
        <v>33</v>
      </c>
      <c r="G456" t="s">
        <v>16</v>
      </c>
      <c r="H456">
        <v>0.6</v>
      </c>
      <c r="I456">
        <v>750</v>
      </c>
      <c r="J456">
        <f t="shared" si="17"/>
        <v>450</v>
      </c>
      <c r="K456">
        <f t="shared" si="16"/>
        <v>135</v>
      </c>
      <c r="L456">
        <v>0.3</v>
      </c>
    </row>
    <row r="457" spans="1:12" x14ac:dyDescent="0.3">
      <c r="A457" t="s">
        <v>10</v>
      </c>
      <c r="B457">
        <v>1185732</v>
      </c>
      <c r="C457">
        <v>44290</v>
      </c>
      <c r="D457" t="s">
        <v>126</v>
      </c>
      <c r="E457" t="s">
        <v>34</v>
      </c>
      <c r="F457" t="s">
        <v>33</v>
      </c>
      <c r="G457" t="s">
        <v>17</v>
      </c>
      <c r="H457">
        <v>0.5</v>
      </c>
      <c r="I457">
        <v>2000</v>
      </c>
      <c r="J457">
        <f t="shared" si="17"/>
        <v>1000</v>
      </c>
      <c r="K457">
        <f t="shared" si="16"/>
        <v>250</v>
      </c>
      <c r="L457">
        <v>0.25</v>
      </c>
    </row>
    <row r="458" spans="1:12" x14ac:dyDescent="0.3">
      <c r="A458" t="s">
        <v>10</v>
      </c>
      <c r="B458">
        <v>1185732</v>
      </c>
      <c r="C458">
        <v>44319</v>
      </c>
      <c r="D458" t="s">
        <v>126</v>
      </c>
      <c r="E458" t="s">
        <v>34</v>
      </c>
      <c r="F458" t="s">
        <v>33</v>
      </c>
      <c r="G458" t="s">
        <v>12</v>
      </c>
      <c r="H458">
        <v>0.6</v>
      </c>
      <c r="I458">
        <v>4700</v>
      </c>
      <c r="J458">
        <f t="shared" si="17"/>
        <v>2820</v>
      </c>
      <c r="K458">
        <f t="shared" si="16"/>
        <v>1410</v>
      </c>
      <c r="L458">
        <v>0.5</v>
      </c>
    </row>
    <row r="459" spans="1:12" x14ac:dyDescent="0.3">
      <c r="A459" t="s">
        <v>10</v>
      </c>
      <c r="B459">
        <v>1185732</v>
      </c>
      <c r="C459">
        <v>44319</v>
      </c>
      <c r="D459" t="s">
        <v>126</v>
      </c>
      <c r="E459" t="s">
        <v>34</v>
      </c>
      <c r="F459" t="s">
        <v>33</v>
      </c>
      <c r="G459" t="s">
        <v>15</v>
      </c>
      <c r="H459">
        <v>0.60000000000000009</v>
      </c>
      <c r="I459">
        <v>1750</v>
      </c>
      <c r="J459">
        <f t="shared" si="17"/>
        <v>1050.0000000000002</v>
      </c>
      <c r="K459">
        <f t="shared" si="16"/>
        <v>315.00000000000006</v>
      </c>
      <c r="L459">
        <v>0.3</v>
      </c>
    </row>
    <row r="460" spans="1:12" x14ac:dyDescent="0.3">
      <c r="A460" t="s">
        <v>10</v>
      </c>
      <c r="B460">
        <v>1185732</v>
      </c>
      <c r="C460">
        <v>44319</v>
      </c>
      <c r="D460" t="s">
        <v>126</v>
      </c>
      <c r="E460" t="s">
        <v>34</v>
      </c>
      <c r="F460" t="s">
        <v>33</v>
      </c>
      <c r="G460" t="s">
        <v>13</v>
      </c>
      <c r="H460">
        <v>0.55000000000000004</v>
      </c>
      <c r="I460">
        <v>1500</v>
      </c>
      <c r="J460">
        <f t="shared" si="17"/>
        <v>825.00000000000011</v>
      </c>
      <c r="K460">
        <f t="shared" si="16"/>
        <v>288.75</v>
      </c>
      <c r="L460">
        <v>0.35</v>
      </c>
    </row>
    <row r="461" spans="1:12" x14ac:dyDescent="0.3">
      <c r="A461" t="s">
        <v>10</v>
      </c>
      <c r="B461">
        <v>1185732</v>
      </c>
      <c r="C461">
        <v>44319</v>
      </c>
      <c r="D461" t="s">
        <v>126</v>
      </c>
      <c r="E461" t="s">
        <v>34</v>
      </c>
      <c r="F461" t="s">
        <v>33</v>
      </c>
      <c r="G461" t="s">
        <v>14</v>
      </c>
      <c r="H461">
        <v>0.55000000000000004</v>
      </c>
      <c r="I461">
        <v>1000</v>
      </c>
      <c r="J461">
        <f t="shared" si="17"/>
        <v>550</v>
      </c>
      <c r="K461">
        <f t="shared" si="16"/>
        <v>192.5</v>
      </c>
      <c r="L461">
        <v>0.35</v>
      </c>
    </row>
    <row r="462" spans="1:12" x14ac:dyDescent="0.3">
      <c r="A462" t="s">
        <v>10</v>
      </c>
      <c r="B462">
        <v>1185732</v>
      </c>
      <c r="C462">
        <v>44319</v>
      </c>
      <c r="D462" t="s">
        <v>126</v>
      </c>
      <c r="E462" t="s">
        <v>34</v>
      </c>
      <c r="F462" t="s">
        <v>33</v>
      </c>
      <c r="G462" t="s">
        <v>16</v>
      </c>
      <c r="H462">
        <v>0.65</v>
      </c>
      <c r="I462">
        <v>1250</v>
      </c>
      <c r="J462">
        <f t="shared" si="17"/>
        <v>812.5</v>
      </c>
      <c r="K462">
        <f t="shared" si="16"/>
        <v>243.75</v>
      </c>
      <c r="L462">
        <v>0.3</v>
      </c>
    </row>
    <row r="463" spans="1:12" x14ac:dyDescent="0.3">
      <c r="A463" t="s">
        <v>10</v>
      </c>
      <c r="B463">
        <v>1185732</v>
      </c>
      <c r="C463">
        <v>44319</v>
      </c>
      <c r="D463" t="s">
        <v>126</v>
      </c>
      <c r="E463" t="s">
        <v>34</v>
      </c>
      <c r="F463" t="s">
        <v>33</v>
      </c>
      <c r="G463" t="s">
        <v>17</v>
      </c>
      <c r="H463">
        <v>0.70000000000000007</v>
      </c>
      <c r="I463">
        <v>2500</v>
      </c>
      <c r="J463">
        <f t="shared" si="17"/>
        <v>1750.0000000000002</v>
      </c>
      <c r="K463">
        <f t="shared" si="16"/>
        <v>525</v>
      </c>
      <c r="L463">
        <v>0.3</v>
      </c>
    </row>
    <row r="464" spans="1:12" x14ac:dyDescent="0.3">
      <c r="A464" t="s">
        <v>10</v>
      </c>
      <c r="B464">
        <v>1185732</v>
      </c>
      <c r="C464">
        <v>44352</v>
      </c>
      <c r="D464" t="s">
        <v>126</v>
      </c>
      <c r="E464" t="s">
        <v>34</v>
      </c>
      <c r="F464" t="s">
        <v>33</v>
      </c>
      <c r="G464" t="s">
        <v>12</v>
      </c>
      <c r="H464">
        <v>0.65</v>
      </c>
      <c r="I464">
        <v>5000</v>
      </c>
      <c r="J464">
        <f t="shared" si="17"/>
        <v>3250</v>
      </c>
      <c r="K464">
        <f t="shared" si="16"/>
        <v>1787.5000000000002</v>
      </c>
      <c r="L464">
        <v>0.55000000000000004</v>
      </c>
    </row>
    <row r="465" spans="1:12" x14ac:dyDescent="0.3">
      <c r="A465" t="s">
        <v>10</v>
      </c>
      <c r="B465">
        <v>1185732</v>
      </c>
      <c r="C465">
        <v>44352</v>
      </c>
      <c r="D465" t="s">
        <v>126</v>
      </c>
      <c r="E465" t="s">
        <v>34</v>
      </c>
      <c r="F465" t="s">
        <v>33</v>
      </c>
      <c r="G465" t="s">
        <v>15</v>
      </c>
      <c r="H465">
        <v>0.60000000000000009</v>
      </c>
      <c r="I465">
        <v>2500</v>
      </c>
      <c r="J465">
        <f t="shared" si="17"/>
        <v>1500.0000000000002</v>
      </c>
      <c r="K465">
        <f t="shared" si="16"/>
        <v>525</v>
      </c>
      <c r="L465">
        <v>0.35</v>
      </c>
    </row>
    <row r="466" spans="1:12" x14ac:dyDescent="0.3">
      <c r="A466" t="s">
        <v>10</v>
      </c>
      <c r="B466">
        <v>1185732</v>
      </c>
      <c r="C466">
        <v>44352</v>
      </c>
      <c r="D466" t="s">
        <v>126</v>
      </c>
      <c r="E466" t="s">
        <v>34</v>
      </c>
      <c r="F466" t="s">
        <v>33</v>
      </c>
      <c r="G466" t="s">
        <v>13</v>
      </c>
      <c r="H466">
        <v>0.55000000000000004</v>
      </c>
      <c r="I466">
        <v>1750</v>
      </c>
      <c r="J466">
        <f t="shared" si="17"/>
        <v>962.50000000000011</v>
      </c>
      <c r="K466">
        <f t="shared" si="16"/>
        <v>385</v>
      </c>
      <c r="L466">
        <v>0.39999999999999997</v>
      </c>
    </row>
    <row r="467" spans="1:12" x14ac:dyDescent="0.3">
      <c r="A467" t="s">
        <v>10</v>
      </c>
      <c r="B467">
        <v>1185732</v>
      </c>
      <c r="C467">
        <v>44352</v>
      </c>
      <c r="D467" t="s">
        <v>126</v>
      </c>
      <c r="E467" t="s">
        <v>34</v>
      </c>
      <c r="F467" t="s">
        <v>33</v>
      </c>
      <c r="G467" t="s">
        <v>14</v>
      </c>
      <c r="H467">
        <v>0.55000000000000004</v>
      </c>
      <c r="I467">
        <v>1500</v>
      </c>
      <c r="J467">
        <f t="shared" si="17"/>
        <v>825.00000000000011</v>
      </c>
      <c r="K467">
        <f t="shared" si="16"/>
        <v>330</v>
      </c>
      <c r="L467">
        <v>0.39999999999999997</v>
      </c>
    </row>
    <row r="468" spans="1:12" x14ac:dyDescent="0.3">
      <c r="A468" t="s">
        <v>10</v>
      </c>
      <c r="B468">
        <v>1185732</v>
      </c>
      <c r="C468">
        <v>44352</v>
      </c>
      <c r="D468" t="s">
        <v>126</v>
      </c>
      <c r="E468" t="s">
        <v>34</v>
      </c>
      <c r="F468" t="s">
        <v>33</v>
      </c>
      <c r="G468" t="s">
        <v>16</v>
      </c>
      <c r="H468">
        <v>0.65</v>
      </c>
      <c r="I468">
        <v>1500</v>
      </c>
      <c r="J468">
        <f t="shared" si="17"/>
        <v>975</v>
      </c>
      <c r="K468">
        <f t="shared" si="16"/>
        <v>341.25</v>
      </c>
      <c r="L468">
        <v>0.35</v>
      </c>
    </row>
    <row r="469" spans="1:12" x14ac:dyDescent="0.3">
      <c r="A469" t="s">
        <v>10</v>
      </c>
      <c r="B469">
        <v>1185732</v>
      </c>
      <c r="C469">
        <v>44352</v>
      </c>
      <c r="D469" t="s">
        <v>126</v>
      </c>
      <c r="E469" t="s">
        <v>34</v>
      </c>
      <c r="F469" t="s">
        <v>33</v>
      </c>
      <c r="G469" t="s">
        <v>17</v>
      </c>
      <c r="H469">
        <v>0.70000000000000007</v>
      </c>
      <c r="I469">
        <v>3000</v>
      </c>
      <c r="J469">
        <f t="shared" si="17"/>
        <v>2100</v>
      </c>
      <c r="K469">
        <f t="shared" si="16"/>
        <v>630</v>
      </c>
      <c r="L469">
        <v>0.3</v>
      </c>
    </row>
    <row r="470" spans="1:12" x14ac:dyDescent="0.3">
      <c r="A470" t="s">
        <v>10</v>
      </c>
      <c r="B470">
        <v>1185732</v>
      </c>
      <c r="C470">
        <v>44380</v>
      </c>
      <c r="D470" t="s">
        <v>126</v>
      </c>
      <c r="E470" t="s">
        <v>34</v>
      </c>
      <c r="F470" t="s">
        <v>33</v>
      </c>
      <c r="G470" t="s">
        <v>12</v>
      </c>
      <c r="H470">
        <v>0.65</v>
      </c>
      <c r="I470">
        <v>5000</v>
      </c>
      <c r="J470">
        <f t="shared" si="17"/>
        <v>3250</v>
      </c>
      <c r="K470">
        <f t="shared" si="16"/>
        <v>1787.5000000000002</v>
      </c>
      <c r="L470">
        <v>0.55000000000000004</v>
      </c>
    </row>
    <row r="471" spans="1:12" x14ac:dyDescent="0.3">
      <c r="A471" t="s">
        <v>10</v>
      </c>
      <c r="B471">
        <v>1185732</v>
      </c>
      <c r="C471">
        <v>44380</v>
      </c>
      <c r="D471" t="s">
        <v>126</v>
      </c>
      <c r="E471" t="s">
        <v>34</v>
      </c>
      <c r="F471" t="s">
        <v>33</v>
      </c>
      <c r="G471" t="s">
        <v>15</v>
      </c>
      <c r="H471">
        <v>0.60000000000000009</v>
      </c>
      <c r="I471">
        <v>3000</v>
      </c>
      <c r="J471">
        <f t="shared" si="17"/>
        <v>1800.0000000000002</v>
      </c>
      <c r="K471">
        <f t="shared" si="16"/>
        <v>630</v>
      </c>
      <c r="L471">
        <v>0.35</v>
      </c>
    </row>
    <row r="472" spans="1:12" x14ac:dyDescent="0.3">
      <c r="A472" t="s">
        <v>10</v>
      </c>
      <c r="B472">
        <v>1185732</v>
      </c>
      <c r="C472">
        <v>44380</v>
      </c>
      <c r="D472" t="s">
        <v>126</v>
      </c>
      <c r="E472" t="s">
        <v>34</v>
      </c>
      <c r="F472" t="s">
        <v>33</v>
      </c>
      <c r="G472" t="s">
        <v>13</v>
      </c>
      <c r="H472">
        <v>0.55000000000000004</v>
      </c>
      <c r="I472">
        <v>2250</v>
      </c>
      <c r="J472">
        <f t="shared" si="17"/>
        <v>1237.5</v>
      </c>
      <c r="K472">
        <f t="shared" si="16"/>
        <v>494.99999999999994</v>
      </c>
      <c r="L472">
        <v>0.39999999999999997</v>
      </c>
    </row>
    <row r="473" spans="1:12" x14ac:dyDescent="0.3">
      <c r="A473" t="s">
        <v>10</v>
      </c>
      <c r="B473">
        <v>1185732</v>
      </c>
      <c r="C473">
        <v>44380</v>
      </c>
      <c r="D473" t="s">
        <v>126</v>
      </c>
      <c r="E473" t="s">
        <v>34</v>
      </c>
      <c r="F473" t="s">
        <v>33</v>
      </c>
      <c r="G473" t="s">
        <v>14</v>
      </c>
      <c r="H473">
        <v>0.55000000000000004</v>
      </c>
      <c r="I473">
        <v>1750</v>
      </c>
      <c r="J473">
        <f t="shared" si="17"/>
        <v>962.50000000000011</v>
      </c>
      <c r="K473">
        <f t="shared" si="16"/>
        <v>385</v>
      </c>
      <c r="L473">
        <v>0.39999999999999997</v>
      </c>
    </row>
    <row r="474" spans="1:12" x14ac:dyDescent="0.3">
      <c r="A474" t="s">
        <v>10</v>
      </c>
      <c r="B474">
        <v>1185732</v>
      </c>
      <c r="C474">
        <v>44380</v>
      </c>
      <c r="D474" t="s">
        <v>126</v>
      </c>
      <c r="E474" t="s">
        <v>34</v>
      </c>
      <c r="F474" t="s">
        <v>33</v>
      </c>
      <c r="G474" t="s">
        <v>16</v>
      </c>
      <c r="H474">
        <v>0.65</v>
      </c>
      <c r="I474">
        <v>2000</v>
      </c>
      <c r="J474">
        <f t="shared" si="17"/>
        <v>1300</v>
      </c>
      <c r="K474">
        <f t="shared" si="16"/>
        <v>454.99999999999994</v>
      </c>
      <c r="L474">
        <v>0.35</v>
      </c>
    </row>
    <row r="475" spans="1:12" x14ac:dyDescent="0.3">
      <c r="A475" t="s">
        <v>10</v>
      </c>
      <c r="B475">
        <v>1185732</v>
      </c>
      <c r="C475">
        <v>44380</v>
      </c>
      <c r="D475" t="s">
        <v>126</v>
      </c>
      <c r="E475" t="s">
        <v>34</v>
      </c>
      <c r="F475" t="s">
        <v>33</v>
      </c>
      <c r="G475" t="s">
        <v>17</v>
      </c>
      <c r="H475">
        <v>0.70000000000000007</v>
      </c>
      <c r="I475">
        <v>3750</v>
      </c>
      <c r="J475">
        <f t="shared" si="17"/>
        <v>2625.0000000000005</v>
      </c>
      <c r="K475">
        <f t="shared" si="16"/>
        <v>787.50000000000011</v>
      </c>
      <c r="L475">
        <v>0.3</v>
      </c>
    </row>
    <row r="476" spans="1:12" x14ac:dyDescent="0.3">
      <c r="A476" t="s">
        <v>10</v>
      </c>
      <c r="B476">
        <v>1185732</v>
      </c>
      <c r="C476">
        <v>44412</v>
      </c>
      <c r="D476" t="s">
        <v>126</v>
      </c>
      <c r="E476" t="s">
        <v>34</v>
      </c>
      <c r="F476" t="s">
        <v>33</v>
      </c>
      <c r="G476" t="s">
        <v>12</v>
      </c>
      <c r="H476">
        <v>0.65</v>
      </c>
      <c r="I476">
        <v>5250</v>
      </c>
      <c r="J476">
        <f t="shared" si="17"/>
        <v>3412.5</v>
      </c>
      <c r="K476">
        <f t="shared" si="16"/>
        <v>1876.8750000000002</v>
      </c>
      <c r="L476">
        <v>0.55000000000000004</v>
      </c>
    </row>
    <row r="477" spans="1:12" x14ac:dyDescent="0.3">
      <c r="A477" t="s">
        <v>10</v>
      </c>
      <c r="B477">
        <v>1185732</v>
      </c>
      <c r="C477">
        <v>44412</v>
      </c>
      <c r="D477" t="s">
        <v>126</v>
      </c>
      <c r="E477" t="s">
        <v>34</v>
      </c>
      <c r="F477" t="s">
        <v>33</v>
      </c>
      <c r="G477" t="s">
        <v>15</v>
      </c>
      <c r="H477">
        <v>0.60000000000000009</v>
      </c>
      <c r="I477">
        <v>3000</v>
      </c>
      <c r="J477">
        <f t="shared" si="17"/>
        <v>1800.0000000000002</v>
      </c>
      <c r="K477">
        <f t="shared" si="16"/>
        <v>630</v>
      </c>
      <c r="L477">
        <v>0.35</v>
      </c>
    </row>
    <row r="478" spans="1:12" x14ac:dyDescent="0.3">
      <c r="A478" t="s">
        <v>10</v>
      </c>
      <c r="B478">
        <v>1185732</v>
      </c>
      <c r="C478">
        <v>44412</v>
      </c>
      <c r="D478" t="s">
        <v>126</v>
      </c>
      <c r="E478" t="s">
        <v>34</v>
      </c>
      <c r="F478" t="s">
        <v>33</v>
      </c>
      <c r="G478" t="s">
        <v>13</v>
      </c>
      <c r="H478">
        <v>0.55000000000000004</v>
      </c>
      <c r="I478">
        <v>2250</v>
      </c>
      <c r="J478">
        <f t="shared" si="17"/>
        <v>1237.5</v>
      </c>
      <c r="K478">
        <f t="shared" si="16"/>
        <v>494.99999999999994</v>
      </c>
      <c r="L478">
        <v>0.39999999999999997</v>
      </c>
    </row>
    <row r="479" spans="1:12" x14ac:dyDescent="0.3">
      <c r="A479" t="s">
        <v>10</v>
      </c>
      <c r="B479">
        <v>1185732</v>
      </c>
      <c r="C479">
        <v>44412</v>
      </c>
      <c r="D479" t="s">
        <v>126</v>
      </c>
      <c r="E479" t="s">
        <v>34</v>
      </c>
      <c r="F479" t="s">
        <v>33</v>
      </c>
      <c r="G479" t="s">
        <v>14</v>
      </c>
      <c r="H479">
        <v>0.55000000000000004</v>
      </c>
      <c r="I479">
        <v>2000</v>
      </c>
      <c r="J479">
        <f t="shared" si="17"/>
        <v>1100</v>
      </c>
      <c r="K479">
        <f t="shared" si="16"/>
        <v>439.99999999999994</v>
      </c>
      <c r="L479">
        <v>0.39999999999999997</v>
      </c>
    </row>
    <row r="480" spans="1:12" x14ac:dyDescent="0.3">
      <c r="A480" t="s">
        <v>10</v>
      </c>
      <c r="B480">
        <v>1185732</v>
      </c>
      <c r="C480">
        <v>44412</v>
      </c>
      <c r="D480" t="s">
        <v>126</v>
      </c>
      <c r="E480" t="s">
        <v>34</v>
      </c>
      <c r="F480" t="s">
        <v>33</v>
      </c>
      <c r="G480" t="s">
        <v>16</v>
      </c>
      <c r="H480">
        <v>0.65</v>
      </c>
      <c r="I480">
        <v>1750</v>
      </c>
      <c r="J480">
        <f t="shared" si="17"/>
        <v>1137.5</v>
      </c>
      <c r="K480">
        <f t="shared" si="16"/>
        <v>398.125</v>
      </c>
      <c r="L480">
        <v>0.35</v>
      </c>
    </row>
    <row r="481" spans="1:12" x14ac:dyDescent="0.3">
      <c r="A481" t="s">
        <v>10</v>
      </c>
      <c r="B481">
        <v>1185732</v>
      </c>
      <c r="C481">
        <v>44412</v>
      </c>
      <c r="D481" t="s">
        <v>126</v>
      </c>
      <c r="E481" t="s">
        <v>34</v>
      </c>
      <c r="F481" t="s">
        <v>33</v>
      </c>
      <c r="G481" t="s">
        <v>17</v>
      </c>
      <c r="H481">
        <v>0.70000000000000007</v>
      </c>
      <c r="I481">
        <v>3500</v>
      </c>
      <c r="J481">
        <f t="shared" si="17"/>
        <v>2450.0000000000005</v>
      </c>
      <c r="K481">
        <f t="shared" si="16"/>
        <v>735.00000000000011</v>
      </c>
      <c r="L481">
        <v>0.3</v>
      </c>
    </row>
    <row r="482" spans="1:12" x14ac:dyDescent="0.3">
      <c r="A482" t="s">
        <v>10</v>
      </c>
      <c r="B482">
        <v>1185732</v>
      </c>
      <c r="C482">
        <v>44442</v>
      </c>
      <c r="D482" t="s">
        <v>126</v>
      </c>
      <c r="E482" t="s">
        <v>34</v>
      </c>
      <c r="F482" t="s">
        <v>33</v>
      </c>
      <c r="G482" t="s">
        <v>12</v>
      </c>
      <c r="H482">
        <v>0.65</v>
      </c>
      <c r="I482">
        <v>4750</v>
      </c>
      <c r="J482">
        <f t="shared" si="17"/>
        <v>3087.5</v>
      </c>
      <c r="K482">
        <f t="shared" si="16"/>
        <v>1543.75</v>
      </c>
      <c r="L482">
        <v>0.5</v>
      </c>
    </row>
    <row r="483" spans="1:12" x14ac:dyDescent="0.3">
      <c r="A483" t="s">
        <v>10</v>
      </c>
      <c r="B483">
        <v>1185732</v>
      </c>
      <c r="C483">
        <v>44442</v>
      </c>
      <c r="D483" t="s">
        <v>126</v>
      </c>
      <c r="E483" t="s">
        <v>34</v>
      </c>
      <c r="F483" t="s">
        <v>33</v>
      </c>
      <c r="G483" t="s">
        <v>15</v>
      </c>
      <c r="H483">
        <v>0.5</v>
      </c>
      <c r="I483">
        <v>2750</v>
      </c>
      <c r="J483">
        <f t="shared" si="17"/>
        <v>1375</v>
      </c>
      <c r="K483">
        <f t="shared" si="16"/>
        <v>412.5</v>
      </c>
      <c r="L483">
        <v>0.3</v>
      </c>
    </row>
    <row r="484" spans="1:12" x14ac:dyDescent="0.3">
      <c r="A484" t="s">
        <v>10</v>
      </c>
      <c r="B484">
        <v>1185732</v>
      </c>
      <c r="C484">
        <v>44442</v>
      </c>
      <c r="D484" t="s">
        <v>126</v>
      </c>
      <c r="E484" t="s">
        <v>34</v>
      </c>
      <c r="F484" t="s">
        <v>33</v>
      </c>
      <c r="G484" t="s">
        <v>13</v>
      </c>
      <c r="H484">
        <v>0.45</v>
      </c>
      <c r="I484">
        <v>2000</v>
      </c>
      <c r="J484">
        <f t="shared" si="17"/>
        <v>900</v>
      </c>
      <c r="K484">
        <f t="shared" si="16"/>
        <v>315</v>
      </c>
      <c r="L484">
        <v>0.35</v>
      </c>
    </row>
    <row r="485" spans="1:12" x14ac:dyDescent="0.3">
      <c r="A485" t="s">
        <v>10</v>
      </c>
      <c r="B485">
        <v>1185732</v>
      </c>
      <c r="C485">
        <v>44442</v>
      </c>
      <c r="D485" t="s">
        <v>126</v>
      </c>
      <c r="E485" t="s">
        <v>34</v>
      </c>
      <c r="F485" t="s">
        <v>33</v>
      </c>
      <c r="G485" t="s">
        <v>14</v>
      </c>
      <c r="H485">
        <v>0.45</v>
      </c>
      <c r="I485">
        <v>1750</v>
      </c>
      <c r="J485">
        <f t="shared" si="17"/>
        <v>787.5</v>
      </c>
      <c r="K485">
        <f t="shared" si="16"/>
        <v>275.625</v>
      </c>
      <c r="L485">
        <v>0.35</v>
      </c>
    </row>
    <row r="486" spans="1:12" x14ac:dyDescent="0.3">
      <c r="A486" t="s">
        <v>10</v>
      </c>
      <c r="B486">
        <v>1185732</v>
      </c>
      <c r="C486">
        <v>44442</v>
      </c>
      <c r="D486" t="s">
        <v>126</v>
      </c>
      <c r="E486" t="s">
        <v>34</v>
      </c>
      <c r="F486" t="s">
        <v>33</v>
      </c>
      <c r="G486" t="s">
        <v>16</v>
      </c>
      <c r="H486">
        <v>0.54999999999999993</v>
      </c>
      <c r="I486">
        <v>1250</v>
      </c>
      <c r="J486">
        <f t="shared" si="17"/>
        <v>687.49999999999989</v>
      </c>
      <c r="K486">
        <f t="shared" si="16"/>
        <v>206.24999999999997</v>
      </c>
      <c r="L486">
        <v>0.3</v>
      </c>
    </row>
    <row r="487" spans="1:12" x14ac:dyDescent="0.3">
      <c r="A487" t="s">
        <v>10</v>
      </c>
      <c r="B487">
        <v>1185732</v>
      </c>
      <c r="C487">
        <v>44442</v>
      </c>
      <c r="D487" t="s">
        <v>126</v>
      </c>
      <c r="E487" t="s">
        <v>34</v>
      </c>
      <c r="F487" t="s">
        <v>33</v>
      </c>
      <c r="G487" t="s">
        <v>17</v>
      </c>
      <c r="H487">
        <v>0.6</v>
      </c>
      <c r="I487">
        <v>2250</v>
      </c>
      <c r="J487">
        <f t="shared" si="17"/>
        <v>1350</v>
      </c>
      <c r="K487">
        <f t="shared" si="16"/>
        <v>337.5</v>
      </c>
      <c r="L487">
        <v>0.25</v>
      </c>
    </row>
    <row r="488" spans="1:12" x14ac:dyDescent="0.3">
      <c r="A488" t="s">
        <v>10</v>
      </c>
      <c r="B488">
        <v>1185732</v>
      </c>
      <c r="C488">
        <v>44474</v>
      </c>
      <c r="D488" t="s">
        <v>126</v>
      </c>
      <c r="E488" t="s">
        <v>34</v>
      </c>
      <c r="F488" t="s">
        <v>33</v>
      </c>
      <c r="G488" t="s">
        <v>12</v>
      </c>
      <c r="H488">
        <v>0.6</v>
      </c>
      <c r="I488">
        <v>4000</v>
      </c>
      <c r="J488">
        <f t="shared" si="17"/>
        <v>2400</v>
      </c>
      <c r="K488">
        <f t="shared" si="16"/>
        <v>1200</v>
      </c>
      <c r="L488">
        <v>0.5</v>
      </c>
    </row>
    <row r="489" spans="1:12" x14ac:dyDescent="0.3">
      <c r="A489" t="s">
        <v>10</v>
      </c>
      <c r="B489">
        <v>1185732</v>
      </c>
      <c r="C489">
        <v>44474</v>
      </c>
      <c r="D489" t="s">
        <v>126</v>
      </c>
      <c r="E489" t="s">
        <v>34</v>
      </c>
      <c r="F489" t="s">
        <v>33</v>
      </c>
      <c r="G489" t="s">
        <v>15</v>
      </c>
      <c r="H489">
        <v>0.5</v>
      </c>
      <c r="I489">
        <v>2250</v>
      </c>
      <c r="J489">
        <f t="shared" si="17"/>
        <v>1125</v>
      </c>
      <c r="K489">
        <f t="shared" si="16"/>
        <v>337.5</v>
      </c>
      <c r="L489">
        <v>0.3</v>
      </c>
    </row>
    <row r="490" spans="1:12" x14ac:dyDescent="0.3">
      <c r="A490" t="s">
        <v>10</v>
      </c>
      <c r="B490">
        <v>1185732</v>
      </c>
      <c r="C490">
        <v>44474</v>
      </c>
      <c r="D490" t="s">
        <v>126</v>
      </c>
      <c r="E490" t="s">
        <v>34</v>
      </c>
      <c r="F490" t="s">
        <v>33</v>
      </c>
      <c r="G490" t="s">
        <v>13</v>
      </c>
      <c r="H490">
        <v>0.5</v>
      </c>
      <c r="I490">
        <v>1250</v>
      </c>
      <c r="J490">
        <f t="shared" si="17"/>
        <v>625</v>
      </c>
      <c r="K490">
        <f t="shared" si="16"/>
        <v>218.75</v>
      </c>
      <c r="L490">
        <v>0.35</v>
      </c>
    </row>
    <row r="491" spans="1:12" x14ac:dyDescent="0.3">
      <c r="A491" t="s">
        <v>10</v>
      </c>
      <c r="B491">
        <v>1185732</v>
      </c>
      <c r="C491">
        <v>44474</v>
      </c>
      <c r="D491" t="s">
        <v>126</v>
      </c>
      <c r="E491" t="s">
        <v>34</v>
      </c>
      <c r="F491" t="s">
        <v>33</v>
      </c>
      <c r="G491" t="s">
        <v>14</v>
      </c>
      <c r="H491">
        <v>0.5</v>
      </c>
      <c r="I491">
        <v>1000</v>
      </c>
      <c r="J491">
        <f t="shared" si="17"/>
        <v>500</v>
      </c>
      <c r="K491">
        <f t="shared" si="16"/>
        <v>175</v>
      </c>
      <c r="L491">
        <v>0.35</v>
      </c>
    </row>
    <row r="492" spans="1:12" x14ac:dyDescent="0.3">
      <c r="A492" t="s">
        <v>10</v>
      </c>
      <c r="B492">
        <v>1185732</v>
      </c>
      <c r="C492">
        <v>44474</v>
      </c>
      <c r="D492" t="s">
        <v>126</v>
      </c>
      <c r="E492" t="s">
        <v>34</v>
      </c>
      <c r="F492" t="s">
        <v>33</v>
      </c>
      <c r="G492" t="s">
        <v>16</v>
      </c>
      <c r="H492">
        <v>0.6</v>
      </c>
      <c r="I492">
        <v>1000</v>
      </c>
      <c r="J492">
        <f t="shared" si="17"/>
        <v>600</v>
      </c>
      <c r="K492">
        <f t="shared" si="16"/>
        <v>180</v>
      </c>
      <c r="L492">
        <v>0.3</v>
      </c>
    </row>
    <row r="493" spans="1:12" x14ac:dyDescent="0.3">
      <c r="A493" t="s">
        <v>10</v>
      </c>
      <c r="B493">
        <v>1185732</v>
      </c>
      <c r="C493">
        <v>44474</v>
      </c>
      <c r="D493" t="s">
        <v>126</v>
      </c>
      <c r="E493" t="s">
        <v>34</v>
      </c>
      <c r="F493" t="s">
        <v>33</v>
      </c>
      <c r="G493" t="s">
        <v>17</v>
      </c>
      <c r="H493">
        <v>0.64999999999999991</v>
      </c>
      <c r="I493">
        <v>2250</v>
      </c>
      <c r="J493">
        <f t="shared" si="17"/>
        <v>1462.4999999999998</v>
      </c>
      <c r="K493">
        <f t="shared" si="16"/>
        <v>365.62499999999994</v>
      </c>
      <c r="L493">
        <v>0.25</v>
      </c>
    </row>
    <row r="494" spans="1:12" x14ac:dyDescent="0.3">
      <c r="A494" t="s">
        <v>10</v>
      </c>
      <c r="B494">
        <v>1185732</v>
      </c>
      <c r="C494">
        <v>44504</v>
      </c>
      <c r="D494" t="s">
        <v>126</v>
      </c>
      <c r="E494" t="s">
        <v>34</v>
      </c>
      <c r="F494" t="s">
        <v>33</v>
      </c>
      <c r="G494" t="s">
        <v>12</v>
      </c>
      <c r="H494">
        <v>0.70000000000000007</v>
      </c>
      <c r="I494">
        <v>3750</v>
      </c>
      <c r="J494">
        <f t="shared" si="17"/>
        <v>2625.0000000000005</v>
      </c>
      <c r="K494">
        <f t="shared" si="16"/>
        <v>1443.7500000000005</v>
      </c>
      <c r="L494">
        <v>0.55000000000000004</v>
      </c>
    </row>
    <row r="495" spans="1:12" x14ac:dyDescent="0.3">
      <c r="A495" t="s">
        <v>10</v>
      </c>
      <c r="B495">
        <v>1185732</v>
      </c>
      <c r="C495">
        <v>44504</v>
      </c>
      <c r="D495" t="s">
        <v>126</v>
      </c>
      <c r="E495" t="s">
        <v>34</v>
      </c>
      <c r="F495" t="s">
        <v>33</v>
      </c>
      <c r="G495" t="s">
        <v>15</v>
      </c>
      <c r="H495">
        <v>0.60000000000000009</v>
      </c>
      <c r="I495">
        <v>2000</v>
      </c>
      <c r="J495">
        <f t="shared" si="17"/>
        <v>1200.0000000000002</v>
      </c>
      <c r="K495">
        <f t="shared" si="16"/>
        <v>420.00000000000006</v>
      </c>
      <c r="L495">
        <v>0.35</v>
      </c>
    </row>
    <row r="496" spans="1:12" x14ac:dyDescent="0.3">
      <c r="A496" t="s">
        <v>10</v>
      </c>
      <c r="B496">
        <v>1185732</v>
      </c>
      <c r="C496">
        <v>44504</v>
      </c>
      <c r="D496" t="s">
        <v>126</v>
      </c>
      <c r="E496" t="s">
        <v>34</v>
      </c>
      <c r="F496" t="s">
        <v>33</v>
      </c>
      <c r="G496" t="s">
        <v>13</v>
      </c>
      <c r="H496">
        <v>0.60000000000000009</v>
      </c>
      <c r="I496">
        <v>1950</v>
      </c>
      <c r="J496">
        <f t="shared" si="17"/>
        <v>1170.0000000000002</v>
      </c>
      <c r="K496">
        <f t="shared" si="16"/>
        <v>468.00000000000006</v>
      </c>
      <c r="L496">
        <v>0.39999999999999997</v>
      </c>
    </row>
    <row r="497" spans="1:12" x14ac:dyDescent="0.3">
      <c r="A497" t="s">
        <v>10</v>
      </c>
      <c r="B497">
        <v>1185732</v>
      </c>
      <c r="C497">
        <v>44504</v>
      </c>
      <c r="D497" t="s">
        <v>126</v>
      </c>
      <c r="E497" t="s">
        <v>34</v>
      </c>
      <c r="F497" t="s">
        <v>33</v>
      </c>
      <c r="G497" t="s">
        <v>14</v>
      </c>
      <c r="H497">
        <v>0.60000000000000009</v>
      </c>
      <c r="I497">
        <v>1750</v>
      </c>
      <c r="J497">
        <f t="shared" si="17"/>
        <v>1050.0000000000002</v>
      </c>
      <c r="K497">
        <f t="shared" si="16"/>
        <v>420.00000000000006</v>
      </c>
      <c r="L497">
        <v>0.39999999999999997</v>
      </c>
    </row>
    <row r="498" spans="1:12" x14ac:dyDescent="0.3">
      <c r="A498" t="s">
        <v>10</v>
      </c>
      <c r="B498">
        <v>1185732</v>
      </c>
      <c r="C498">
        <v>44504</v>
      </c>
      <c r="D498" t="s">
        <v>126</v>
      </c>
      <c r="E498" t="s">
        <v>34</v>
      </c>
      <c r="F498" t="s">
        <v>33</v>
      </c>
      <c r="G498" t="s">
        <v>16</v>
      </c>
      <c r="H498">
        <v>0.70000000000000007</v>
      </c>
      <c r="I498">
        <v>1500</v>
      </c>
      <c r="J498">
        <f t="shared" si="17"/>
        <v>1050</v>
      </c>
      <c r="K498">
        <f t="shared" si="16"/>
        <v>367.5</v>
      </c>
      <c r="L498">
        <v>0.35</v>
      </c>
    </row>
    <row r="499" spans="1:12" x14ac:dyDescent="0.3">
      <c r="A499" t="s">
        <v>10</v>
      </c>
      <c r="B499">
        <v>1185732</v>
      </c>
      <c r="C499">
        <v>44504</v>
      </c>
      <c r="D499" t="s">
        <v>126</v>
      </c>
      <c r="E499" t="s">
        <v>34</v>
      </c>
      <c r="F499" t="s">
        <v>33</v>
      </c>
      <c r="G499" t="s">
        <v>17</v>
      </c>
      <c r="H499">
        <v>0.75</v>
      </c>
      <c r="I499">
        <v>2500</v>
      </c>
      <c r="J499">
        <f t="shared" si="17"/>
        <v>1875</v>
      </c>
      <c r="K499">
        <f t="shared" si="16"/>
        <v>562.5</v>
      </c>
      <c r="L499">
        <v>0.3</v>
      </c>
    </row>
    <row r="500" spans="1:12" x14ac:dyDescent="0.3">
      <c r="A500" t="s">
        <v>10</v>
      </c>
      <c r="B500">
        <v>1185732</v>
      </c>
      <c r="C500">
        <v>44533</v>
      </c>
      <c r="D500" t="s">
        <v>126</v>
      </c>
      <c r="E500" t="s">
        <v>34</v>
      </c>
      <c r="F500" t="s">
        <v>33</v>
      </c>
      <c r="G500" t="s">
        <v>12</v>
      </c>
      <c r="H500">
        <v>0.70000000000000007</v>
      </c>
      <c r="I500">
        <v>4750</v>
      </c>
      <c r="J500">
        <f t="shared" si="17"/>
        <v>3325.0000000000005</v>
      </c>
      <c r="K500">
        <f t="shared" si="16"/>
        <v>1828.7500000000005</v>
      </c>
      <c r="L500">
        <v>0.55000000000000004</v>
      </c>
    </row>
    <row r="501" spans="1:12" x14ac:dyDescent="0.3">
      <c r="A501" t="s">
        <v>10</v>
      </c>
      <c r="B501">
        <v>1185732</v>
      </c>
      <c r="C501">
        <v>44533</v>
      </c>
      <c r="D501" t="s">
        <v>126</v>
      </c>
      <c r="E501" t="s">
        <v>34</v>
      </c>
      <c r="F501" t="s">
        <v>33</v>
      </c>
      <c r="G501" t="s">
        <v>15</v>
      </c>
      <c r="H501">
        <v>0.60000000000000009</v>
      </c>
      <c r="I501">
        <v>2750</v>
      </c>
      <c r="J501">
        <f t="shared" si="17"/>
        <v>1650.0000000000002</v>
      </c>
      <c r="K501">
        <f t="shared" si="16"/>
        <v>577.5</v>
      </c>
      <c r="L501">
        <v>0.35</v>
      </c>
    </row>
    <row r="502" spans="1:12" x14ac:dyDescent="0.3">
      <c r="A502" t="s">
        <v>10</v>
      </c>
      <c r="B502">
        <v>1185732</v>
      </c>
      <c r="C502">
        <v>44533</v>
      </c>
      <c r="D502" t="s">
        <v>126</v>
      </c>
      <c r="E502" t="s">
        <v>34</v>
      </c>
      <c r="F502" t="s">
        <v>33</v>
      </c>
      <c r="G502" t="s">
        <v>13</v>
      </c>
      <c r="H502">
        <v>0.60000000000000009</v>
      </c>
      <c r="I502">
        <v>2250</v>
      </c>
      <c r="J502">
        <f t="shared" si="17"/>
        <v>1350.0000000000002</v>
      </c>
      <c r="K502">
        <f t="shared" si="16"/>
        <v>540</v>
      </c>
      <c r="L502">
        <v>0.39999999999999997</v>
      </c>
    </row>
    <row r="503" spans="1:12" x14ac:dyDescent="0.3">
      <c r="A503" t="s">
        <v>10</v>
      </c>
      <c r="B503">
        <v>1185732</v>
      </c>
      <c r="C503">
        <v>44533</v>
      </c>
      <c r="D503" t="s">
        <v>126</v>
      </c>
      <c r="E503" t="s">
        <v>34</v>
      </c>
      <c r="F503" t="s">
        <v>33</v>
      </c>
      <c r="G503" t="s">
        <v>14</v>
      </c>
      <c r="H503">
        <v>0.60000000000000009</v>
      </c>
      <c r="I503">
        <v>1750</v>
      </c>
      <c r="J503">
        <f t="shared" si="17"/>
        <v>1050.0000000000002</v>
      </c>
      <c r="K503">
        <f t="shared" si="16"/>
        <v>420.00000000000006</v>
      </c>
      <c r="L503">
        <v>0.39999999999999997</v>
      </c>
    </row>
    <row r="504" spans="1:12" x14ac:dyDescent="0.3">
      <c r="A504" t="s">
        <v>10</v>
      </c>
      <c r="B504">
        <v>1185732</v>
      </c>
      <c r="C504">
        <v>44533</v>
      </c>
      <c r="D504" t="s">
        <v>126</v>
      </c>
      <c r="E504" t="s">
        <v>34</v>
      </c>
      <c r="F504" t="s">
        <v>33</v>
      </c>
      <c r="G504" t="s">
        <v>16</v>
      </c>
      <c r="H504">
        <v>0.70000000000000007</v>
      </c>
      <c r="I504">
        <v>1750</v>
      </c>
      <c r="J504">
        <f t="shared" si="17"/>
        <v>1225.0000000000002</v>
      </c>
      <c r="K504">
        <f t="shared" si="16"/>
        <v>428.75000000000006</v>
      </c>
      <c r="L504">
        <v>0.35</v>
      </c>
    </row>
    <row r="505" spans="1:12" x14ac:dyDescent="0.3">
      <c r="A505" t="s">
        <v>10</v>
      </c>
      <c r="B505">
        <v>1185732</v>
      </c>
      <c r="C505">
        <v>44533</v>
      </c>
      <c r="D505" t="s">
        <v>126</v>
      </c>
      <c r="E505" t="s">
        <v>34</v>
      </c>
      <c r="F505" t="s">
        <v>33</v>
      </c>
      <c r="G505" t="s">
        <v>17</v>
      </c>
      <c r="H505">
        <v>0.75</v>
      </c>
      <c r="I505">
        <v>2750</v>
      </c>
      <c r="J505">
        <f t="shared" si="17"/>
        <v>2062.5</v>
      </c>
      <c r="K505">
        <f t="shared" si="16"/>
        <v>618.75</v>
      </c>
      <c r="L505">
        <v>0.3</v>
      </c>
    </row>
    <row r="506" spans="1:12" x14ac:dyDescent="0.3">
      <c r="A506" t="s">
        <v>23</v>
      </c>
      <c r="B506">
        <v>1128299</v>
      </c>
      <c r="C506">
        <v>44211</v>
      </c>
      <c r="D506" t="s">
        <v>24</v>
      </c>
      <c r="E506" t="s">
        <v>36</v>
      </c>
      <c r="F506" t="s">
        <v>35</v>
      </c>
      <c r="G506" t="s">
        <v>12</v>
      </c>
      <c r="H506">
        <v>0.35</v>
      </c>
      <c r="I506">
        <v>4500</v>
      </c>
      <c r="J506">
        <f t="shared" si="17"/>
        <v>1575</v>
      </c>
      <c r="K506">
        <f t="shared" si="16"/>
        <v>630</v>
      </c>
      <c r="L506">
        <v>0.4</v>
      </c>
    </row>
    <row r="507" spans="1:12" x14ac:dyDescent="0.3">
      <c r="A507" t="s">
        <v>23</v>
      </c>
      <c r="B507">
        <v>1128299</v>
      </c>
      <c r="C507">
        <v>44211</v>
      </c>
      <c r="D507" t="s">
        <v>24</v>
      </c>
      <c r="E507" t="s">
        <v>36</v>
      </c>
      <c r="F507" t="s">
        <v>35</v>
      </c>
      <c r="G507" t="s">
        <v>15</v>
      </c>
      <c r="H507">
        <v>0.45</v>
      </c>
      <c r="I507">
        <v>4500</v>
      </c>
      <c r="J507">
        <f t="shared" si="17"/>
        <v>2025</v>
      </c>
      <c r="K507">
        <f t="shared" si="16"/>
        <v>506.25</v>
      </c>
      <c r="L507">
        <v>0.25</v>
      </c>
    </row>
    <row r="508" spans="1:12" x14ac:dyDescent="0.3">
      <c r="A508" t="s">
        <v>23</v>
      </c>
      <c r="B508">
        <v>1128299</v>
      </c>
      <c r="C508">
        <v>44211</v>
      </c>
      <c r="D508" t="s">
        <v>24</v>
      </c>
      <c r="E508" t="s">
        <v>36</v>
      </c>
      <c r="F508" t="s">
        <v>35</v>
      </c>
      <c r="G508" t="s">
        <v>13</v>
      </c>
      <c r="H508">
        <v>0.45</v>
      </c>
      <c r="I508">
        <v>4500</v>
      </c>
      <c r="J508">
        <f t="shared" si="17"/>
        <v>2025</v>
      </c>
      <c r="K508">
        <f t="shared" si="16"/>
        <v>810</v>
      </c>
      <c r="L508">
        <v>0.4</v>
      </c>
    </row>
    <row r="509" spans="1:12" x14ac:dyDescent="0.3">
      <c r="A509" t="s">
        <v>23</v>
      </c>
      <c r="B509">
        <v>1128299</v>
      </c>
      <c r="C509">
        <v>44211</v>
      </c>
      <c r="D509" t="s">
        <v>24</v>
      </c>
      <c r="E509" t="s">
        <v>36</v>
      </c>
      <c r="F509" t="s">
        <v>35</v>
      </c>
      <c r="G509" t="s">
        <v>14</v>
      </c>
      <c r="H509">
        <v>0.45</v>
      </c>
      <c r="I509">
        <v>3000</v>
      </c>
      <c r="J509">
        <f t="shared" si="17"/>
        <v>1350</v>
      </c>
      <c r="K509">
        <f t="shared" si="16"/>
        <v>472.49999999999994</v>
      </c>
      <c r="L509">
        <v>0.35</v>
      </c>
    </row>
    <row r="510" spans="1:12" x14ac:dyDescent="0.3">
      <c r="A510" t="s">
        <v>23</v>
      </c>
      <c r="B510">
        <v>1128299</v>
      </c>
      <c r="C510">
        <v>44211</v>
      </c>
      <c r="D510" t="s">
        <v>24</v>
      </c>
      <c r="E510" t="s">
        <v>36</v>
      </c>
      <c r="F510" t="s">
        <v>35</v>
      </c>
      <c r="G510" t="s">
        <v>16</v>
      </c>
      <c r="H510">
        <v>0.5</v>
      </c>
      <c r="I510">
        <v>2500</v>
      </c>
      <c r="J510">
        <f t="shared" si="17"/>
        <v>1250</v>
      </c>
      <c r="K510">
        <f t="shared" ref="K510:K573" si="18">J510*L510</f>
        <v>687.5</v>
      </c>
      <c r="L510">
        <v>0.55000000000000004</v>
      </c>
    </row>
    <row r="511" spans="1:12" x14ac:dyDescent="0.3">
      <c r="A511" t="s">
        <v>23</v>
      </c>
      <c r="B511">
        <v>1128299</v>
      </c>
      <c r="C511">
        <v>44211</v>
      </c>
      <c r="D511" t="s">
        <v>24</v>
      </c>
      <c r="E511" t="s">
        <v>36</v>
      </c>
      <c r="F511" t="s">
        <v>35</v>
      </c>
      <c r="G511" t="s">
        <v>17</v>
      </c>
      <c r="H511">
        <v>0.45</v>
      </c>
      <c r="I511">
        <v>4750</v>
      </c>
      <c r="J511">
        <f t="shared" si="17"/>
        <v>2137.5</v>
      </c>
      <c r="K511">
        <f t="shared" si="18"/>
        <v>427.5</v>
      </c>
      <c r="L511">
        <v>0.2</v>
      </c>
    </row>
    <row r="512" spans="1:12" x14ac:dyDescent="0.3">
      <c r="A512" t="s">
        <v>23</v>
      </c>
      <c r="B512">
        <v>1128299</v>
      </c>
      <c r="C512">
        <v>44242</v>
      </c>
      <c r="D512" t="s">
        <v>24</v>
      </c>
      <c r="E512" t="s">
        <v>36</v>
      </c>
      <c r="F512" t="s">
        <v>35</v>
      </c>
      <c r="G512" t="s">
        <v>12</v>
      </c>
      <c r="H512">
        <v>0.35</v>
      </c>
      <c r="I512">
        <v>5250</v>
      </c>
      <c r="J512">
        <f t="shared" si="17"/>
        <v>1837.4999999999998</v>
      </c>
      <c r="K512">
        <f t="shared" si="18"/>
        <v>735</v>
      </c>
      <c r="L512">
        <v>0.4</v>
      </c>
    </row>
    <row r="513" spans="1:12" x14ac:dyDescent="0.3">
      <c r="A513" t="s">
        <v>23</v>
      </c>
      <c r="B513">
        <v>1128299</v>
      </c>
      <c r="C513">
        <v>44242</v>
      </c>
      <c r="D513" t="s">
        <v>24</v>
      </c>
      <c r="E513" t="s">
        <v>36</v>
      </c>
      <c r="F513" t="s">
        <v>35</v>
      </c>
      <c r="G513" t="s">
        <v>15</v>
      </c>
      <c r="H513">
        <v>0.45</v>
      </c>
      <c r="I513">
        <v>4250</v>
      </c>
      <c r="J513">
        <f t="shared" si="17"/>
        <v>1912.5</v>
      </c>
      <c r="K513">
        <f t="shared" si="18"/>
        <v>478.125</v>
      </c>
      <c r="L513">
        <v>0.25</v>
      </c>
    </row>
    <row r="514" spans="1:12" x14ac:dyDescent="0.3">
      <c r="A514" t="s">
        <v>23</v>
      </c>
      <c r="B514">
        <v>1128299</v>
      </c>
      <c r="C514">
        <v>44242</v>
      </c>
      <c r="D514" t="s">
        <v>24</v>
      </c>
      <c r="E514" t="s">
        <v>36</v>
      </c>
      <c r="F514" t="s">
        <v>35</v>
      </c>
      <c r="G514" t="s">
        <v>13</v>
      </c>
      <c r="H514">
        <v>0.45</v>
      </c>
      <c r="I514">
        <v>4250</v>
      </c>
      <c r="J514">
        <f t="shared" ref="J514:J577" si="19">H514*I514</f>
        <v>1912.5</v>
      </c>
      <c r="K514">
        <f t="shared" si="18"/>
        <v>765</v>
      </c>
      <c r="L514">
        <v>0.4</v>
      </c>
    </row>
    <row r="515" spans="1:12" x14ac:dyDescent="0.3">
      <c r="A515" t="s">
        <v>23</v>
      </c>
      <c r="B515">
        <v>1128299</v>
      </c>
      <c r="C515">
        <v>44242</v>
      </c>
      <c r="D515" t="s">
        <v>24</v>
      </c>
      <c r="E515" t="s">
        <v>36</v>
      </c>
      <c r="F515" t="s">
        <v>35</v>
      </c>
      <c r="G515" t="s">
        <v>14</v>
      </c>
      <c r="H515">
        <v>0.45</v>
      </c>
      <c r="I515">
        <v>2750</v>
      </c>
      <c r="J515">
        <f t="shared" si="19"/>
        <v>1237.5</v>
      </c>
      <c r="K515">
        <f t="shared" si="18"/>
        <v>433.125</v>
      </c>
      <c r="L515">
        <v>0.35</v>
      </c>
    </row>
    <row r="516" spans="1:12" x14ac:dyDescent="0.3">
      <c r="A516" t="s">
        <v>23</v>
      </c>
      <c r="B516">
        <v>1128299</v>
      </c>
      <c r="C516">
        <v>44242</v>
      </c>
      <c r="D516" t="s">
        <v>24</v>
      </c>
      <c r="E516" t="s">
        <v>36</v>
      </c>
      <c r="F516" t="s">
        <v>35</v>
      </c>
      <c r="G516" t="s">
        <v>16</v>
      </c>
      <c r="H516">
        <v>0.5</v>
      </c>
      <c r="I516">
        <v>2000</v>
      </c>
      <c r="J516">
        <f t="shared" si="19"/>
        <v>1000</v>
      </c>
      <c r="K516">
        <f t="shared" si="18"/>
        <v>550</v>
      </c>
      <c r="L516">
        <v>0.55000000000000004</v>
      </c>
    </row>
    <row r="517" spans="1:12" x14ac:dyDescent="0.3">
      <c r="A517" t="s">
        <v>23</v>
      </c>
      <c r="B517">
        <v>1128299</v>
      </c>
      <c r="C517">
        <v>44242</v>
      </c>
      <c r="D517" t="s">
        <v>24</v>
      </c>
      <c r="E517" t="s">
        <v>36</v>
      </c>
      <c r="F517" t="s">
        <v>35</v>
      </c>
      <c r="G517" t="s">
        <v>17</v>
      </c>
      <c r="H517">
        <v>0.45</v>
      </c>
      <c r="I517">
        <v>4000</v>
      </c>
      <c r="J517">
        <f t="shared" si="19"/>
        <v>1800</v>
      </c>
      <c r="K517">
        <f t="shared" si="18"/>
        <v>360</v>
      </c>
      <c r="L517">
        <v>0.2</v>
      </c>
    </row>
    <row r="518" spans="1:12" x14ac:dyDescent="0.3">
      <c r="A518" t="s">
        <v>23</v>
      </c>
      <c r="B518">
        <v>1128299</v>
      </c>
      <c r="C518">
        <v>44269</v>
      </c>
      <c r="D518" t="s">
        <v>24</v>
      </c>
      <c r="E518" t="s">
        <v>36</v>
      </c>
      <c r="F518" t="s">
        <v>35</v>
      </c>
      <c r="G518" t="s">
        <v>12</v>
      </c>
      <c r="H518">
        <v>0.45</v>
      </c>
      <c r="I518">
        <v>5500</v>
      </c>
      <c r="J518">
        <f t="shared" si="19"/>
        <v>2475</v>
      </c>
      <c r="K518">
        <f t="shared" si="18"/>
        <v>990</v>
      </c>
      <c r="L518">
        <v>0.4</v>
      </c>
    </row>
    <row r="519" spans="1:12" x14ac:dyDescent="0.3">
      <c r="A519" t="s">
        <v>23</v>
      </c>
      <c r="B519">
        <v>1128299</v>
      </c>
      <c r="C519">
        <v>44269</v>
      </c>
      <c r="D519" t="s">
        <v>24</v>
      </c>
      <c r="E519" t="s">
        <v>36</v>
      </c>
      <c r="F519" t="s">
        <v>35</v>
      </c>
      <c r="G519" t="s">
        <v>15</v>
      </c>
      <c r="H519">
        <v>0.54999999999999993</v>
      </c>
      <c r="I519">
        <v>4000</v>
      </c>
      <c r="J519">
        <f t="shared" si="19"/>
        <v>2199.9999999999995</v>
      </c>
      <c r="K519">
        <f t="shared" si="18"/>
        <v>549.99999999999989</v>
      </c>
      <c r="L519">
        <v>0.25</v>
      </c>
    </row>
    <row r="520" spans="1:12" x14ac:dyDescent="0.3">
      <c r="A520" t="s">
        <v>23</v>
      </c>
      <c r="B520">
        <v>1128299</v>
      </c>
      <c r="C520">
        <v>44269</v>
      </c>
      <c r="D520" t="s">
        <v>24</v>
      </c>
      <c r="E520" t="s">
        <v>36</v>
      </c>
      <c r="F520" t="s">
        <v>35</v>
      </c>
      <c r="G520" t="s">
        <v>13</v>
      </c>
      <c r="H520">
        <v>0.54999999999999993</v>
      </c>
      <c r="I520">
        <v>4000</v>
      </c>
      <c r="J520">
        <f t="shared" si="19"/>
        <v>2199.9999999999995</v>
      </c>
      <c r="K520">
        <f t="shared" si="18"/>
        <v>879.99999999999989</v>
      </c>
      <c r="L520">
        <v>0.4</v>
      </c>
    </row>
    <row r="521" spans="1:12" x14ac:dyDescent="0.3">
      <c r="A521" t="s">
        <v>23</v>
      </c>
      <c r="B521">
        <v>1128299</v>
      </c>
      <c r="C521">
        <v>44269</v>
      </c>
      <c r="D521" t="s">
        <v>24</v>
      </c>
      <c r="E521" t="s">
        <v>36</v>
      </c>
      <c r="F521" t="s">
        <v>35</v>
      </c>
      <c r="G521" t="s">
        <v>14</v>
      </c>
      <c r="H521">
        <v>0.54999999999999993</v>
      </c>
      <c r="I521">
        <v>3000</v>
      </c>
      <c r="J521">
        <f t="shared" si="19"/>
        <v>1649.9999999999998</v>
      </c>
      <c r="K521">
        <f t="shared" si="18"/>
        <v>577.49999999999989</v>
      </c>
      <c r="L521">
        <v>0.35</v>
      </c>
    </row>
    <row r="522" spans="1:12" x14ac:dyDescent="0.3">
      <c r="A522" t="s">
        <v>23</v>
      </c>
      <c r="B522">
        <v>1128299</v>
      </c>
      <c r="C522">
        <v>44269</v>
      </c>
      <c r="D522" t="s">
        <v>24</v>
      </c>
      <c r="E522" t="s">
        <v>36</v>
      </c>
      <c r="F522" t="s">
        <v>35</v>
      </c>
      <c r="G522" t="s">
        <v>16</v>
      </c>
      <c r="H522">
        <v>0.6</v>
      </c>
      <c r="I522">
        <v>1750</v>
      </c>
      <c r="J522">
        <f t="shared" si="19"/>
        <v>1050</v>
      </c>
      <c r="K522">
        <f t="shared" si="18"/>
        <v>577.5</v>
      </c>
      <c r="L522">
        <v>0.55000000000000004</v>
      </c>
    </row>
    <row r="523" spans="1:12" x14ac:dyDescent="0.3">
      <c r="A523" t="s">
        <v>23</v>
      </c>
      <c r="B523">
        <v>1128299</v>
      </c>
      <c r="C523">
        <v>44269</v>
      </c>
      <c r="D523" t="s">
        <v>24</v>
      </c>
      <c r="E523" t="s">
        <v>36</v>
      </c>
      <c r="F523" t="s">
        <v>35</v>
      </c>
      <c r="G523" t="s">
        <v>17</v>
      </c>
      <c r="H523">
        <v>0.54999999999999993</v>
      </c>
      <c r="I523">
        <v>3750</v>
      </c>
      <c r="J523">
        <f t="shared" si="19"/>
        <v>2062.4999999999995</v>
      </c>
      <c r="K523">
        <f t="shared" si="18"/>
        <v>412.49999999999994</v>
      </c>
      <c r="L523">
        <v>0.2</v>
      </c>
    </row>
    <row r="524" spans="1:12" x14ac:dyDescent="0.3">
      <c r="A524" t="s">
        <v>23</v>
      </c>
      <c r="B524">
        <v>1128299</v>
      </c>
      <c r="C524">
        <v>44301</v>
      </c>
      <c r="D524" t="s">
        <v>24</v>
      </c>
      <c r="E524" t="s">
        <v>36</v>
      </c>
      <c r="F524" t="s">
        <v>35</v>
      </c>
      <c r="G524" t="s">
        <v>12</v>
      </c>
      <c r="H524">
        <v>0.6</v>
      </c>
      <c r="I524">
        <v>5500</v>
      </c>
      <c r="J524">
        <f t="shared" si="19"/>
        <v>3300</v>
      </c>
      <c r="K524">
        <f t="shared" si="18"/>
        <v>1320</v>
      </c>
      <c r="L524">
        <v>0.4</v>
      </c>
    </row>
    <row r="525" spans="1:12" x14ac:dyDescent="0.3">
      <c r="A525" t="s">
        <v>23</v>
      </c>
      <c r="B525">
        <v>1128299</v>
      </c>
      <c r="C525">
        <v>44301</v>
      </c>
      <c r="D525" t="s">
        <v>24</v>
      </c>
      <c r="E525" t="s">
        <v>36</v>
      </c>
      <c r="F525" t="s">
        <v>35</v>
      </c>
      <c r="G525" t="s">
        <v>15</v>
      </c>
      <c r="H525">
        <v>0.65</v>
      </c>
      <c r="I525">
        <v>3500</v>
      </c>
      <c r="J525">
        <f t="shared" si="19"/>
        <v>2275</v>
      </c>
      <c r="K525">
        <f t="shared" si="18"/>
        <v>568.75</v>
      </c>
      <c r="L525">
        <v>0.25</v>
      </c>
    </row>
    <row r="526" spans="1:12" x14ac:dyDescent="0.3">
      <c r="A526" t="s">
        <v>23</v>
      </c>
      <c r="B526">
        <v>1128299</v>
      </c>
      <c r="C526">
        <v>44301</v>
      </c>
      <c r="D526" t="s">
        <v>24</v>
      </c>
      <c r="E526" t="s">
        <v>36</v>
      </c>
      <c r="F526" t="s">
        <v>35</v>
      </c>
      <c r="G526" t="s">
        <v>13</v>
      </c>
      <c r="H526">
        <v>0.65</v>
      </c>
      <c r="I526">
        <v>4000</v>
      </c>
      <c r="J526">
        <f t="shared" si="19"/>
        <v>2600</v>
      </c>
      <c r="K526">
        <f t="shared" si="18"/>
        <v>1040</v>
      </c>
      <c r="L526">
        <v>0.4</v>
      </c>
    </row>
    <row r="527" spans="1:12" x14ac:dyDescent="0.3">
      <c r="A527" t="s">
        <v>23</v>
      </c>
      <c r="B527">
        <v>1128299</v>
      </c>
      <c r="C527">
        <v>44301</v>
      </c>
      <c r="D527" t="s">
        <v>24</v>
      </c>
      <c r="E527" t="s">
        <v>36</v>
      </c>
      <c r="F527" t="s">
        <v>35</v>
      </c>
      <c r="G527" t="s">
        <v>14</v>
      </c>
      <c r="H527">
        <v>0.6</v>
      </c>
      <c r="I527">
        <v>3000</v>
      </c>
      <c r="J527">
        <f t="shared" si="19"/>
        <v>1800</v>
      </c>
      <c r="K527">
        <f t="shared" si="18"/>
        <v>630</v>
      </c>
      <c r="L527">
        <v>0.35</v>
      </c>
    </row>
    <row r="528" spans="1:12" x14ac:dyDescent="0.3">
      <c r="A528" t="s">
        <v>23</v>
      </c>
      <c r="B528">
        <v>1128299</v>
      </c>
      <c r="C528">
        <v>44301</v>
      </c>
      <c r="D528" t="s">
        <v>24</v>
      </c>
      <c r="E528" t="s">
        <v>36</v>
      </c>
      <c r="F528" t="s">
        <v>35</v>
      </c>
      <c r="G528" t="s">
        <v>16</v>
      </c>
      <c r="H528">
        <v>0.65</v>
      </c>
      <c r="I528">
        <v>2000</v>
      </c>
      <c r="J528">
        <f t="shared" si="19"/>
        <v>1300</v>
      </c>
      <c r="K528">
        <f t="shared" si="18"/>
        <v>715.00000000000011</v>
      </c>
      <c r="L528">
        <v>0.55000000000000004</v>
      </c>
    </row>
    <row r="529" spans="1:12" x14ac:dyDescent="0.3">
      <c r="A529" t="s">
        <v>23</v>
      </c>
      <c r="B529">
        <v>1128299</v>
      </c>
      <c r="C529">
        <v>44301</v>
      </c>
      <c r="D529" t="s">
        <v>24</v>
      </c>
      <c r="E529" t="s">
        <v>36</v>
      </c>
      <c r="F529" t="s">
        <v>35</v>
      </c>
      <c r="G529" t="s">
        <v>17</v>
      </c>
      <c r="H529">
        <v>0.8</v>
      </c>
      <c r="I529">
        <v>3500</v>
      </c>
      <c r="J529">
        <f t="shared" si="19"/>
        <v>2800</v>
      </c>
      <c r="K529">
        <f t="shared" si="18"/>
        <v>560</v>
      </c>
      <c r="L529">
        <v>0.2</v>
      </c>
    </row>
    <row r="530" spans="1:12" x14ac:dyDescent="0.3">
      <c r="A530" t="s">
        <v>23</v>
      </c>
      <c r="B530">
        <v>1128299</v>
      </c>
      <c r="C530">
        <v>44332</v>
      </c>
      <c r="D530" t="s">
        <v>24</v>
      </c>
      <c r="E530" t="s">
        <v>36</v>
      </c>
      <c r="F530" t="s">
        <v>35</v>
      </c>
      <c r="G530" t="s">
        <v>12</v>
      </c>
      <c r="H530">
        <v>0.6</v>
      </c>
      <c r="I530">
        <v>5500</v>
      </c>
      <c r="J530">
        <f t="shared" si="19"/>
        <v>3300</v>
      </c>
      <c r="K530">
        <f t="shared" si="18"/>
        <v>1485</v>
      </c>
      <c r="L530">
        <v>0.45</v>
      </c>
    </row>
    <row r="531" spans="1:12" x14ac:dyDescent="0.3">
      <c r="A531" t="s">
        <v>23</v>
      </c>
      <c r="B531">
        <v>1128299</v>
      </c>
      <c r="C531">
        <v>44332</v>
      </c>
      <c r="D531" t="s">
        <v>24</v>
      </c>
      <c r="E531" t="s">
        <v>36</v>
      </c>
      <c r="F531" t="s">
        <v>35</v>
      </c>
      <c r="G531" t="s">
        <v>15</v>
      </c>
      <c r="H531">
        <v>0.65</v>
      </c>
      <c r="I531">
        <v>4000</v>
      </c>
      <c r="J531">
        <f t="shared" si="19"/>
        <v>2600</v>
      </c>
      <c r="K531">
        <f t="shared" si="18"/>
        <v>780</v>
      </c>
      <c r="L531">
        <v>0.3</v>
      </c>
    </row>
    <row r="532" spans="1:12" x14ac:dyDescent="0.3">
      <c r="A532" t="s">
        <v>23</v>
      </c>
      <c r="B532">
        <v>1128299</v>
      </c>
      <c r="C532">
        <v>44332</v>
      </c>
      <c r="D532" t="s">
        <v>24</v>
      </c>
      <c r="E532" t="s">
        <v>36</v>
      </c>
      <c r="F532" t="s">
        <v>35</v>
      </c>
      <c r="G532" t="s">
        <v>13</v>
      </c>
      <c r="H532">
        <v>0.65</v>
      </c>
      <c r="I532">
        <v>4000</v>
      </c>
      <c r="J532">
        <f t="shared" si="19"/>
        <v>2600</v>
      </c>
      <c r="K532">
        <f t="shared" si="18"/>
        <v>1170</v>
      </c>
      <c r="L532">
        <v>0.45</v>
      </c>
    </row>
    <row r="533" spans="1:12" x14ac:dyDescent="0.3">
      <c r="A533" t="s">
        <v>23</v>
      </c>
      <c r="B533">
        <v>1128299</v>
      </c>
      <c r="C533">
        <v>44332</v>
      </c>
      <c r="D533" t="s">
        <v>24</v>
      </c>
      <c r="E533" t="s">
        <v>36</v>
      </c>
      <c r="F533" t="s">
        <v>35</v>
      </c>
      <c r="G533" t="s">
        <v>14</v>
      </c>
      <c r="H533">
        <v>0.6</v>
      </c>
      <c r="I533">
        <v>3000</v>
      </c>
      <c r="J533">
        <f t="shared" si="19"/>
        <v>1800</v>
      </c>
      <c r="K533">
        <f t="shared" si="18"/>
        <v>719.99999999999989</v>
      </c>
      <c r="L533">
        <v>0.39999999999999997</v>
      </c>
    </row>
    <row r="534" spans="1:12" x14ac:dyDescent="0.3">
      <c r="A534" t="s">
        <v>23</v>
      </c>
      <c r="B534">
        <v>1128299</v>
      </c>
      <c r="C534">
        <v>44332</v>
      </c>
      <c r="D534" t="s">
        <v>24</v>
      </c>
      <c r="E534" t="s">
        <v>36</v>
      </c>
      <c r="F534" t="s">
        <v>35</v>
      </c>
      <c r="G534" t="s">
        <v>16</v>
      </c>
      <c r="H534">
        <v>0.65</v>
      </c>
      <c r="I534">
        <v>2000</v>
      </c>
      <c r="J534">
        <f t="shared" si="19"/>
        <v>1300</v>
      </c>
      <c r="K534">
        <f t="shared" si="18"/>
        <v>780.00000000000011</v>
      </c>
      <c r="L534">
        <v>0.60000000000000009</v>
      </c>
    </row>
    <row r="535" spans="1:12" x14ac:dyDescent="0.3">
      <c r="A535" t="s">
        <v>23</v>
      </c>
      <c r="B535">
        <v>1128299</v>
      </c>
      <c r="C535">
        <v>44332</v>
      </c>
      <c r="D535" t="s">
        <v>24</v>
      </c>
      <c r="E535" t="s">
        <v>36</v>
      </c>
      <c r="F535" t="s">
        <v>35</v>
      </c>
      <c r="G535" t="s">
        <v>17</v>
      </c>
      <c r="H535">
        <v>0.8</v>
      </c>
      <c r="I535">
        <v>4500</v>
      </c>
      <c r="J535">
        <f t="shared" si="19"/>
        <v>3600</v>
      </c>
      <c r="K535">
        <f t="shared" si="18"/>
        <v>900</v>
      </c>
      <c r="L535">
        <v>0.25</v>
      </c>
    </row>
    <row r="536" spans="1:12" x14ac:dyDescent="0.3">
      <c r="A536" t="s">
        <v>23</v>
      </c>
      <c r="B536">
        <v>1128299</v>
      </c>
      <c r="C536">
        <v>44362</v>
      </c>
      <c r="D536" t="s">
        <v>24</v>
      </c>
      <c r="E536" t="s">
        <v>36</v>
      </c>
      <c r="F536" t="s">
        <v>35</v>
      </c>
      <c r="G536" t="s">
        <v>12</v>
      </c>
      <c r="H536">
        <v>0.6</v>
      </c>
      <c r="I536">
        <v>7000</v>
      </c>
      <c r="J536">
        <f t="shared" si="19"/>
        <v>4200</v>
      </c>
      <c r="K536">
        <f t="shared" si="18"/>
        <v>1890</v>
      </c>
      <c r="L536">
        <v>0.45</v>
      </c>
    </row>
    <row r="537" spans="1:12" x14ac:dyDescent="0.3">
      <c r="A537" t="s">
        <v>23</v>
      </c>
      <c r="B537">
        <v>1128299</v>
      </c>
      <c r="C537">
        <v>44362</v>
      </c>
      <c r="D537" t="s">
        <v>24</v>
      </c>
      <c r="E537" t="s">
        <v>36</v>
      </c>
      <c r="F537" t="s">
        <v>35</v>
      </c>
      <c r="G537" t="s">
        <v>15</v>
      </c>
      <c r="H537">
        <v>0.65</v>
      </c>
      <c r="I537">
        <v>5500</v>
      </c>
      <c r="J537">
        <f t="shared" si="19"/>
        <v>3575</v>
      </c>
      <c r="K537">
        <f t="shared" si="18"/>
        <v>1072.5</v>
      </c>
      <c r="L537">
        <v>0.3</v>
      </c>
    </row>
    <row r="538" spans="1:12" x14ac:dyDescent="0.3">
      <c r="A538" t="s">
        <v>23</v>
      </c>
      <c r="B538">
        <v>1128299</v>
      </c>
      <c r="C538">
        <v>44362</v>
      </c>
      <c r="D538" t="s">
        <v>24</v>
      </c>
      <c r="E538" t="s">
        <v>36</v>
      </c>
      <c r="F538" t="s">
        <v>35</v>
      </c>
      <c r="G538" t="s">
        <v>13</v>
      </c>
      <c r="H538">
        <v>0.65</v>
      </c>
      <c r="I538">
        <v>5500</v>
      </c>
      <c r="J538">
        <f t="shared" si="19"/>
        <v>3575</v>
      </c>
      <c r="K538">
        <f t="shared" si="18"/>
        <v>1608.75</v>
      </c>
      <c r="L538">
        <v>0.45</v>
      </c>
    </row>
    <row r="539" spans="1:12" x14ac:dyDescent="0.3">
      <c r="A539" t="s">
        <v>23</v>
      </c>
      <c r="B539">
        <v>1128299</v>
      </c>
      <c r="C539">
        <v>44362</v>
      </c>
      <c r="D539" t="s">
        <v>24</v>
      </c>
      <c r="E539" t="s">
        <v>36</v>
      </c>
      <c r="F539" t="s">
        <v>35</v>
      </c>
      <c r="G539" t="s">
        <v>14</v>
      </c>
      <c r="H539">
        <v>0.6</v>
      </c>
      <c r="I539">
        <v>4250</v>
      </c>
      <c r="J539">
        <f t="shared" si="19"/>
        <v>2550</v>
      </c>
      <c r="K539">
        <f t="shared" si="18"/>
        <v>1019.9999999999999</v>
      </c>
      <c r="L539">
        <v>0.39999999999999997</v>
      </c>
    </row>
    <row r="540" spans="1:12" x14ac:dyDescent="0.3">
      <c r="A540" t="s">
        <v>23</v>
      </c>
      <c r="B540">
        <v>1128299</v>
      </c>
      <c r="C540">
        <v>44362</v>
      </c>
      <c r="D540" t="s">
        <v>24</v>
      </c>
      <c r="E540" t="s">
        <v>36</v>
      </c>
      <c r="F540" t="s">
        <v>35</v>
      </c>
      <c r="G540" t="s">
        <v>16</v>
      </c>
      <c r="H540">
        <v>0.65</v>
      </c>
      <c r="I540">
        <v>3000</v>
      </c>
      <c r="J540">
        <f t="shared" si="19"/>
        <v>1950</v>
      </c>
      <c r="K540">
        <f t="shared" si="18"/>
        <v>1170.0000000000002</v>
      </c>
      <c r="L540">
        <v>0.60000000000000009</v>
      </c>
    </row>
    <row r="541" spans="1:12" x14ac:dyDescent="0.3">
      <c r="A541" t="s">
        <v>23</v>
      </c>
      <c r="B541">
        <v>1128299</v>
      </c>
      <c r="C541">
        <v>44362</v>
      </c>
      <c r="D541" t="s">
        <v>24</v>
      </c>
      <c r="E541" t="s">
        <v>36</v>
      </c>
      <c r="F541" t="s">
        <v>35</v>
      </c>
      <c r="G541" t="s">
        <v>17</v>
      </c>
      <c r="H541">
        <v>0.8</v>
      </c>
      <c r="I541">
        <v>6000</v>
      </c>
      <c r="J541">
        <f t="shared" si="19"/>
        <v>4800</v>
      </c>
      <c r="K541">
        <f t="shared" si="18"/>
        <v>1200</v>
      </c>
      <c r="L541">
        <v>0.25</v>
      </c>
    </row>
    <row r="542" spans="1:12" x14ac:dyDescent="0.3">
      <c r="A542" t="s">
        <v>23</v>
      </c>
      <c r="B542">
        <v>1128299</v>
      </c>
      <c r="C542">
        <v>44391</v>
      </c>
      <c r="D542" t="s">
        <v>24</v>
      </c>
      <c r="E542" t="s">
        <v>36</v>
      </c>
      <c r="F542" t="s">
        <v>35</v>
      </c>
      <c r="G542" t="s">
        <v>12</v>
      </c>
      <c r="H542">
        <v>0.6</v>
      </c>
      <c r="I542">
        <v>7500</v>
      </c>
      <c r="J542">
        <f t="shared" si="19"/>
        <v>4500</v>
      </c>
      <c r="K542">
        <f t="shared" si="18"/>
        <v>1800</v>
      </c>
      <c r="L542">
        <v>0.4</v>
      </c>
    </row>
    <row r="543" spans="1:12" x14ac:dyDescent="0.3">
      <c r="A543" t="s">
        <v>23</v>
      </c>
      <c r="B543">
        <v>1128299</v>
      </c>
      <c r="C543">
        <v>44391</v>
      </c>
      <c r="D543" t="s">
        <v>24</v>
      </c>
      <c r="E543" t="s">
        <v>36</v>
      </c>
      <c r="F543" t="s">
        <v>35</v>
      </c>
      <c r="G543" t="s">
        <v>15</v>
      </c>
      <c r="H543">
        <v>0.65</v>
      </c>
      <c r="I543">
        <v>6000</v>
      </c>
      <c r="J543">
        <f t="shared" si="19"/>
        <v>3900</v>
      </c>
      <c r="K543">
        <f t="shared" si="18"/>
        <v>975</v>
      </c>
      <c r="L543">
        <v>0.25</v>
      </c>
    </row>
    <row r="544" spans="1:12" x14ac:dyDescent="0.3">
      <c r="A544" t="s">
        <v>23</v>
      </c>
      <c r="B544">
        <v>1128299</v>
      </c>
      <c r="C544">
        <v>44391</v>
      </c>
      <c r="D544" t="s">
        <v>24</v>
      </c>
      <c r="E544" t="s">
        <v>36</v>
      </c>
      <c r="F544" t="s">
        <v>35</v>
      </c>
      <c r="G544" t="s">
        <v>13</v>
      </c>
      <c r="H544">
        <v>0.65</v>
      </c>
      <c r="I544">
        <v>5500</v>
      </c>
      <c r="J544">
        <f t="shared" si="19"/>
        <v>3575</v>
      </c>
      <c r="K544">
        <f t="shared" si="18"/>
        <v>1430</v>
      </c>
      <c r="L544">
        <v>0.4</v>
      </c>
    </row>
    <row r="545" spans="1:12" x14ac:dyDescent="0.3">
      <c r="A545" t="s">
        <v>23</v>
      </c>
      <c r="B545">
        <v>1128299</v>
      </c>
      <c r="C545">
        <v>44391</v>
      </c>
      <c r="D545" t="s">
        <v>24</v>
      </c>
      <c r="E545" t="s">
        <v>36</v>
      </c>
      <c r="F545" t="s">
        <v>35</v>
      </c>
      <c r="G545" t="s">
        <v>14</v>
      </c>
      <c r="H545">
        <v>0.6</v>
      </c>
      <c r="I545">
        <v>4500</v>
      </c>
      <c r="J545">
        <f t="shared" si="19"/>
        <v>2700</v>
      </c>
      <c r="K545">
        <f t="shared" si="18"/>
        <v>944.99999999999989</v>
      </c>
      <c r="L545">
        <v>0.35</v>
      </c>
    </row>
    <row r="546" spans="1:12" x14ac:dyDescent="0.3">
      <c r="A546" t="s">
        <v>23</v>
      </c>
      <c r="B546">
        <v>1128299</v>
      </c>
      <c r="C546">
        <v>44391</v>
      </c>
      <c r="D546" t="s">
        <v>24</v>
      </c>
      <c r="E546" t="s">
        <v>36</v>
      </c>
      <c r="F546" t="s">
        <v>35</v>
      </c>
      <c r="G546" t="s">
        <v>16</v>
      </c>
      <c r="H546">
        <v>0.65</v>
      </c>
      <c r="I546">
        <v>5000</v>
      </c>
      <c r="J546">
        <f t="shared" si="19"/>
        <v>3250</v>
      </c>
      <c r="K546">
        <f t="shared" si="18"/>
        <v>1787.5000000000002</v>
      </c>
      <c r="L546">
        <v>0.55000000000000004</v>
      </c>
    </row>
    <row r="547" spans="1:12" x14ac:dyDescent="0.3">
      <c r="A547" t="s">
        <v>23</v>
      </c>
      <c r="B547">
        <v>1128299</v>
      </c>
      <c r="C547">
        <v>44391</v>
      </c>
      <c r="D547" t="s">
        <v>24</v>
      </c>
      <c r="E547" t="s">
        <v>36</v>
      </c>
      <c r="F547" t="s">
        <v>35</v>
      </c>
      <c r="G547" t="s">
        <v>17</v>
      </c>
      <c r="H547">
        <v>0.8</v>
      </c>
      <c r="I547">
        <v>5000</v>
      </c>
      <c r="J547">
        <f t="shared" si="19"/>
        <v>4000</v>
      </c>
      <c r="K547">
        <f t="shared" si="18"/>
        <v>800</v>
      </c>
      <c r="L547">
        <v>0.2</v>
      </c>
    </row>
    <row r="548" spans="1:12" x14ac:dyDescent="0.3">
      <c r="A548" t="s">
        <v>23</v>
      </c>
      <c r="B548">
        <v>1128299</v>
      </c>
      <c r="C548">
        <v>44423</v>
      </c>
      <c r="D548" t="s">
        <v>24</v>
      </c>
      <c r="E548" t="s">
        <v>36</v>
      </c>
      <c r="F548" t="s">
        <v>35</v>
      </c>
      <c r="G548" t="s">
        <v>12</v>
      </c>
      <c r="H548">
        <v>0.65</v>
      </c>
      <c r="I548">
        <v>7000</v>
      </c>
      <c r="J548">
        <f t="shared" si="19"/>
        <v>4550</v>
      </c>
      <c r="K548">
        <f t="shared" si="18"/>
        <v>1820</v>
      </c>
      <c r="L548">
        <v>0.4</v>
      </c>
    </row>
    <row r="549" spans="1:12" x14ac:dyDescent="0.3">
      <c r="A549" t="s">
        <v>23</v>
      </c>
      <c r="B549">
        <v>1128299</v>
      </c>
      <c r="C549">
        <v>44423</v>
      </c>
      <c r="D549" t="s">
        <v>24</v>
      </c>
      <c r="E549" t="s">
        <v>36</v>
      </c>
      <c r="F549" t="s">
        <v>35</v>
      </c>
      <c r="G549" t="s">
        <v>15</v>
      </c>
      <c r="H549">
        <v>0.70000000000000007</v>
      </c>
      <c r="I549">
        <v>6500</v>
      </c>
      <c r="J549">
        <f t="shared" si="19"/>
        <v>4550</v>
      </c>
      <c r="K549">
        <f t="shared" si="18"/>
        <v>1137.5</v>
      </c>
      <c r="L549">
        <v>0.25</v>
      </c>
    </row>
    <row r="550" spans="1:12" x14ac:dyDescent="0.3">
      <c r="A550" t="s">
        <v>23</v>
      </c>
      <c r="B550">
        <v>1128299</v>
      </c>
      <c r="C550">
        <v>44423</v>
      </c>
      <c r="D550" t="s">
        <v>24</v>
      </c>
      <c r="E550" t="s">
        <v>36</v>
      </c>
      <c r="F550" t="s">
        <v>35</v>
      </c>
      <c r="G550" t="s">
        <v>13</v>
      </c>
      <c r="H550">
        <v>0.65</v>
      </c>
      <c r="I550">
        <v>5250</v>
      </c>
      <c r="J550">
        <f t="shared" si="19"/>
        <v>3412.5</v>
      </c>
      <c r="K550">
        <f t="shared" si="18"/>
        <v>1365</v>
      </c>
      <c r="L550">
        <v>0.4</v>
      </c>
    </row>
    <row r="551" spans="1:12" x14ac:dyDescent="0.3">
      <c r="A551" t="s">
        <v>23</v>
      </c>
      <c r="B551">
        <v>1128299</v>
      </c>
      <c r="C551">
        <v>44423</v>
      </c>
      <c r="D551" t="s">
        <v>24</v>
      </c>
      <c r="E551" t="s">
        <v>36</v>
      </c>
      <c r="F551" t="s">
        <v>35</v>
      </c>
      <c r="G551" t="s">
        <v>14</v>
      </c>
      <c r="H551">
        <v>0.65</v>
      </c>
      <c r="I551">
        <v>4750</v>
      </c>
      <c r="J551">
        <f t="shared" si="19"/>
        <v>3087.5</v>
      </c>
      <c r="K551">
        <f t="shared" si="18"/>
        <v>1080.625</v>
      </c>
      <c r="L551">
        <v>0.35</v>
      </c>
    </row>
    <row r="552" spans="1:12" x14ac:dyDescent="0.3">
      <c r="A552" t="s">
        <v>23</v>
      </c>
      <c r="B552">
        <v>1128299</v>
      </c>
      <c r="C552">
        <v>44423</v>
      </c>
      <c r="D552" t="s">
        <v>24</v>
      </c>
      <c r="E552" t="s">
        <v>36</v>
      </c>
      <c r="F552" t="s">
        <v>35</v>
      </c>
      <c r="G552" t="s">
        <v>16</v>
      </c>
      <c r="H552">
        <v>0.75</v>
      </c>
      <c r="I552">
        <v>4750</v>
      </c>
      <c r="J552">
        <f t="shared" si="19"/>
        <v>3562.5</v>
      </c>
      <c r="K552">
        <f t="shared" si="18"/>
        <v>1959.3750000000002</v>
      </c>
      <c r="L552">
        <v>0.55000000000000004</v>
      </c>
    </row>
    <row r="553" spans="1:12" x14ac:dyDescent="0.3">
      <c r="A553" t="s">
        <v>23</v>
      </c>
      <c r="B553">
        <v>1128299</v>
      </c>
      <c r="C553">
        <v>44423</v>
      </c>
      <c r="D553" t="s">
        <v>24</v>
      </c>
      <c r="E553" t="s">
        <v>36</v>
      </c>
      <c r="F553" t="s">
        <v>35</v>
      </c>
      <c r="G553" t="s">
        <v>17</v>
      </c>
      <c r="H553">
        <v>0.8</v>
      </c>
      <c r="I553">
        <v>4000</v>
      </c>
      <c r="J553">
        <f t="shared" si="19"/>
        <v>3200</v>
      </c>
      <c r="K553">
        <f t="shared" si="18"/>
        <v>640</v>
      </c>
      <c r="L553">
        <v>0.2</v>
      </c>
    </row>
    <row r="554" spans="1:12" x14ac:dyDescent="0.3">
      <c r="A554" t="s">
        <v>23</v>
      </c>
      <c r="B554">
        <v>1128299</v>
      </c>
      <c r="C554">
        <v>44455</v>
      </c>
      <c r="D554" t="s">
        <v>24</v>
      </c>
      <c r="E554" t="s">
        <v>36</v>
      </c>
      <c r="F554" t="s">
        <v>35</v>
      </c>
      <c r="G554" t="s">
        <v>12</v>
      </c>
      <c r="H554">
        <v>0.60000000000000009</v>
      </c>
      <c r="I554">
        <v>6000</v>
      </c>
      <c r="J554">
        <f t="shared" si="19"/>
        <v>3600.0000000000005</v>
      </c>
      <c r="K554">
        <f t="shared" si="18"/>
        <v>1260.0000000000002</v>
      </c>
      <c r="L554">
        <v>0.35000000000000003</v>
      </c>
    </row>
    <row r="555" spans="1:12" x14ac:dyDescent="0.3">
      <c r="A555" t="s">
        <v>23</v>
      </c>
      <c r="B555">
        <v>1128299</v>
      </c>
      <c r="C555">
        <v>44455</v>
      </c>
      <c r="D555" t="s">
        <v>24</v>
      </c>
      <c r="E555" t="s">
        <v>36</v>
      </c>
      <c r="F555" t="s">
        <v>35</v>
      </c>
      <c r="G555" t="s">
        <v>15</v>
      </c>
      <c r="H555">
        <v>0.65000000000000013</v>
      </c>
      <c r="I555">
        <v>6000</v>
      </c>
      <c r="J555">
        <f t="shared" si="19"/>
        <v>3900.0000000000009</v>
      </c>
      <c r="K555">
        <f t="shared" si="18"/>
        <v>780.00000000000023</v>
      </c>
      <c r="L555">
        <v>0.2</v>
      </c>
    </row>
    <row r="556" spans="1:12" x14ac:dyDescent="0.3">
      <c r="A556" t="s">
        <v>23</v>
      </c>
      <c r="B556">
        <v>1128299</v>
      </c>
      <c r="C556">
        <v>44455</v>
      </c>
      <c r="D556" t="s">
        <v>24</v>
      </c>
      <c r="E556" t="s">
        <v>36</v>
      </c>
      <c r="F556" t="s">
        <v>35</v>
      </c>
      <c r="G556" t="s">
        <v>13</v>
      </c>
      <c r="H556">
        <v>0.60000000000000009</v>
      </c>
      <c r="I556">
        <v>4500</v>
      </c>
      <c r="J556">
        <f t="shared" si="19"/>
        <v>2700.0000000000005</v>
      </c>
      <c r="K556">
        <f t="shared" si="18"/>
        <v>945.00000000000023</v>
      </c>
      <c r="L556">
        <v>0.35000000000000003</v>
      </c>
    </row>
    <row r="557" spans="1:12" x14ac:dyDescent="0.3">
      <c r="A557" t="s">
        <v>23</v>
      </c>
      <c r="B557">
        <v>1128299</v>
      </c>
      <c r="C557">
        <v>44455</v>
      </c>
      <c r="D557" t="s">
        <v>24</v>
      </c>
      <c r="E557" t="s">
        <v>36</v>
      </c>
      <c r="F557" t="s">
        <v>35</v>
      </c>
      <c r="G557" t="s">
        <v>14</v>
      </c>
      <c r="H557">
        <v>0.60000000000000009</v>
      </c>
      <c r="I557">
        <v>4000</v>
      </c>
      <c r="J557">
        <f t="shared" si="19"/>
        <v>2400.0000000000005</v>
      </c>
      <c r="K557">
        <f t="shared" si="18"/>
        <v>720.00000000000011</v>
      </c>
      <c r="L557">
        <v>0.3</v>
      </c>
    </row>
    <row r="558" spans="1:12" x14ac:dyDescent="0.3">
      <c r="A558" t="s">
        <v>23</v>
      </c>
      <c r="B558">
        <v>1128299</v>
      </c>
      <c r="C558">
        <v>44455</v>
      </c>
      <c r="D558" t="s">
        <v>24</v>
      </c>
      <c r="E558" t="s">
        <v>36</v>
      </c>
      <c r="F558" t="s">
        <v>35</v>
      </c>
      <c r="G558" t="s">
        <v>16</v>
      </c>
      <c r="H558">
        <v>0.70000000000000007</v>
      </c>
      <c r="I558">
        <v>4000</v>
      </c>
      <c r="J558">
        <f t="shared" si="19"/>
        <v>2800.0000000000005</v>
      </c>
      <c r="K558">
        <f t="shared" si="18"/>
        <v>1400.0000000000005</v>
      </c>
      <c r="L558">
        <v>0.50000000000000011</v>
      </c>
    </row>
    <row r="559" spans="1:12" x14ac:dyDescent="0.3">
      <c r="A559" t="s">
        <v>23</v>
      </c>
      <c r="B559">
        <v>1128299</v>
      </c>
      <c r="C559">
        <v>44455</v>
      </c>
      <c r="D559" t="s">
        <v>24</v>
      </c>
      <c r="E559" t="s">
        <v>36</v>
      </c>
      <c r="F559" t="s">
        <v>35</v>
      </c>
      <c r="G559" t="s">
        <v>17</v>
      </c>
      <c r="H559">
        <v>0.75000000000000011</v>
      </c>
      <c r="I559">
        <v>4500</v>
      </c>
      <c r="J559">
        <f t="shared" si="19"/>
        <v>3375.0000000000005</v>
      </c>
      <c r="K559">
        <f t="shared" si="18"/>
        <v>506.25000000000017</v>
      </c>
      <c r="L559">
        <v>0.15000000000000002</v>
      </c>
    </row>
    <row r="560" spans="1:12" x14ac:dyDescent="0.3">
      <c r="A560" t="s">
        <v>23</v>
      </c>
      <c r="B560">
        <v>1128299</v>
      </c>
      <c r="C560">
        <v>44484</v>
      </c>
      <c r="D560" t="s">
        <v>24</v>
      </c>
      <c r="E560" t="s">
        <v>36</v>
      </c>
      <c r="F560" t="s">
        <v>35</v>
      </c>
      <c r="G560" t="s">
        <v>12</v>
      </c>
      <c r="H560">
        <v>0.60000000000000009</v>
      </c>
      <c r="I560">
        <v>5500</v>
      </c>
      <c r="J560">
        <f t="shared" si="19"/>
        <v>3300.0000000000005</v>
      </c>
      <c r="K560">
        <f t="shared" si="18"/>
        <v>1155.0000000000002</v>
      </c>
      <c r="L560">
        <v>0.35000000000000003</v>
      </c>
    </row>
    <row r="561" spans="1:12" x14ac:dyDescent="0.3">
      <c r="A561" t="s">
        <v>23</v>
      </c>
      <c r="B561">
        <v>1128299</v>
      </c>
      <c r="C561">
        <v>44484</v>
      </c>
      <c r="D561" t="s">
        <v>24</v>
      </c>
      <c r="E561" t="s">
        <v>36</v>
      </c>
      <c r="F561" t="s">
        <v>35</v>
      </c>
      <c r="G561" t="s">
        <v>15</v>
      </c>
      <c r="H561">
        <v>0.65000000000000013</v>
      </c>
      <c r="I561">
        <v>5500</v>
      </c>
      <c r="J561">
        <f t="shared" si="19"/>
        <v>3575.0000000000009</v>
      </c>
      <c r="K561">
        <f t="shared" si="18"/>
        <v>715.00000000000023</v>
      </c>
      <c r="L561">
        <v>0.2</v>
      </c>
    </row>
    <row r="562" spans="1:12" x14ac:dyDescent="0.3">
      <c r="A562" t="s">
        <v>23</v>
      </c>
      <c r="B562">
        <v>1128299</v>
      </c>
      <c r="C562">
        <v>44484</v>
      </c>
      <c r="D562" t="s">
        <v>24</v>
      </c>
      <c r="E562" t="s">
        <v>36</v>
      </c>
      <c r="F562" t="s">
        <v>35</v>
      </c>
      <c r="G562" t="s">
        <v>13</v>
      </c>
      <c r="H562">
        <v>0.60000000000000009</v>
      </c>
      <c r="I562">
        <v>3750</v>
      </c>
      <c r="J562">
        <f t="shared" si="19"/>
        <v>2250.0000000000005</v>
      </c>
      <c r="K562">
        <f t="shared" si="18"/>
        <v>787.50000000000023</v>
      </c>
      <c r="L562">
        <v>0.35000000000000003</v>
      </c>
    </row>
    <row r="563" spans="1:12" x14ac:dyDescent="0.3">
      <c r="A563" t="s">
        <v>23</v>
      </c>
      <c r="B563">
        <v>1128299</v>
      </c>
      <c r="C563">
        <v>44484</v>
      </c>
      <c r="D563" t="s">
        <v>24</v>
      </c>
      <c r="E563" t="s">
        <v>36</v>
      </c>
      <c r="F563" t="s">
        <v>35</v>
      </c>
      <c r="G563" t="s">
        <v>14</v>
      </c>
      <c r="H563">
        <v>0.60000000000000009</v>
      </c>
      <c r="I563">
        <v>3500</v>
      </c>
      <c r="J563">
        <f t="shared" si="19"/>
        <v>2100.0000000000005</v>
      </c>
      <c r="K563">
        <f t="shared" si="18"/>
        <v>630.00000000000011</v>
      </c>
      <c r="L563">
        <v>0.3</v>
      </c>
    </row>
    <row r="564" spans="1:12" x14ac:dyDescent="0.3">
      <c r="A564" t="s">
        <v>23</v>
      </c>
      <c r="B564">
        <v>1128299</v>
      </c>
      <c r="C564">
        <v>44484</v>
      </c>
      <c r="D564" t="s">
        <v>24</v>
      </c>
      <c r="E564" t="s">
        <v>36</v>
      </c>
      <c r="F564" t="s">
        <v>35</v>
      </c>
      <c r="G564" t="s">
        <v>16</v>
      </c>
      <c r="H564">
        <v>0.70000000000000007</v>
      </c>
      <c r="I564">
        <v>3250</v>
      </c>
      <c r="J564">
        <f t="shared" si="19"/>
        <v>2275</v>
      </c>
      <c r="K564">
        <f t="shared" si="18"/>
        <v>1137.5000000000002</v>
      </c>
      <c r="L564">
        <v>0.50000000000000011</v>
      </c>
    </row>
    <row r="565" spans="1:12" x14ac:dyDescent="0.3">
      <c r="A565" t="s">
        <v>23</v>
      </c>
      <c r="B565">
        <v>1128299</v>
      </c>
      <c r="C565">
        <v>44484</v>
      </c>
      <c r="D565" t="s">
        <v>24</v>
      </c>
      <c r="E565" t="s">
        <v>36</v>
      </c>
      <c r="F565" t="s">
        <v>35</v>
      </c>
      <c r="G565" t="s">
        <v>17</v>
      </c>
      <c r="H565">
        <v>0.75000000000000011</v>
      </c>
      <c r="I565">
        <v>3750</v>
      </c>
      <c r="J565">
        <f t="shared" si="19"/>
        <v>2812.5000000000005</v>
      </c>
      <c r="K565">
        <f t="shared" si="18"/>
        <v>421.87500000000011</v>
      </c>
      <c r="L565">
        <v>0.15000000000000002</v>
      </c>
    </row>
    <row r="566" spans="1:12" x14ac:dyDescent="0.3">
      <c r="A566" t="s">
        <v>23</v>
      </c>
      <c r="B566">
        <v>1128299</v>
      </c>
      <c r="C566">
        <v>44515</v>
      </c>
      <c r="D566" t="s">
        <v>24</v>
      </c>
      <c r="E566" t="s">
        <v>36</v>
      </c>
      <c r="F566" t="s">
        <v>35</v>
      </c>
      <c r="G566" t="s">
        <v>12</v>
      </c>
      <c r="H566">
        <v>0.60000000000000009</v>
      </c>
      <c r="I566">
        <v>5750</v>
      </c>
      <c r="J566">
        <f t="shared" si="19"/>
        <v>3450.0000000000005</v>
      </c>
      <c r="K566">
        <f t="shared" si="18"/>
        <v>1207.5000000000002</v>
      </c>
      <c r="L566">
        <v>0.35000000000000003</v>
      </c>
    </row>
    <row r="567" spans="1:12" x14ac:dyDescent="0.3">
      <c r="A567" t="s">
        <v>23</v>
      </c>
      <c r="B567">
        <v>1128299</v>
      </c>
      <c r="C567">
        <v>44515</v>
      </c>
      <c r="D567" t="s">
        <v>24</v>
      </c>
      <c r="E567" t="s">
        <v>36</v>
      </c>
      <c r="F567" t="s">
        <v>35</v>
      </c>
      <c r="G567" t="s">
        <v>15</v>
      </c>
      <c r="H567">
        <v>0.65000000000000013</v>
      </c>
      <c r="I567">
        <v>5750</v>
      </c>
      <c r="J567">
        <f t="shared" si="19"/>
        <v>3737.5000000000009</v>
      </c>
      <c r="K567">
        <f t="shared" si="18"/>
        <v>747.50000000000023</v>
      </c>
      <c r="L567">
        <v>0.2</v>
      </c>
    </row>
    <row r="568" spans="1:12" x14ac:dyDescent="0.3">
      <c r="A568" t="s">
        <v>23</v>
      </c>
      <c r="B568">
        <v>1128299</v>
      </c>
      <c r="C568">
        <v>44515</v>
      </c>
      <c r="D568" t="s">
        <v>24</v>
      </c>
      <c r="E568" t="s">
        <v>36</v>
      </c>
      <c r="F568" t="s">
        <v>35</v>
      </c>
      <c r="G568" t="s">
        <v>13</v>
      </c>
      <c r="H568">
        <v>0.60000000000000009</v>
      </c>
      <c r="I568">
        <v>4250</v>
      </c>
      <c r="J568">
        <f t="shared" si="19"/>
        <v>2550.0000000000005</v>
      </c>
      <c r="K568">
        <f t="shared" si="18"/>
        <v>892.50000000000023</v>
      </c>
      <c r="L568">
        <v>0.35000000000000003</v>
      </c>
    </row>
    <row r="569" spans="1:12" x14ac:dyDescent="0.3">
      <c r="A569" t="s">
        <v>23</v>
      </c>
      <c r="B569">
        <v>1128299</v>
      </c>
      <c r="C569">
        <v>44515</v>
      </c>
      <c r="D569" t="s">
        <v>24</v>
      </c>
      <c r="E569" t="s">
        <v>36</v>
      </c>
      <c r="F569" t="s">
        <v>35</v>
      </c>
      <c r="G569" t="s">
        <v>14</v>
      </c>
      <c r="H569">
        <v>0.60000000000000009</v>
      </c>
      <c r="I569">
        <v>4000</v>
      </c>
      <c r="J569">
        <f t="shared" si="19"/>
        <v>2400.0000000000005</v>
      </c>
      <c r="K569">
        <f t="shared" si="18"/>
        <v>720.00000000000011</v>
      </c>
      <c r="L569">
        <v>0.3</v>
      </c>
    </row>
    <row r="570" spans="1:12" x14ac:dyDescent="0.3">
      <c r="A570" t="s">
        <v>23</v>
      </c>
      <c r="B570">
        <v>1128299</v>
      </c>
      <c r="C570">
        <v>44515</v>
      </c>
      <c r="D570" t="s">
        <v>24</v>
      </c>
      <c r="E570" t="s">
        <v>36</v>
      </c>
      <c r="F570" t="s">
        <v>35</v>
      </c>
      <c r="G570" t="s">
        <v>16</v>
      </c>
      <c r="H570">
        <v>0.70000000000000007</v>
      </c>
      <c r="I570">
        <v>3500</v>
      </c>
      <c r="J570">
        <f t="shared" si="19"/>
        <v>2450.0000000000005</v>
      </c>
      <c r="K570">
        <f t="shared" si="18"/>
        <v>1225.0000000000005</v>
      </c>
      <c r="L570">
        <v>0.50000000000000011</v>
      </c>
    </row>
    <row r="571" spans="1:12" x14ac:dyDescent="0.3">
      <c r="A571" t="s">
        <v>23</v>
      </c>
      <c r="B571">
        <v>1128299</v>
      </c>
      <c r="C571">
        <v>44515</v>
      </c>
      <c r="D571" t="s">
        <v>24</v>
      </c>
      <c r="E571" t="s">
        <v>36</v>
      </c>
      <c r="F571" t="s">
        <v>35</v>
      </c>
      <c r="G571" t="s">
        <v>17</v>
      </c>
      <c r="H571">
        <v>0.75000000000000011</v>
      </c>
      <c r="I571">
        <v>4750</v>
      </c>
      <c r="J571">
        <f t="shared" si="19"/>
        <v>3562.5000000000005</v>
      </c>
      <c r="K571">
        <f t="shared" si="18"/>
        <v>534.37500000000011</v>
      </c>
      <c r="L571">
        <v>0.15000000000000002</v>
      </c>
    </row>
    <row r="572" spans="1:12" x14ac:dyDescent="0.3">
      <c r="A572" t="s">
        <v>23</v>
      </c>
      <c r="B572">
        <v>1128299</v>
      </c>
      <c r="C572">
        <v>44544</v>
      </c>
      <c r="D572" t="s">
        <v>24</v>
      </c>
      <c r="E572" t="s">
        <v>36</v>
      </c>
      <c r="F572" t="s">
        <v>35</v>
      </c>
      <c r="G572" t="s">
        <v>12</v>
      </c>
      <c r="H572">
        <v>0.60000000000000009</v>
      </c>
      <c r="I572">
        <v>6750</v>
      </c>
      <c r="J572">
        <f t="shared" si="19"/>
        <v>4050.0000000000005</v>
      </c>
      <c r="K572">
        <f t="shared" si="18"/>
        <v>1417.5000000000002</v>
      </c>
      <c r="L572">
        <v>0.35000000000000003</v>
      </c>
    </row>
    <row r="573" spans="1:12" x14ac:dyDescent="0.3">
      <c r="A573" t="s">
        <v>23</v>
      </c>
      <c r="B573">
        <v>1128299</v>
      </c>
      <c r="C573">
        <v>44544</v>
      </c>
      <c r="D573" t="s">
        <v>24</v>
      </c>
      <c r="E573" t="s">
        <v>36</v>
      </c>
      <c r="F573" t="s">
        <v>35</v>
      </c>
      <c r="G573" t="s">
        <v>15</v>
      </c>
      <c r="H573">
        <v>0.65000000000000013</v>
      </c>
      <c r="I573">
        <v>6750</v>
      </c>
      <c r="J573">
        <f t="shared" si="19"/>
        <v>4387.5000000000009</v>
      </c>
      <c r="K573">
        <f t="shared" si="18"/>
        <v>877.50000000000023</v>
      </c>
      <c r="L573">
        <v>0.2</v>
      </c>
    </row>
    <row r="574" spans="1:12" x14ac:dyDescent="0.3">
      <c r="A574" t="s">
        <v>23</v>
      </c>
      <c r="B574">
        <v>1128299</v>
      </c>
      <c r="C574">
        <v>44544</v>
      </c>
      <c r="D574" t="s">
        <v>24</v>
      </c>
      <c r="E574" t="s">
        <v>36</v>
      </c>
      <c r="F574" t="s">
        <v>35</v>
      </c>
      <c r="G574" t="s">
        <v>13</v>
      </c>
      <c r="H574">
        <v>0.60000000000000009</v>
      </c>
      <c r="I574">
        <v>4750</v>
      </c>
      <c r="J574">
        <f t="shared" si="19"/>
        <v>2850.0000000000005</v>
      </c>
      <c r="K574">
        <f t="shared" ref="K574:K637" si="20">J574*L574</f>
        <v>997.50000000000023</v>
      </c>
      <c r="L574">
        <v>0.35000000000000003</v>
      </c>
    </row>
    <row r="575" spans="1:12" x14ac:dyDescent="0.3">
      <c r="A575" t="s">
        <v>23</v>
      </c>
      <c r="B575">
        <v>1128299</v>
      </c>
      <c r="C575">
        <v>44544</v>
      </c>
      <c r="D575" t="s">
        <v>24</v>
      </c>
      <c r="E575" t="s">
        <v>36</v>
      </c>
      <c r="F575" t="s">
        <v>35</v>
      </c>
      <c r="G575" t="s">
        <v>14</v>
      </c>
      <c r="H575">
        <v>0.60000000000000009</v>
      </c>
      <c r="I575">
        <v>4750</v>
      </c>
      <c r="J575">
        <f t="shared" si="19"/>
        <v>2850.0000000000005</v>
      </c>
      <c r="K575">
        <f t="shared" si="20"/>
        <v>855.00000000000011</v>
      </c>
      <c r="L575">
        <v>0.3</v>
      </c>
    </row>
    <row r="576" spans="1:12" x14ac:dyDescent="0.3">
      <c r="A576" t="s">
        <v>23</v>
      </c>
      <c r="B576">
        <v>1128299</v>
      </c>
      <c r="C576">
        <v>44544</v>
      </c>
      <c r="D576" t="s">
        <v>24</v>
      </c>
      <c r="E576" t="s">
        <v>36</v>
      </c>
      <c r="F576" t="s">
        <v>35</v>
      </c>
      <c r="G576" t="s">
        <v>16</v>
      </c>
      <c r="H576">
        <v>0.70000000000000007</v>
      </c>
      <c r="I576">
        <v>4000</v>
      </c>
      <c r="J576">
        <f t="shared" si="19"/>
        <v>2800.0000000000005</v>
      </c>
      <c r="K576">
        <f t="shared" si="20"/>
        <v>1400.0000000000005</v>
      </c>
      <c r="L576">
        <v>0.50000000000000011</v>
      </c>
    </row>
    <row r="577" spans="1:12" x14ac:dyDescent="0.3">
      <c r="A577" t="s">
        <v>23</v>
      </c>
      <c r="B577">
        <v>1128299</v>
      </c>
      <c r="C577">
        <v>44544</v>
      </c>
      <c r="D577" t="s">
        <v>24</v>
      </c>
      <c r="E577" t="s">
        <v>36</v>
      </c>
      <c r="F577" t="s">
        <v>35</v>
      </c>
      <c r="G577" t="s">
        <v>17</v>
      </c>
      <c r="H577">
        <v>0.75000000000000011</v>
      </c>
      <c r="I577">
        <v>5000</v>
      </c>
      <c r="J577">
        <f t="shared" si="19"/>
        <v>3750.0000000000005</v>
      </c>
      <c r="K577">
        <f t="shared" si="20"/>
        <v>562.50000000000011</v>
      </c>
      <c r="L577">
        <v>0.15000000000000002</v>
      </c>
    </row>
    <row r="578" spans="1:12" x14ac:dyDescent="0.3">
      <c r="A578" t="s">
        <v>23</v>
      </c>
      <c r="B578">
        <v>1128299</v>
      </c>
      <c r="C578">
        <v>44201</v>
      </c>
      <c r="D578" t="s">
        <v>24</v>
      </c>
      <c r="E578" t="s">
        <v>38</v>
      </c>
      <c r="F578" t="s">
        <v>37</v>
      </c>
      <c r="G578" t="s">
        <v>12</v>
      </c>
      <c r="H578">
        <v>0.3</v>
      </c>
      <c r="I578">
        <v>4250</v>
      </c>
      <c r="J578">
        <f t="shared" ref="J578:J641" si="21">H578*I578</f>
        <v>1275</v>
      </c>
      <c r="K578">
        <f t="shared" si="20"/>
        <v>446.25000000000006</v>
      </c>
      <c r="L578">
        <v>0.35000000000000003</v>
      </c>
    </row>
    <row r="579" spans="1:12" x14ac:dyDescent="0.3">
      <c r="A579" t="s">
        <v>23</v>
      </c>
      <c r="B579">
        <v>1128299</v>
      </c>
      <c r="C579">
        <v>44201</v>
      </c>
      <c r="D579" t="s">
        <v>24</v>
      </c>
      <c r="E579" t="s">
        <v>38</v>
      </c>
      <c r="F579" t="s">
        <v>37</v>
      </c>
      <c r="G579" t="s">
        <v>15</v>
      </c>
      <c r="H579">
        <v>0.4</v>
      </c>
      <c r="I579">
        <v>4250</v>
      </c>
      <c r="J579">
        <f t="shared" si="21"/>
        <v>1700</v>
      </c>
      <c r="K579">
        <f t="shared" si="20"/>
        <v>340</v>
      </c>
      <c r="L579">
        <v>0.2</v>
      </c>
    </row>
    <row r="580" spans="1:12" x14ac:dyDescent="0.3">
      <c r="A580" t="s">
        <v>23</v>
      </c>
      <c r="B580">
        <v>1128299</v>
      </c>
      <c r="C580">
        <v>44201</v>
      </c>
      <c r="D580" t="s">
        <v>24</v>
      </c>
      <c r="E580" t="s">
        <v>38</v>
      </c>
      <c r="F580" t="s">
        <v>37</v>
      </c>
      <c r="G580" t="s">
        <v>13</v>
      </c>
      <c r="H580">
        <v>0.4</v>
      </c>
      <c r="I580">
        <v>4250</v>
      </c>
      <c r="J580">
        <f t="shared" si="21"/>
        <v>1700</v>
      </c>
      <c r="K580">
        <f t="shared" si="20"/>
        <v>595</v>
      </c>
      <c r="L580">
        <v>0.35000000000000003</v>
      </c>
    </row>
    <row r="581" spans="1:12" x14ac:dyDescent="0.3">
      <c r="A581" t="s">
        <v>23</v>
      </c>
      <c r="B581">
        <v>1128299</v>
      </c>
      <c r="C581">
        <v>44201</v>
      </c>
      <c r="D581" t="s">
        <v>24</v>
      </c>
      <c r="E581" t="s">
        <v>38</v>
      </c>
      <c r="F581" t="s">
        <v>37</v>
      </c>
      <c r="G581" t="s">
        <v>14</v>
      </c>
      <c r="H581">
        <v>0.4</v>
      </c>
      <c r="I581">
        <v>2750</v>
      </c>
      <c r="J581">
        <f t="shared" si="21"/>
        <v>1100</v>
      </c>
      <c r="K581">
        <f t="shared" si="20"/>
        <v>330</v>
      </c>
      <c r="L581">
        <v>0.3</v>
      </c>
    </row>
    <row r="582" spans="1:12" x14ac:dyDescent="0.3">
      <c r="A582" t="s">
        <v>23</v>
      </c>
      <c r="B582">
        <v>1128299</v>
      </c>
      <c r="C582">
        <v>44201</v>
      </c>
      <c r="D582" t="s">
        <v>24</v>
      </c>
      <c r="E582" t="s">
        <v>38</v>
      </c>
      <c r="F582" t="s">
        <v>37</v>
      </c>
      <c r="G582" t="s">
        <v>16</v>
      </c>
      <c r="H582">
        <v>0.45</v>
      </c>
      <c r="I582">
        <v>2250</v>
      </c>
      <c r="J582">
        <f t="shared" si="21"/>
        <v>1012.5</v>
      </c>
      <c r="K582">
        <f t="shared" si="20"/>
        <v>506.25</v>
      </c>
      <c r="L582">
        <v>0.5</v>
      </c>
    </row>
    <row r="583" spans="1:12" x14ac:dyDescent="0.3">
      <c r="A583" t="s">
        <v>23</v>
      </c>
      <c r="B583">
        <v>1128299</v>
      </c>
      <c r="C583">
        <v>44201</v>
      </c>
      <c r="D583" t="s">
        <v>24</v>
      </c>
      <c r="E583" t="s">
        <v>38</v>
      </c>
      <c r="F583" t="s">
        <v>37</v>
      </c>
      <c r="G583" t="s">
        <v>17</v>
      </c>
      <c r="H583">
        <v>0.4</v>
      </c>
      <c r="I583">
        <v>4750</v>
      </c>
      <c r="J583">
        <f t="shared" si="21"/>
        <v>1900</v>
      </c>
      <c r="K583">
        <f t="shared" si="20"/>
        <v>285.00000000000006</v>
      </c>
      <c r="L583">
        <v>0.15000000000000002</v>
      </c>
    </row>
    <row r="584" spans="1:12" x14ac:dyDescent="0.3">
      <c r="A584" t="s">
        <v>23</v>
      </c>
      <c r="B584">
        <v>1128299</v>
      </c>
      <c r="C584">
        <v>44232</v>
      </c>
      <c r="D584" t="s">
        <v>24</v>
      </c>
      <c r="E584" t="s">
        <v>38</v>
      </c>
      <c r="F584" t="s">
        <v>37</v>
      </c>
      <c r="G584" t="s">
        <v>12</v>
      </c>
      <c r="H584">
        <v>0.3</v>
      </c>
      <c r="I584">
        <v>5250</v>
      </c>
      <c r="J584">
        <f t="shared" si="21"/>
        <v>1575</v>
      </c>
      <c r="K584">
        <f t="shared" si="20"/>
        <v>551.25</v>
      </c>
      <c r="L584">
        <v>0.35000000000000003</v>
      </c>
    </row>
    <row r="585" spans="1:12" x14ac:dyDescent="0.3">
      <c r="A585" t="s">
        <v>23</v>
      </c>
      <c r="B585">
        <v>1128299</v>
      </c>
      <c r="C585">
        <v>44232</v>
      </c>
      <c r="D585" t="s">
        <v>24</v>
      </c>
      <c r="E585" t="s">
        <v>38</v>
      </c>
      <c r="F585" t="s">
        <v>37</v>
      </c>
      <c r="G585" t="s">
        <v>15</v>
      </c>
      <c r="H585">
        <v>0.4</v>
      </c>
      <c r="I585">
        <v>4250</v>
      </c>
      <c r="J585">
        <f t="shared" si="21"/>
        <v>1700</v>
      </c>
      <c r="K585">
        <f t="shared" si="20"/>
        <v>340</v>
      </c>
      <c r="L585">
        <v>0.2</v>
      </c>
    </row>
    <row r="586" spans="1:12" x14ac:dyDescent="0.3">
      <c r="A586" t="s">
        <v>23</v>
      </c>
      <c r="B586">
        <v>1128299</v>
      </c>
      <c r="C586">
        <v>44232</v>
      </c>
      <c r="D586" t="s">
        <v>24</v>
      </c>
      <c r="E586" t="s">
        <v>38</v>
      </c>
      <c r="F586" t="s">
        <v>37</v>
      </c>
      <c r="G586" t="s">
        <v>13</v>
      </c>
      <c r="H586">
        <v>0.4</v>
      </c>
      <c r="I586">
        <v>4250</v>
      </c>
      <c r="J586">
        <f t="shared" si="21"/>
        <v>1700</v>
      </c>
      <c r="K586">
        <f t="shared" si="20"/>
        <v>595</v>
      </c>
      <c r="L586">
        <v>0.35000000000000003</v>
      </c>
    </row>
    <row r="587" spans="1:12" x14ac:dyDescent="0.3">
      <c r="A587" t="s">
        <v>23</v>
      </c>
      <c r="B587">
        <v>1128299</v>
      </c>
      <c r="C587">
        <v>44232</v>
      </c>
      <c r="D587" t="s">
        <v>24</v>
      </c>
      <c r="E587" t="s">
        <v>38</v>
      </c>
      <c r="F587" t="s">
        <v>37</v>
      </c>
      <c r="G587" t="s">
        <v>14</v>
      </c>
      <c r="H587">
        <v>0.4</v>
      </c>
      <c r="I587">
        <v>2750</v>
      </c>
      <c r="J587">
        <f t="shared" si="21"/>
        <v>1100</v>
      </c>
      <c r="K587">
        <f t="shared" si="20"/>
        <v>330</v>
      </c>
      <c r="L587">
        <v>0.3</v>
      </c>
    </row>
    <row r="588" spans="1:12" x14ac:dyDescent="0.3">
      <c r="A588" t="s">
        <v>23</v>
      </c>
      <c r="B588">
        <v>1128299</v>
      </c>
      <c r="C588">
        <v>44232</v>
      </c>
      <c r="D588" t="s">
        <v>24</v>
      </c>
      <c r="E588" t="s">
        <v>38</v>
      </c>
      <c r="F588" t="s">
        <v>37</v>
      </c>
      <c r="G588" t="s">
        <v>16</v>
      </c>
      <c r="H588">
        <v>0.45</v>
      </c>
      <c r="I588">
        <v>2000</v>
      </c>
      <c r="J588">
        <f t="shared" si="21"/>
        <v>900</v>
      </c>
      <c r="K588">
        <f t="shared" si="20"/>
        <v>450</v>
      </c>
      <c r="L588">
        <v>0.5</v>
      </c>
    </row>
    <row r="589" spans="1:12" x14ac:dyDescent="0.3">
      <c r="A589" t="s">
        <v>23</v>
      </c>
      <c r="B589">
        <v>1128299</v>
      </c>
      <c r="C589">
        <v>44232</v>
      </c>
      <c r="D589" t="s">
        <v>24</v>
      </c>
      <c r="E589" t="s">
        <v>38</v>
      </c>
      <c r="F589" t="s">
        <v>37</v>
      </c>
      <c r="G589" t="s">
        <v>17</v>
      </c>
      <c r="H589">
        <v>0.4</v>
      </c>
      <c r="I589">
        <v>4000</v>
      </c>
      <c r="J589">
        <f t="shared" si="21"/>
        <v>1600</v>
      </c>
      <c r="K589">
        <f t="shared" si="20"/>
        <v>240.00000000000003</v>
      </c>
      <c r="L589">
        <v>0.15000000000000002</v>
      </c>
    </row>
    <row r="590" spans="1:12" x14ac:dyDescent="0.3">
      <c r="A590" t="s">
        <v>23</v>
      </c>
      <c r="B590">
        <v>1128299</v>
      </c>
      <c r="C590">
        <v>44259</v>
      </c>
      <c r="D590" t="s">
        <v>24</v>
      </c>
      <c r="E590" t="s">
        <v>38</v>
      </c>
      <c r="F590" t="s">
        <v>37</v>
      </c>
      <c r="G590" t="s">
        <v>12</v>
      </c>
      <c r="H590">
        <v>0.4</v>
      </c>
      <c r="I590">
        <v>5500</v>
      </c>
      <c r="J590">
        <f t="shared" si="21"/>
        <v>2200</v>
      </c>
      <c r="K590">
        <f t="shared" si="20"/>
        <v>770.00000000000011</v>
      </c>
      <c r="L590">
        <v>0.35000000000000003</v>
      </c>
    </row>
    <row r="591" spans="1:12" x14ac:dyDescent="0.3">
      <c r="A591" t="s">
        <v>23</v>
      </c>
      <c r="B591">
        <v>1128299</v>
      </c>
      <c r="C591">
        <v>44259</v>
      </c>
      <c r="D591" t="s">
        <v>24</v>
      </c>
      <c r="E591" t="s">
        <v>38</v>
      </c>
      <c r="F591" t="s">
        <v>37</v>
      </c>
      <c r="G591" t="s">
        <v>15</v>
      </c>
      <c r="H591">
        <v>0.49999999999999994</v>
      </c>
      <c r="I591">
        <v>4000</v>
      </c>
      <c r="J591">
        <f t="shared" si="21"/>
        <v>1999.9999999999998</v>
      </c>
      <c r="K591">
        <f t="shared" si="20"/>
        <v>400</v>
      </c>
      <c r="L591">
        <v>0.2</v>
      </c>
    </row>
    <row r="592" spans="1:12" x14ac:dyDescent="0.3">
      <c r="A592" t="s">
        <v>23</v>
      </c>
      <c r="B592">
        <v>1128299</v>
      </c>
      <c r="C592">
        <v>44259</v>
      </c>
      <c r="D592" t="s">
        <v>24</v>
      </c>
      <c r="E592" t="s">
        <v>38</v>
      </c>
      <c r="F592" t="s">
        <v>37</v>
      </c>
      <c r="G592" t="s">
        <v>13</v>
      </c>
      <c r="H592">
        <v>0.54999999999999993</v>
      </c>
      <c r="I592">
        <v>4000</v>
      </c>
      <c r="J592">
        <f t="shared" si="21"/>
        <v>2199.9999999999995</v>
      </c>
      <c r="K592">
        <f t="shared" si="20"/>
        <v>769.99999999999989</v>
      </c>
      <c r="L592">
        <v>0.35000000000000003</v>
      </c>
    </row>
    <row r="593" spans="1:12" x14ac:dyDescent="0.3">
      <c r="A593" t="s">
        <v>23</v>
      </c>
      <c r="B593">
        <v>1128299</v>
      </c>
      <c r="C593">
        <v>44259</v>
      </c>
      <c r="D593" t="s">
        <v>24</v>
      </c>
      <c r="E593" t="s">
        <v>38</v>
      </c>
      <c r="F593" t="s">
        <v>37</v>
      </c>
      <c r="G593" t="s">
        <v>14</v>
      </c>
      <c r="H593">
        <v>0.54999999999999993</v>
      </c>
      <c r="I593">
        <v>3000</v>
      </c>
      <c r="J593">
        <f t="shared" si="21"/>
        <v>1649.9999999999998</v>
      </c>
      <c r="K593">
        <f t="shared" si="20"/>
        <v>494.99999999999989</v>
      </c>
      <c r="L593">
        <v>0.3</v>
      </c>
    </row>
    <row r="594" spans="1:12" x14ac:dyDescent="0.3">
      <c r="A594" t="s">
        <v>23</v>
      </c>
      <c r="B594">
        <v>1128299</v>
      </c>
      <c r="C594">
        <v>44259</v>
      </c>
      <c r="D594" t="s">
        <v>24</v>
      </c>
      <c r="E594" t="s">
        <v>38</v>
      </c>
      <c r="F594" t="s">
        <v>37</v>
      </c>
      <c r="G594" t="s">
        <v>16</v>
      </c>
      <c r="H594">
        <v>0.6</v>
      </c>
      <c r="I594">
        <v>1500</v>
      </c>
      <c r="J594">
        <f t="shared" si="21"/>
        <v>900</v>
      </c>
      <c r="K594">
        <f t="shared" si="20"/>
        <v>450</v>
      </c>
      <c r="L594">
        <v>0.5</v>
      </c>
    </row>
    <row r="595" spans="1:12" x14ac:dyDescent="0.3">
      <c r="A595" t="s">
        <v>23</v>
      </c>
      <c r="B595">
        <v>1128299</v>
      </c>
      <c r="C595">
        <v>44259</v>
      </c>
      <c r="D595" t="s">
        <v>24</v>
      </c>
      <c r="E595" t="s">
        <v>38</v>
      </c>
      <c r="F595" t="s">
        <v>37</v>
      </c>
      <c r="G595" t="s">
        <v>17</v>
      </c>
      <c r="H595">
        <v>0.54999999999999993</v>
      </c>
      <c r="I595">
        <v>3500</v>
      </c>
      <c r="J595">
        <f t="shared" si="21"/>
        <v>1924.9999999999998</v>
      </c>
      <c r="K595">
        <f t="shared" si="20"/>
        <v>288.75</v>
      </c>
      <c r="L595">
        <v>0.15000000000000002</v>
      </c>
    </row>
    <row r="596" spans="1:12" x14ac:dyDescent="0.3">
      <c r="A596" t="s">
        <v>23</v>
      </c>
      <c r="B596">
        <v>1128299</v>
      </c>
      <c r="C596">
        <v>44291</v>
      </c>
      <c r="D596" t="s">
        <v>24</v>
      </c>
      <c r="E596" t="s">
        <v>38</v>
      </c>
      <c r="F596" t="s">
        <v>37</v>
      </c>
      <c r="G596" t="s">
        <v>12</v>
      </c>
      <c r="H596">
        <v>0.6</v>
      </c>
      <c r="I596">
        <v>5250</v>
      </c>
      <c r="J596">
        <f t="shared" si="21"/>
        <v>3150</v>
      </c>
      <c r="K596">
        <f t="shared" si="20"/>
        <v>1102.5</v>
      </c>
      <c r="L596">
        <v>0.35000000000000003</v>
      </c>
    </row>
    <row r="597" spans="1:12" x14ac:dyDescent="0.3">
      <c r="A597" t="s">
        <v>23</v>
      </c>
      <c r="B597">
        <v>1128299</v>
      </c>
      <c r="C597">
        <v>44291</v>
      </c>
      <c r="D597" t="s">
        <v>24</v>
      </c>
      <c r="E597" t="s">
        <v>38</v>
      </c>
      <c r="F597" t="s">
        <v>37</v>
      </c>
      <c r="G597" t="s">
        <v>15</v>
      </c>
      <c r="H597">
        <v>0.65</v>
      </c>
      <c r="I597">
        <v>3250</v>
      </c>
      <c r="J597">
        <f t="shared" si="21"/>
        <v>2112.5</v>
      </c>
      <c r="K597">
        <f t="shared" si="20"/>
        <v>422.5</v>
      </c>
      <c r="L597">
        <v>0.2</v>
      </c>
    </row>
    <row r="598" spans="1:12" x14ac:dyDescent="0.3">
      <c r="A598" t="s">
        <v>23</v>
      </c>
      <c r="B598">
        <v>1128299</v>
      </c>
      <c r="C598">
        <v>44291</v>
      </c>
      <c r="D598" t="s">
        <v>24</v>
      </c>
      <c r="E598" t="s">
        <v>38</v>
      </c>
      <c r="F598" t="s">
        <v>37</v>
      </c>
      <c r="G598" t="s">
        <v>13</v>
      </c>
      <c r="H598">
        <v>0.65</v>
      </c>
      <c r="I598">
        <v>3750</v>
      </c>
      <c r="J598">
        <f t="shared" si="21"/>
        <v>2437.5</v>
      </c>
      <c r="K598">
        <f t="shared" si="20"/>
        <v>853.12500000000011</v>
      </c>
      <c r="L598">
        <v>0.35000000000000003</v>
      </c>
    </row>
    <row r="599" spans="1:12" x14ac:dyDescent="0.3">
      <c r="A599" t="s">
        <v>23</v>
      </c>
      <c r="B599">
        <v>1128299</v>
      </c>
      <c r="C599">
        <v>44291</v>
      </c>
      <c r="D599" t="s">
        <v>24</v>
      </c>
      <c r="E599" t="s">
        <v>38</v>
      </c>
      <c r="F599" t="s">
        <v>37</v>
      </c>
      <c r="G599" t="s">
        <v>14</v>
      </c>
      <c r="H599">
        <v>0.6</v>
      </c>
      <c r="I599">
        <v>2750</v>
      </c>
      <c r="J599">
        <f t="shared" si="21"/>
        <v>1650</v>
      </c>
      <c r="K599">
        <f t="shared" si="20"/>
        <v>495</v>
      </c>
      <c r="L599">
        <v>0.3</v>
      </c>
    </row>
    <row r="600" spans="1:12" x14ac:dyDescent="0.3">
      <c r="A600" t="s">
        <v>23</v>
      </c>
      <c r="B600">
        <v>1128299</v>
      </c>
      <c r="C600">
        <v>44291</v>
      </c>
      <c r="D600" t="s">
        <v>24</v>
      </c>
      <c r="E600" t="s">
        <v>38</v>
      </c>
      <c r="F600" t="s">
        <v>37</v>
      </c>
      <c r="G600" t="s">
        <v>16</v>
      </c>
      <c r="H600">
        <v>0.65</v>
      </c>
      <c r="I600">
        <v>1750</v>
      </c>
      <c r="J600">
        <f t="shared" si="21"/>
        <v>1137.5</v>
      </c>
      <c r="K600">
        <f t="shared" si="20"/>
        <v>568.75</v>
      </c>
      <c r="L600">
        <v>0.5</v>
      </c>
    </row>
    <row r="601" spans="1:12" x14ac:dyDescent="0.3">
      <c r="A601" t="s">
        <v>23</v>
      </c>
      <c r="B601">
        <v>1128299</v>
      </c>
      <c r="C601">
        <v>44291</v>
      </c>
      <c r="D601" t="s">
        <v>24</v>
      </c>
      <c r="E601" t="s">
        <v>38</v>
      </c>
      <c r="F601" t="s">
        <v>37</v>
      </c>
      <c r="G601" t="s">
        <v>17</v>
      </c>
      <c r="H601">
        <v>0.8</v>
      </c>
      <c r="I601">
        <v>3250</v>
      </c>
      <c r="J601">
        <f t="shared" si="21"/>
        <v>2600</v>
      </c>
      <c r="K601">
        <f t="shared" si="20"/>
        <v>390.00000000000006</v>
      </c>
      <c r="L601">
        <v>0.15000000000000002</v>
      </c>
    </row>
    <row r="602" spans="1:12" x14ac:dyDescent="0.3">
      <c r="A602" t="s">
        <v>23</v>
      </c>
      <c r="B602">
        <v>1128299</v>
      </c>
      <c r="C602">
        <v>44322</v>
      </c>
      <c r="D602" t="s">
        <v>24</v>
      </c>
      <c r="E602" t="s">
        <v>38</v>
      </c>
      <c r="F602" t="s">
        <v>37</v>
      </c>
      <c r="G602" t="s">
        <v>12</v>
      </c>
      <c r="H602">
        <v>0.6</v>
      </c>
      <c r="I602">
        <v>5250</v>
      </c>
      <c r="J602">
        <f t="shared" si="21"/>
        <v>3150</v>
      </c>
      <c r="K602">
        <f t="shared" si="20"/>
        <v>1575</v>
      </c>
      <c r="L602">
        <v>0.5</v>
      </c>
    </row>
    <row r="603" spans="1:12" x14ac:dyDescent="0.3">
      <c r="A603" t="s">
        <v>23</v>
      </c>
      <c r="B603">
        <v>1128299</v>
      </c>
      <c r="C603">
        <v>44322</v>
      </c>
      <c r="D603" t="s">
        <v>24</v>
      </c>
      <c r="E603" t="s">
        <v>38</v>
      </c>
      <c r="F603" t="s">
        <v>37</v>
      </c>
      <c r="G603" t="s">
        <v>15</v>
      </c>
      <c r="H603">
        <v>0.65</v>
      </c>
      <c r="I603">
        <v>3750</v>
      </c>
      <c r="J603">
        <f t="shared" si="21"/>
        <v>2437.5</v>
      </c>
      <c r="K603">
        <f t="shared" si="20"/>
        <v>853.125</v>
      </c>
      <c r="L603">
        <v>0.35</v>
      </c>
    </row>
    <row r="604" spans="1:12" x14ac:dyDescent="0.3">
      <c r="A604" t="s">
        <v>23</v>
      </c>
      <c r="B604">
        <v>1128299</v>
      </c>
      <c r="C604">
        <v>44322</v>
      </c>
      <c r="D604" t="s">
        <v>24</v>
      </c>
      <c r="E604" t="s">
        <v>38</v>
      </c>
      <c r="F604" t="s">
        <v>37</v>
      </c>
      <c r="G604" t="s">
        <v>13</v>
      </c>
      <c r="H604">
        <v>0.65</v>
      </c>
      <c r="I604">
        <v>3750</v>
      </c>
      <c r="J604">
        <f t="shared" si="21"/>
        <v>2437.5</v>
      </c>
      <c r="K604">
        <f t="shared" si="20"/>
        <v>1218.75</v>
      </c>
      <c r="L604">
        <v>0.5</v>
      </c>
    </row>
    <row r="605" spans="1:12" x14ac:dyDescent="0.3">
      <c r="A605" t="s">
        <v>23</v>
      </c>
      <c r="B605">
        <v>1128299</v>
      </c>
      <c r="C605">
        <v>44322</v>
      </c>
      <c r="D605" t="s">
        <v>24</v>
      </c>
      <c r="E605" t="s">
        <v>38</v>
      </c>
      <c r="F605" t="s">
        <v>37</v>
      </c>
      <c r="G605" t="s">
        <v>14</v>
      </c>
      <c r="H605">
        <v>0.6</v>
      </c>
      <c r="I605">
        <v>2750</v>
      </c>
      <c r="J605">
        <f t="shared" si="21"/>
        <v>1650</v>
      </c>
      <c r="K605">
        <f t="shared" si="20"/>
        <v>742.49999999999989</v>
      </c>
      <c r="L605">
        <v>0.44999999999999996</v>
      </c>
    </row>
    <row r="606" spans="1:12" x14ac:dyDescent="0.3">
      <c r="A606" t="s">
        <v>23</v>
      </c>
      <c r="B606">
        <v>1128299</v>
      </c>
      <c r="C606">
        <v>44322</v>
      </c>
      <c r="D606" t="s">
        <v>24</v>
      </c>
      <c r="E606" t="s">
        <v>38</v>
      </c>
      <c r="F606" t="s">
        <v>37</v>
      </c>
      <c r="G606" t="s">
        <v>16</v>
      </c>
      <c r="H606">
        <v>0.65</v>
      </c>
      <c r="I606">
        <v>1750</v>
      </c>
      <c r="J606">
        <f t="shared" si="21"/>
        <v>1137.5</v>
      </c>
      <c r="K606">
        <f t="shared" si="20"/>
        <v>739.37500000000011</v>
      </c>
      <c r="L606">
        <v>0.65000000000000013</v>
      </c>
    </row>
    <row r="607" spans="1:12" x14ac:dyDescent="0.3">
      <c r="A607" t="s">
        <v>23</v>
      </c>
      <c r="B607">
        <v>1128299</v>
      </c>
      <c r="C607">
        <v>44322</v>
      </c>
      <c r="D607" t="s">
        <v>24</v>
      </c>
      <c r="E607" t="s">
        <v>38</v>
      </c>
      <c r="F607" t="s">
        <v>37</v>
      </c>
      <c r="G607" t="s">
        <v>17</v>
      </c>
      <c r="H607">
        <v>0.8</v>
      </c>
      <c r="I607">
        <v>4750</v>
      </c>
      <c r="J607">
        <f t="shared" si="21"/>
        <v>3800</v>
      </c>
      <c r="K607">
        <f t="shared" si="20"/>
        <v>1140</v>
      </c>
      <c r="L607">
        <v>0.3</v>
      </c>
    </row>
    <row r="608" spans="1:12" x14ac:dyDescent="0.3">
      <c r="A608" t="s">
        <v>23</v>
      </c>
      <c r="B608">
        <v>1128299</v>
      </c>
      <c r="C608">
        <v>44352</v>
      </c>
      <c r="D608" t="s">
        <v>24</v>
      </c>
      <c r="E608" t="s">
        <v>38</v>
      </c>
      <c r="F608" t="s">
        <v>37</v>
      </c>
      <c r="G608" t="s">
        <v>12</v>
      </c>
      <c r="H608">
        <v>0.6</v>
      </c>
      <c r="I608">
        <v>7250</v>
      </c>
      <c r="J608">
        <f t="shared" si="21"/>
        <v>4350</v>
      </c>
      <c r="K608">
        <f t="shared" si="20"/>
        <v>2175</v>
      </c>
      <c r="L608">
        <v>0.5</v>
      </c>
    </row>
    <row r="609" spans="1:12" x14ac:dyDescent="0.3">
      <c r="A609" t="s">
        <v>23</v>
      </c>
      <c r="B609">
        <v>1128299</v>
      </c>
      <c r="C609">
        <v>44352</v>
      </c>
      <c r="D609" t="s">
        <v>24</v>
      </c>
      <c r="E609" t="s">
        <v>38</v>
      </c>
      <c r="F609" t="s">
        <v>37</v>
      </c>
      <c r="G609" t="s">
        <v>15</v>
      </c>
      <c r="H609">
        <v>0.65</v>
      </c>
      <c r="I609">
        <v>5750</v>
      </c>
      <c r="J609">
        <f t="shared" si="21"/>
        <v>3737.5</v>
      </c>
      <c r="K609">
        <f t="shared" si="20"/>
        <v>1308.125</v>
      </c>
      <c r="L609">
        <v>0.35</v>
      </c>
    </row>
    <row r="610" spans="1:12" x14ac:dyDescent="0.3">
      <c r="A610" t="s">
        <v>23</v>
      </c>
      <c r="B610">
        <v>1128299</v>
      </c>
      <c r="C610">
        <v>44352</v>
      </c>
      <c r="D610" t="s">
        <v>24</v>
      </c>
      <c r="E610" t="s">
        <v>38</v>
      </c>
      <c r="F610" t="s">
        <v>37</v>
      </c>
      <c r="G610" t="s">
        <v>13</v>
      </c>
      <c r="H610">
        <v>0.65</v>
      </c>
      <c r="I610">
        <v>5750</v>
      </c>
      <c r="J610">
        <f t="shared" si="21"/>
        <v>3737.5</v>
      </c>
      <c r="K610">
        <f t="shared" si="20"/>
        <v>1868.75</v>
      </c>
      <c r="L610">
        <v>0.5</v>
      </c>
    </row>
    <row r="611" spans="1:12" x14ac:dyDescent="0.3">
      <c r="A611" t="s">
        <v>23</v>
      </c>
      <c r="B611">
        <v>1128299</v>
      </c>
      <c r="C611">
        <v>44352</v>
      </c>
      <c r="D611" t="s">
        <v>24</v>
      </c>
      <c r="E611" t="s">
        <v>38</v>
      </c>
      <c r="F611" t="s">
        <v>37</v>
      </c>
      <c r="G611" t="s">
        <v>14</v>
      </c>
      <c r="H611">
        <v>0.65</v>
      </c>
      <c r="I611">
        <v>4500</v>
      </c>
      <c r="J611">
        <f t="shared" si="21"/>
        <v>2925</v>
      </c>
      <c r="K611">
        <f t="shared" si="20"/>
        <v>1316.2499999999998</v>
      </c>
      <c r="L611">
        <v>0.44999999999999996</v>
      </c>
    </row>
    <row r="612" spans="1:12" x14ac:dyDescent="0.3">
      <c r="A612" t="s">
        <v>23</v>
      </c>
      <c r="B612">
        <v>1128299</v>
      </c>
      <c r="C612">
        <v>44352</v>
      </c>
      <c r="D612" t="s">
        <v>24</v>
      </c>
      <c r="E612" t="s">
        <v>38</v>
      </c>
      <c r="F612" t="s">
        <v>37</v>
      </c>
      <c r="G612" t="s">
        <v>16</v>
      </c>
      <c r="H612">
        <v>0.70000000000000007</v>
      </c>
      <c r="I612">
        <v>3250</v>
      </c>
      <c r="J612">
        <f t="shared" si="21"/>
        <v>2275</v>
      </c>
      <c r="K612">
        <f t="shared" si="20"/>
        <v>1478.7500000000002</v>
      </c>
      <c r="L612">
        <v>0.65000000000000013</v>
      </c>
    </row>
    <row r="613" spans="1:12" x14ac:dyDescent="0.3">
      <c r="A613" t="s">
        <v>23</v>
      </c>
      <c r="B613">
        <v>1128299</v>
      </c>
      <c r="C613">
        <v>44352</v>
      </c>
      <c r="D613" t="s">
        <v>24</v>
      </c>
      <c r="E613" t="s">
        <v>38</v>
      </c>
      <c r="F613" t="s">
        <v>37</v>
      </c>
      <c r="G613" t="s">
        <v>17</v>
      </c>
      <c r="H613">
        <v>0.85000000000000009</v>
      </c>
      <c r="I613">
        <v>6250</v>
      </c>
      <c r="J613">
        <f t="shared" si="21"/>
        <v>5312.5000000000009</v>
      </c>
      <c r="K613">
        <f t="shared" si="20"/>
        <v>1593.7500000000002</v>
      </c>
      <c r="L613">
        <v>0.3</v>
      </c>
    </row>
    <row r="614" spans="1:12" x14ac:dyDescent="0.3">
      <c r="A614" t="s">
        <v>23</v>
      </c>
      <c r="B614">
        <v>1128299</v>
      </c>
      <c r="C614">
        <v>44381</v>
      </c>
      <c r="D614" t="s">
        <v>24</v>
      </c>
      <c r="E614" t="s">
        <v>38</v>
      </c>
      <c r="F614" t="s">
        <v>37</v>
      </c>
      <c r="G614" t="s">
        <v>12</v>
      </c>
      <c r="H614">
        <v>0.65</v>
      </c>
      <c r="I614">
        <v>7750</v>
      </c>
      <c r="J614">
        <f t="shared" si="21"/>
        <v>5037.5</v>
      </c>
      <c r="K614">
        <f t="shared" si="20"/>
        <v>2266.875</v>
      </c>
      <c r="L614">
        <v>0.45</v>
      </c>
    </row>
    <row r="615" spans="1:12" x14ac:dyDescent="0.3">
      <c r="A615" t="s">
        <v>23</v>
      </c>
      <c r="B615">
        <v>1128299</v>
      </c>
      <c r="C615">
        <v>44381</v>
      </c>
      <c r="D615" t="s">
        <v>24</v>
      </c>
      <c r="E615" t="s">
        <v>38</v>
      </c>
      <c r="F615" t="s">
        <v>37</v>
      </c>
      <c r="G615" t="s">
        <v>15</v>
      </c>
      <c r="H615">
        <v>0.70000000000000007</v>
      </c>
      <c r="I615">
        <v>6250</v>
      </c>
      <c r="J615">
        <f t="shared" si="21"/>
        <v>4375</v>
      </c>
      <c r="K615">
        <f t="shared" si="20"/>
        <v>1312.5</v>
      </c>
      <c r="L615">
        <v>0.3</v>
      </c>
    </row>
    <row r="616" spans="1:12" x14ac:dyDescent="0.3">
      <c r="A616" t="s">
        <v>23</v>
      </c>
      <c r="B616">
        <v>1128299</v>
      </c>
      <c r="C616">
        <v>44381</v>
      </c>
      <c r="D616" t="s">
        <v>24</v>
      </c>
      <c r="E616" t="s">
        <v>38</v>
      </c>
      <c r="F616" t="s">
        <v>37</v>
      </c>
      <c r="G616" t="s">
        <v>13</v>
      </c>
      <c r="H616">
        <v>0.70000000000000007</v>
      </c>
      <c r="I616">
        <v>5750</v>
      </c>
      <c r="J616">
        <f t="shared" si="21"/>
        <v>4025.0000000000005</v>
      </c>
      <c r="K616">
        <f t="shared" si="20"/>
        <v>1811.2500000000002</v>
      </c>
      <c r="L616">
        <v>0.45</v>
      </c>
    </row>
    <row r="617" spans="1:12" x14ac:dyDescent="0.3">
      <c r="A617" t="s">
        <v>23</v>
      </c>
      <c r="B617">
        <v>1128299</v>
      </c>
      <c r="C617">
        <v>44381</v>
      </c>
      <c r="D617" t="s">
        <v>24</v>
      </c>
      <c r="E617" t="s">
        <v>38</v>
      </c>
      <c r="F617" t="s">
        <v>37</v>
      </c>
      <c r="G617" t="s">
        <v>14</v>
      </c>
      <c r="H617">
        <v>0.65</v>
      </c>
      <c r="I617">
        <v>4750</v>
      </c>
      <c r="J617">
        <f t="shared" si="21"/>
        <v>3087.5</v>
      </c>
      <c r="K617">
        <f t="shared" si="20"/>
        <v>1235</v>
      </c>
      <c r="L617">
        <v>0.39999999999999997</v>
      </c>
    </row>
    <row r="618" spans="1:12" x14ac:dyDescent="0.3">
      <c r="A618" t="s">
        <v>23</v>
      </c>
      <c r="B618">
        <v>1128299</v>
      </c>
      <c r="C618">
        <v>44381</v>
      </c>
      <c r="D618" t="s">
        <v>24</v>
      </c>
      <c r="E618" t="s">
        <v>38</v>
      </c>
      <c r="F618" t="s">
        <v>37</v>
      </c>
      <c r="G618" t="s">
        <v>16</v>
      </c>
      <c r="H618">
        <v>0.70000000000000007</v>
      </c>
      <c r="I618">
        <v>5250</v>
      </c>
      <c r="J618">
        <f t="shared" si="21"/>
        <v>3675.0000000000005</v>
      </c>
      <c r="K618">
        <f t="shared" si="20"/>
        <v>2205.0000000000005</v>
      </c>
      <c r="L618">
        <v>0.60000000000000009</v>
      </c>
    </row>
    <row r="619" spans="1:12" x14ac:dyDescent="0.3">
      <c r="A619" t="s">
        <v>23</v>
      </c>
      <c r="B619">
        <v>1128299</v>
      </c>
      <c r="C619">
        <v>44381</v>
      </c>
      <c r="D619" t="s">
        <v>24</v>
      </c>
      <c r="E619" t="s">
        <v>38</v>
      </c>
      <c r="F619" t="s">
        <v>37</v>
      </c>
      <c r="G619" t="s">
        <v>17</v>
      </c>
      <c r="H619">
        <v>0.85000000000000009</v>
      </c>
      <c r="I619">
        <v>5250</v>
      </c>
      <c r="J619">
        <f t="shared" si="21"/>
        <v>4462.5000000000009</v>
      </c>
      <c r="K619">
        <f t="shared" si="20"/>
        <v>1115.6250000000002</v>
      </c>
      <c r="L619">
        <v>0.25</v>
      </c>
    </row>
    <row r="620" spans="1:12" x14ac:dyDescent="0.3">
      <c r="A620" t="s">
        <v>23</v>
      </c>
      <c r="B620">
        <v>1128299</v>
      </c>
      <c r="C620">
        <v>44413</v>
      </c>
      <c r="D620" t="s">
        <v>24</v>
      </c>
      <c r="E620" t="s">
        <v>38</v>
      </c>
      <c r="F620" t="s">
        <v>37</v>
      </c>
      <c r="G620" t="s">
        <v>12</v>
      </c>
      <c r="H620">
        <v>0.70000000000000007</v>
      </c>
      <c r="I620">
        <v>7250</v>
      </c>
      <c r="J620">
        <f t="shared" si="21"/>
        <v>5075.0000000000009</v>
      </c>
      <c r="K620">
        <f t="shared" si="20"/>
        <v>2283.7500000000005</v>
      </c>
      <c r="L620">
        <v>0.45</v>
      </c>
    </row>
    <row r="621" spans="1:12" x14ac:dyDescent="0.3">
      <c r="A621" t="s">
        <v>23</v>
      </c>
      <c r="B621">
        <v>1128299</v>
      </c>
      <c r="C621">
        <v>44413</v>
      </c>
      <c r="D621" t="s">
        <v>24</v>
      </c>
      <c r="E621" t="s">
        <v>38</v>
      </c>
      <c r="F621" t="s">
        <v>37</v>
      </c>
      <c r="G621" t="s">
        <v>15</v>
      </c>
      <c r="H621">
        <v>0.75000000000000011</v>
      </c>
      <c r="I621">
        <v>6750</v>
      </c>
      <c r="J621">
        <f t="shared" si="21"/>
        <v>5062.5000000000009</v>
      </c>
      <c r="K621">
        <f t="shared" si="20"/>
        <v>1518.7500000000002</v>
      </c>
      <c r="L621">
        <v>0.3</v>
      </c>
    </row>
    <row r="622" spans="1:12" x14ac:dyDescent="0.3">
      <c r="A622" t="s">
        <v>23</v>
      </c>
      <c r="B622">
        <v>1128299</v>
      </c>
      <c r="C622">
        <v>44413</v>
      </c>
      <c r="D622" t="s">
        <v>24</v>
      </c>
      <c r="E622" t="s">
        <v>38</v>
      </c>
      <c r="F622" t="s">
        <v>37</v>
      </c>
      <c r="G622" t="s">
        <v>13</v>
      </c>
      <c r="H622">
        <v>0.70000000000000007</v>
      </c>
      <c r="I622">
        <v>5500</v>
      </c>
      <c r="J622">
        <f t="shared" si="21"/>
        <v>3850.0000000000005</v>
      </c>
      <c r="K622">
        <f t="shared" si="20"/>
        <v>1732.5000000000002</v>
      </c>
      <c r="L622">
        <v>0.45</v>
      </c>
    </row>
    <row r="623" spans="1:12" x14ac:dyDescent="0.3">
      <c r="A623" t="s">
        <v>23</v>
      </c>
      <c r="B623">
        <v>1128299</v>
      </c>
      <c r="C623">
        <v>44413</v>
      </c>
      <c r="D623" t="s">
        <v>24</v>
      </c>
      <c r="E623" t="s">
        <v>38</v>
      </c>
      <c r="F623" t="s">
        <v>37</v>
      </c>
      <c r="G623" t="s">
        <v>14</v>
      </c>
      <c r="H623">
        <v>0.70000000000000007</v>
      </c>
      <c r="I623">
        <v>5000</v>
      </c>
      <c r="J623">
        <f t="shared" si="21"/>
        <v>3500.0000000000005</v>
      </c>
      <c r="K623">
        <f t="shared" si="20"/>
        <v>1400</v>
      </c>
      <c r="L623">
        <v>0.39999999999999997</v>
      </c>
    </row>
    <row r="624" spans="1:12" x14ac:dyDescent="0.3">
      <c r="A624" t="s">
        <v>23</v>
      </c>
      <c r="B624">
        <v>1128299</v>
      </c>
      <c r="C624">
        <v>44413</v>
      </c>
      <c r="D624" t="s">
        <v>24</v>
      </c>
      <c r="E624" t="s">
        <v>38</v>
      </c>
      <c r="F624" t="s">
        <v>37</v>
      </c>
      <c r="G624" t="s">
        <v>16</v>
      </c>
      <c r="H624">
        <v>0.75</v>
      </c>
      <c r="I624">
        <v>5000</v>
      </c>
      <c r="J624">
        <f t="shared" si="21"/>
        <v>3750</v>
      </c>
      <c r="K624">
        <f t="shared" si="20"/>
        <v>2250.0000000000005</v>
      </c>
      <c r="L624">
        <v>0.60000000000000009</v>
      </c>
    </row>
    <row r="625" spans="1:12" x14ac:dyDescent="0.3">
      <c r="A625" t="s">
        <v>23</v>
      </c>
      <c r="B625">
        <v>1128299</v>
      </c>
      <c r="C625">
        <v>44413</v>
      </c>
      <c r="D625" t="s">
        <v>24</v>
      </c>
      <c r="E625" t="s">
        <v>38</v>
      </c>
      <c r="F625" t="s">
        <v>37</v>
      </c>
      <c r="G625" t="s">
        <v>17</v>
      </c>
      <c r="H625">
        <v>0.8</v>
      </c>
      <c r="I625">
        <v>4000</v>
      </c>
      <c r="J625">
        <f t="shared" si="21"/>
        <v>3200</v>
      </c>
      <c r="K625">
        <f t="shared" si="20"/>
        <v>800</v>
      </c>
      <c r="L625">
        <v>0.25</v>
      </c>
    </row>
    <row r="626" spans="1:12" x14ac:dyDescent="0.3">
      <c r="A626" t="s">
        <v>23</v>
      </c>
      <c r="B626">
        <v>1128299</v>
      </c>
      <c r="C626">
        <v>44445</v>
      </c>
      <c r="D626" t="s">
        <v>24</v>
      </c>
      <c r="E626" t="s">
        <v>38</v>
      </c>
      <c r="F626" t="s">
        <v>37</v>
      </c>
      <c r="G626" t="s">
        <v>12</v>
      </c>
      <c r="H626">
        <v>0.65000000000000013</v>
      </c>
      <c r="I626">
        <v>6000</v>
      </c>
      <c r="J626">
        <f t="shared" si="21"/>
        <v>3900.0000000000009</v>
      </c>
      <c r="K626">
        <f t="shared" si="20"/>
        <v>1560.0000000000005</v>
      </c>
      <c r="L626">
        <v>0.4</v>
      </c>
    </row>
    <row r="627" spans="1:12" x14ac:dyDescent="0.3">
      <c r="A627" t="s">
        <v>23</v>
      </c>
      <c r="B627">
        <v>1128299</v>
      </c>
      <c r="C627">
        <v>44445</v>
      </c>
      <c r="D627" t="s">
        <v>24</v>
      </c>
      <c r="E627" t="s">
        <v>38</v>
      </c>
      <c r="F627" t="s">
        <v>37</v>
      </c>
      <c r="G627" t="s">
        <v>15</v>
      </c>
      <c r="H627">
        <v>0.70000000000000018</v>
      </c>
      <c r="I627">
        <v>6000</v>
      </c>
      <c r="J627">
        <f t="shared" si="21"/>
        <v>4200.0000000000009</v>
      </c>
      <c r="K627">
        <f t="shared" si="20"/>
        <v>1050.0000000000002</v>
      </c>
      <c r="L627">
        <v>0.25</v>
      </c>
    </row>
    <row r="628" spans="1:12" x14ac:dyDescent="0.3">
      <c r="A628" t="s">
        <v>23</v>
      </c>
      <c r="B628">
        <v>1128299</v>
      </c>
      <c r="C628">
        <v>44445</v>
      </c>
      <c r="D628" t="s">
        <v>24</v>
      </c>
      <c r="E628" t="s">
        <v>38</v>
      </c>
      <c r="F628" t="s">
        <v>37</v>
      </c>
      <c r="G628" t="s">
        <v>13</v>
      </c>
      <c r="H628">
        <v>0.65000000000000013</v>
      </c>
      <c r="I628">
        <v>4500</v>
      </c>
      <c r="J628">
        <f t="shared" si="21"/>
        <v>2925.0000000000005</v>
      </c>
      <c r="K628">
        <f t="shared" si="20"/>
        <v>1170.0000000000002</v>
      </c>
      <c r="L628">
        <v>0.4</v>
      </c>
    </row>
    <row r="629" spans="1:12" x14ac:dyDescent="0.3">
      <c r="A629" t="s">
        <v>23</v>
      </c>
      <c r="B629">
        <v>1128299</v>
      </c>
      <c r="C629">
        <v>44445</v>
      </c>
      <c r="D629" t="s">
        <v>24</v>
      </c>
      <c r="E629" t="s">
        <v>38</v>
      </c>
      <c r="F629" t="s">
        <v>37</v>
      </c>
      <c r="G629" t="s">
        <v>14</v>
      </c>
      <c r="H629">
        <v>0.65000000000000013</v>
      </c>
      <c r="I629">
        <v>4000</v>
      </c>
      <c r="J629">
        <f t="shared" si="21"/>
        <v>2600.0000000000005</v>
      </c>
      <c r="K629">
        <f t="shared" si="20"/>
        <v>910.00000000000011</v>
      </c>
      <c r="L629">
        <v>0.35</v>
      </c>
    </row>
    <row r="630" spans="1:12" x14ac:dyDescent="0.3">
      <c r="A630" t="s">
        <v>23</v>
      </c>
      <c r="B630">
        <v>1128299</v>
      </c>
      <c r="C630">
        <v>44445</v>
      </c>
      <c r="D630" t="s">
        <v>24</v>
      </c>
      <c r="E630" t="s">
        <v>38</v>
      </c>
      <c r="F630" t="s">
        <v>37</v>
      </c>
      <c r="G630" t="s">
        <v>16</v>
      </c>
      <c r="H630">
        <v>0.75000000000000011</v>
      </c>
      <c r="I630">
        <v>4000</v>
      </c>
      <c r="J630">
        <f t="shared" si="21"/>
        <v>3000.0000000000005</v>
      </c>
      <c r="K630">
        <f t="shared" si="20"/>
        <v>1650.0000000000007</v>
      </c>
      <c r="L630">
        <v>0.55000000000000016</v>
      </c>
    </row>
    <row r="631" spans="1:12" x14ac:dyDescent="0.3">
      <c r="A631" t="s">
        <v>23</v>
      </c>
      <c r="B631">
        <v>1128299</v>
      </c>
      <c r="C631">
        <v>44445</v>
      </c>
      <c r="D631" t="s">
        <v>24</v>
      </c>
      <c r="E631" t="s">
        <v>38</v>
      </c>
      <c r="F631" t="s">
        <v>37</v>
      </c>
      <c r="G631" t="s">
        <v>17</v>
      </c>
      <c r="H631">
        <v>0.70000000000000007</v>
      </c>
      <c r="I631">
        <v>4250</v>
      </c>
      <c r="J631">
        <f t="shared" si="21"/>
        <v>2975.0000000000005</v>
      </c>
      <c r="K631">
        <f t="shared" si="20"/>
        <v>595.00000000000011</v>
      </c>
      <c r="L631">
        <v>0.2</v>
      </c>
    </row>
    <row r="632" spans="1:12" x14ac:dyDescent="0.3">
      <c r="A632" t="s">
        <v>23</v>
      </c>
      <c r="B632">
        <v>1128299</v>
      </c>
      <c r="C632">
        <v>44474</v>
      </c>
      <c r="D632" t="s">
        <v>24</v>
      </c>
      <c r="E632" t="s">
        <v>38</v>
      </c>
      <c r="F632" t="s">
        <v>37</v>
      </c>
      <c r="G632" t="s">
        <v>12</v>
      </c>
      <c r="H632">
        <v>0.55000000000000004</v>
      </c>
      <c r="I632">
        <v>5250</v>
      </c>
      <c r="J632">
        <f t="shared" si="21"/>
        <v>2887.5000000000005</v>
      </c>
      <c r="K632">
        <f t="shared" si="20"/>
        <v>1155.0000000000002</v>
      </c>
      <c r="L632">
        <v>0.4</v>
      </c>
    </row>
    <row r="633" spans="1:12" x14ac:dyDescent="0.3">
      <c r="A633" t="s">
        <v>23</v>
      </c>
      <c r="B633">
        <v>1128299</v>
      </c>
      <c r="C633">
        <v>44474</v>
      </c>
      <c r="D633" t="s">
        <v>24</v>
      </c>
      <c r="E633" t="s">
        <v>38</v>
      </c>
      <c r="F633" t="s">
        <v>37</v>
      </c>
      <c r="G633" t="s">
        <v>15</v>
      </c>
      <c r="H633">
        <v>0.60000000000000009</v>
      </c>
      <c r="I633">
        <v>5250</v>
      </c>
      <c r="J633">
        <f t="shared" si="21"/>
        <v>3150.0000000000005</v>
      </c>
      <c r="K633">
        <f t="shared" si="20"/>
        <v>787.50000000000011</v>
      </c>
      <c r="L633">
        <v>0.25</v>
      </c>
    </row>
    <row r="634" spans="1:12" x14ac:dyDescent="0.3">
      <c r="A634" t="s">
        <v>23</v>
      </c>
      <c r="B634">
        <v>1128299</v>
      </c>
      <c r="C634">
        <v>44474</v>
      </c>
      <c r="D634" t="s">
        <v>24</v>
      </c>
      <c r="E634" t="s">
        <v>38</v>
      </c>
      <c r="F634" t="s">
        <v>37</v>
      </c>
      <c r="G634" t="s">
        <v>13</v>
      </c>
      <c r="H634">
        <v>0.55000000000000004</v>
      </c>
      <c r="I634">
        <v>3500</v>
      </c>
      <c r="J634">
        <f t="shared" si="21"/>
        <v>1925.0000000000002</v>
      </c>
      <c r="K634">
        <f t="shared" si="20"/>
        <v>770.00000000000011</v>
      </c>
      <c r="L634">
        <v>0.4</v>
      </c>
    </row>
    <row r="635" spans="1:12" x14ac:dyDescent="0.3">
      <c r="A635" t="s">
        <v>23</v>
      </c>
      <c r="B635">
        <v>1128299</v>
      </c>
      <c r="C635">
        <v>44474</v>
      </c>
      <c r="D635" t="s">
        <v>24</v>
      </c>
      <c r="E635" t="s">
        <v>38</v>
      </c>
      <c r="F635" t="s">
        <v>37</v>
      </c>
      <c r="G635" t="s">
        <v>14</v>
      </c>
      <c r="H635">
        <v>0.55000000000000004</v>
      </c>
      <c r="I635">
        <v>3250</v>
      </c>
      <c r="J635">
        <f t="shared" si="21"/>
        <v>1787.5000000000002</v>
      </c>
      <c r="K635">
        <f t="shared" si="20"/>
        <v>625.625</v>
      </c>
      <c r="L635">
        <v>0.35</v>
      </c>
    </row>
    <row r="636" spans="1:12" x14ac:dyDescent="0.3">
      <c r="A636" t="s">
        <v>23</v>
      </c>
      <c r="B636">
        <v>1128299</v>
      </c>
      <c r="C636">
        <v>44474</v>
      </c>
      <c r="D636" t="s">
        <v>24</v>
      </c>
      <c r="E636" t="s">
        <v>38</v>
      </c>
      <c r="F636" t="s">
        <v>37</v>
      </c>
      <c r="G636" t="s">
        <v>16</v>
      </c>
      <c r="H636">
        <v>0.65</v>
      </c>
      <c r="I636">
        <v>3000</v>
      </c>
      <c r="J636">
        <f t="shared" si="21"/>
        <v>1950</v>
      </c>
      <c r="K636">
        <f t="shared" si="20"/>
        <v>1072.5000000000002</v>
      </c>
      <c r="L636">
        <v>0.55000000000000016</v>
      </c>
    </row>
    <row r="637" spans="1:12" x14ac:dyDescent="0.3">
      <c r="A637" t="s">
        <v>23</v>
      </c>
      <c r="B637">
        <v>1128299</v>
      </c>
      <c r="C637">
        <v>44474</v>
      </c>
      <c r="D637" t="s">
        <v>24</v>
      </c>
      <c r="E637" t="s">
        <v>38</v>
      </c>
      <c r="F637" t="s">
        <v>37</v>
      </c>
      <c r="G637" t="s">
        <v>17</v>
      </c>
      <c r="H637">
        <v>0.70000000000000007</v>
      </c>
      <c r="I637">
        <v>3500</v>
      </c>
      <c r="J637">
        <f t="shared" si="21"/>
        <v>2450.0000000000005</v>
      </c>
      <c r="K637">
        <f t="shared" si="20"/>
        <v>490.00000000000011</v>
      </c>
      <c r="L637">
        <v>0.2</v>
      </c>
    </row>
    <row r="638" spans="1:12" x14ac:dyDescent="0.3">
      <c r="A638" t="s">
        <v>23</v>
      </c>
      <c r="B638">
        <v>1128299</v>
      </c>
      <c r="C638">
        <v>44505</v>
      </c>
      <c r="D638" t="s">
        <v>24</v>
      </c>
      <c r="E638" t="s">
        <v>38</v>
      </c>
      <c r="F638" t="s">
        <v>37</v>
      </c>
      <c r="G638" t="s">
        <v>12</v>
      </c>
      <c r="H638">
        <v>0.55000000000000004</v>
      </c>
      <c r="I638">
        <v>5750</v>
      </c>
      <c r="J638">
        <f t="shared" si="21"/>
        <v>3162.5000000000005</v>
      </c>
      <c r="K638">
        <f t="shared" ref="K638:K701" si="22">J638*L638</f>
        <v>1265.0000000000002</v>
      </c>
      <c r="L638">
        <v>0.4</v>
      </c>
    </row>
    <row r="639" spans="1:12" x14ac:dyDescent="0.3">
      <c r="A639" t="s">
        <v>23</v>
      </c>
      <c r="B639">
        <v>1128299</v>
      </c>
      <c r="C639">
        <v>44505</v>
      </c>
      <c r="D639" t="s">
        <v>24</v>
      </c>
      <c r="E639" t="s">
        <v>38</v>
      </c>
      <c r="F639" t="s">
        <v>37</v>
      </c>
      <c r="G639" t="s">
        <v>15</v>
      </c>
      <c r="H639">
        <v>0.60000000000000009</v>
      </c>
      <c r="I639">
        <v>5750</v>
      </c>
      <c r="J639">
        <f t="shared" si="21"/>
        <v>3450.0000000000005</v>
      </c>
      <c r="K639">
        <f t="shared" si="22"/>
        <v>862.50000000000011</v>
      </c>
      <c r="L639">
        <v>0.25</v>
      </c>
    </row>
    <row r="640" spans="1:12" x14ac:dyDescent="0.3">
      <c r="A640" t="s">
        <v>23</v>
      </c>
      <c r="B640">
        <v>1128299</v>
      </c>
      <c r="C640">
        <v>44505</v>
      </c>
      <c r="D640" t="s">
        <v>24</v>
      </c>
      <c r="E640" t="s">
        <v>38</v>
      </c>
      <c r="F640" t="s">
        <v>37</v>
      </c>
      <c r="G640" t="s">
        <v>13</v>
      </c>
      <c r="H640">
        <v>0.55000000000000004</v>
      </c>
      <c r="I640">
        <v>4250</v>
      </c>
      <c r="J640">
        <f t="shared" si="21"/>
        <v>2337.5</v>
      </c>
      <c r="K640">
        <f t="shared" si="22"/>
        <v>935</v>
      </c>
      <c r="L640">
        <v>0.4</v>
      </c>
    </row>
    <row r="641" spans="1:12" x14ac:dyDescent="0.3">
      <c r="A641" t="s">
        <v>23</v>
      </c>
      <c r="B641">
        <v>1128299</v>
      </c>
      <c r="C641">
        <v>44505</v>
      </c>
      <c r="D641" t="s">
        <v>24</v>
      </c>
      <c r="E641" t="s">
        <v>38</v>
      </c>
      <c r="F641" t="s">
        <v>37</v>
      </c>
      <c r="G641" t="s">
        <v>14</v>
      </c>
      <c r="H641">
        <v>0.65000000000000013</v>
      </c>
      <c r="I641">
        <v>4000</v>
      </c>
      <c r="J641">
        <f t="shared" si="21"/>
        <v>2600.0000000000005</v>
      </c>
      <c r="K641">
        <f t="shared" si="22"/>
        <v>910.00000000000011</v>
      </c>
      <c r="L641">
        <v>0.35</v>
      </c>
    </row>
    <row r="642" spans="1:12" x14ac:dyDescent="0.3">
      <c r="A642" t="s">
        <v>23</v>
      </c>
      <c r="B642">
        <v>1128299</v>
      </c>
      <c r="C642">
        <v>44505</v>
      </c>
      <c r="D642" t="s">
        <v>24</v>
      </c>
      <c r="E642" t="s">
        <v>38</v>
      </c>
      <c r="F642" t="s">
        <v>37</v>
      </c>
      <c r="G642" t="s">
        <v>16</v>
      </c>
      <c r="H642">
        <v>0.75000000000000011</v>
      </c>
      <c r="I642">
        <v>3750</v>
      </c>
      <c r="J642">
        <f t="shared" ref="J642:J705" si="23">H642*I642</f>
        <v>2812.5000000000005</v>
      </c>
      <c r="K642">
        <f t="shared" si="22"/>
        <v>1546.8750000000007</v>
      </c>
      <c r="L642">
        <v>0.55000000000000016</v>
      </c>
    </row>
    <row r="643" spans="1:12" x14ac:dyDescent="0.3">
      <c r="A643" t="s">
        <v>23</v>
      </c>
      <c r="B643">
        <v>1128299</v>
      </c>
      <c r="C643">
        <v>44505</v>
      </c>
      <c r="D643" t="s">
        <v>24</v>
      </c>
      <c r="E643" t="s">
        <v>38</v>
      </c>
      <c r="F643" t="s">
        <v>37</v>
      </c>
      <c r="G643" t="s">
        <v>17</v>
      </c>
      <c r="H643">
        <v>0.80000000000000016</v>
      </c>
      <c r="I643">
        <v>5000</v>
      </c>
      <c r="J643">
        <f t="shared" si="23"/>
        <v>4000.0000000000009</v>
      </c>
      <c r="K643">
        <f t="shared" si="22"/>
        <v>800.00000000000023</v>
      </c>
      <c r="L643">
        <v>0.2</v>
      </c>
    </row>
    <row r="644" spans="1:12" x14ac:dyDescent="0.3">
      <c r="A644" t="s">
        <v>23</v>
      </c>
      <c r="B644">
        <v>1128299</v>
      </c>
      <c r="C644">
        <v>44534</v>
      </c>
      <c r="D644" t="s">
        <v>24</v>
      </c>
      <c r="E644" t="s">
        <v>38</v>
      </c>
      <c r="F644" t="s">
        <v>37</v>
      </c>
      <c r="G644" t="s">
        <v>12</v>
      </c>
      <c r="H644">
        <v>0.65000000000000013</v>
      </c>
      <c r="I644">
        <v>7000</v>
      </c>
      <c r="J644">
        <f t="shared" si="23"/>
        <v>4550.0000000000009</v>
      </c>
      <c r="K644">
        <f t="shared" si="22"/>
        <v>1820.0000000000005</v>
      </c>
      <c r="L644">
        <v>0.4</v>
      </c>
    </row>
    <row r="645" spans="1:12" x14ac:dyDescent="0.3">
      <c r="A645" t="s">
        <v>23</v>
      </c>
      <c r="B645">
        <v>1128299</v>
      </c>
      <c r="C645">
        <v>44534</v>
      </c>
      <c r="D645" t="s">
        <v>24</v>
      </c>
      <c r="E645" t="s">
        <v>38</v>
      </c>
      <c r="F645" t="s">
        <v>37</v>
      </c>
      <c r="G645" t="s">
        <v>15</v>
      </c>
      <c r="H645">
        <v>0.70000000000000018</v>
      </c>
      <c r="I645">
        <v>7000</v>
      </c>
      <c r="J645">
        <f t="shared" si="23"/>
        <v>4900.0000000000009</v>
      </c>
      <c r="K645">
        <f t="shared" si="22"/>
        <v>1225.0000000000002</v>
      </c>
      <c r="L645">
        <v>0.25</v>
      </c>
    </row>
    <row r="646" spans="1:12" x14ac:dyDescent="0.3">
      <c r="A646" t="s">
        <v>23</v>
      </c>
      <c r="B646">
        <v>1128299</v>
      </c>
      <c r="C646">
        <v>44534</v>
      </c>
      <c r="D646" t="s">
        <v>24</v>
      </c>
      <c r="E646" t="s">
        <v>38</v>
      </c>
      <c r="F646" t="s">
        <v>37</v>
      </c>
      <c r="G646" t="s">
        <v>13</v>
      </c>
      <c r="H646">
        <v>0.65000000000000013</v>
      </c>
      <c r="I646">
        <v>5000</v>
      </c>
      <c r="J646">
        <f t="shared" si="23"/>
        <v>3250.0000000000005</v>
      </c>
      <c r="K646">
        <f t="shared" si="22"/>
        <v>1300.0000000000002</v>
      </c>
      <c r="L646">
        <v>0.4</v>
      </c>
    </row>
    <row r="647" spans="1:12" x14ac:dyDescent="0.3">
      <c r="A647" t="s">
        <v>23</v>
      </c>
      <c r="B647">
        <v>1128299</v>
      </c>
      <c r="C647">
        <v>44534</v>
      </c>
      <c r="D647" t="s">
        <v>24</v>
      </c>
      <c r="E647" t="s">
        <v>38</v>
      </c>
      <c r="F647" t="s">
        <v>37</v>
      </c>
      <c r="G647" t="s">
        <v>14</v>
      </c>
      <c r="H647">
        <v>0.65000000000000013</v>
      </c>
      <c r="I647">
        <v>5000</v>
      </c>
      <c r="J647">
        <f t="shared" si="23"/>
        <v>3250.0000000000005</v>
      </c>
      <c r="K647">
        <f t="shared" si="22"/>
        <v>1137.5</v>
      </c>
      <c r="L647">
        <v>0.35</v>
      </c>
    </row>
    <row r="648" spans="1:12" x14ac:dyDescent="0.3">
      <c r="A648" t="s">
        <v>23</v>
      </c>
      <c r="B648">
        <v>1128299</v>
      </c>
      <c r="C648">
        <v>44534</v>
      </c>
      <c r="D648" t="s">
        <v>24</v>
      </c>
      <c r="E648" t="s">
        <v>38</v>
      </c>
      <c r="F648" t="s">
        <v>37</v>
      </c>
      <c r="G648" t="s">
        <v>16</v>
      </c>
      <c r="H648">
        <v>0.75000000000000011</v>
      </c>
      <c r="I648">
        <v>4250</v>
      </c>
      <c r="J648">
        <f t="shared" si="23"/>
        <v>3187.5000000000005</v>
      </c>
      <c r="K648">
        <f t="shared" si="22"/>
        <v>1753.1250000000007</v>
      </c>
      <c r="L648">
        <v>0.55000000000000016</v>
      </c>
    </row>
    <row r="649" spans="1:12" x14ac:dyDescent="0.3">
      <c r="A649" t="s">
        <v>23</v>
      </c>
      <c r="B649">
        <v>1128299</v>
      </c>
      <c r="C649">
        <v>44534</v>
      </c>
      <c r="D649" t="s">
        <v>24</v>
      </c>
      <c r="E649" t="s">
        <v>38</v>
      </c>
      <c r="F649" t="s">
        <v>37</v>
      </c>
      <c r="G649" t="s">
        <v>17</v>
      </c>
      <c r="H649">
        <v>0.80000000000000016</v>
      </c>
      <c r="I649">
        <v>5250</v>
      </c>
      <c r="J649">
        <f t="shared" si="23"/>
        <v>4200.0000000000009</v>
      </c>
      <c r="K649">
        <f t="shared" si="22"/>
        <v>840.00000000000023</v>
      </c>
      <c r="L649">
        <v>0.2</v>
      </c>
    </row>
    <row r="650" spans="1:12" x14ac:dyDescent="0.3">
      <c r="A650" t="s">
        <v>23</v>
      </c>
      <c r="B650">
        <v>1128299</v>
      </c>
      <c r="C650">
        <v>44199</v>
      </c>
      <c r="D650" t="s">
        <v>24</v>
      </c>
      <c r="E650" t="s">
        <v>39</v>
      </c>
      <c r="F650" t="s">
        <v>40</v>
      </c>
      <c r="G650" t="s">
        <v>12</v>
      </c>
      <c r="H650">
        <v>0.4</v>
      </c>
      <c r="I650">
        <v>4500</v>
      </c>
      <c r="J650">
        <f t="shared" si="23"/>
        <v>1800</v>
      </c>
      <c r="K650">
        <f t="shared" si="22"/>
        <v>540</v>
      </c>
      <c r="L650">
        <v>0.3</v>
      </c>
    </row>
    <row r="651" spans="1:12" x14ac:dyDescent="0.3">
      <c r="A651" t="s">
        <v>23</v>
      </c>
      <c r="B651">
        <v>1128299</v>
      </c>
      <c r="C651">
        <v>44199</v>
      </c>
      <c r="D651" t="s">
        <v>24</v>
      </c>
      <c r="E651" t="s">
        <v>39</v>
      </c>
      <c r="F651" t="s">
        <v>40</v>
      </c>
      <c r="G651" t="s">
        <v>15</v>
      </c>
      <c r="H651">
        <v>0.5</v>
      </c>
      <c r="I651">
        <v>4500</v>
      </c>
      <c r="J651">
        <f t="shared" si="23"/>
        <v>2250</v>
      </c>
      <c r="K651">
        <f t="shared" si="22"/>
        <v>562.5</v>
      </c>
      <c r="L651">
        <v>0.25</v>
      </c>
    </row>
    <row r="652" spans="1:12" x14ac:dyDescent="0.3">
      <c r="A652" t="s">
        <v>23</v>
      </c>
      <c r="B652">
        <v>1128299</v>
      </c>
      <c r="C652">
        <v>44199</v>
      </c>
      <c r="D652" t="s">
        <v>24</v>
      </c>
      <c r="E652" t="s">
        <v>39</v>
      </c>
      <c r="F652" t="s">
        <v>40</v>
      </c>
      <c r="G652" t="s">
        <v>13</v>
      </c>
      <c r="H652">
        <v>0.5</v>
      </c>
      <c r="I652">
        <v>4500</v>
      </c>
      <c r="J652">
        <f t="shared" si="23"/>
        <v>2250</v>
      </c>
      <c r="K652">
        <f t="shared" si="22"/>
        <v>562.5</v>
      </c>
      <c r="L652">
        <v>0.25</v>
      </c>
    </row>
    <row r="653" spans="1:12" x14ac:dyDescent="0.3">
      <c r="A653" t="s">
        <v>23</v>
      </c>
      <c r="B653">
        <v>1128299</v>
      </c>
      <c r="C653">
        <v>44199</v>
      </c>
      <c r="D653" t="s">
        <v>24</v>
      </c>
      <c r="E653" t="s">
        <v>39</v>
      </c>
      <c r="F653" t="s">
        <v>40</v>
      </c>
      <c r="G653" t="s">
        <v>14</v>
      </c>
      <c r="H653">
        <v>0.5</v>
      </c>
      <c r="I653">
        <v>3000</v>
      </c>
      <c r="J653">
        <f t="shared" si="23"/>
        <v>1500</v>
      </c>
      <c r="K653">
        <f t="shared" si="22"/>
        <v>450</v>
      </c>
      <c r="L653">
        <v>0.3</v>
      </c>
    </row>
    <row r="654" spans="1:12" x14ac:dyDescent="0.3">
      <c r="A654" t="s">
        <v>23</v>
      </c>
      <c r="B654">
        <v>1128299</v>
      </c>
      <c r="C654">
        <v>44199</v>
      </c>
      <c r="D654" t="s">
        <v>24</v>
      </c>
      <c r="E654" t="s">
        <v>39</v>
      </c>
      <c r="F654" t="s">
        <v>40</v>
      </c>
      <c r="G654" t="s">
        <v>16</v>
      </c>
      <c r="H654">
        <v>0.55000000000000004</v>
      </c>
      <c r="I654">
        <v>2500</v>
      </c>
      <c r="J654">
        <f t="shared" si="23"/>
        <v>1375</v>
      </c>
      <c r="K654">
        <f t="shared" si="22"/>
        <v>343.75</v>
      </c>
      <c r="L654">
        <v>0.25</v>
      </c>
    </row>
    <row r="655" spans="1:12" x14ac:dyDescent="0.3">
      <c r="A655" t="s">
        <v>23</v>
      </c>
      <c r="B655">
        <v>1128299</v>
      </c>
      <c r="C655">
        <v>44199</v>
      </c>
      <c r="D655" t="s">
        <v>24</v>
      </c>
      <c r="E655" t="s">
        <v>39</v>
      </c>
      <c r="F655" t="s">
        <v>40</v>
      </c>
      <c r="G655" t="s">
        <v>17</v>
      </c>
      <c r="H655">
        <v>0.5</v>
      </c>
      <c r="I655">
        <v>5000</v>
      </c>
      <c r="J655">
        <f t="shared" si="23"/>
        <v>2500</v>
      </c>
      <c r="K655">
        <f t="shared" si="22"/>
        <v>500</v>
      </c>
      <c r="L655">
        <v>0.2</v>
      </c>
    </row>
    <row r="656" spans="1:12" x14ac:dyDescent="0.3">
      <c r="A656" t="s">
        <v>23</v>
      </c>
      <c r="B656">
        <v>1128299</v>
      </c>
      <c r="C656">
        <v>44230</v>
      </c>
      <c r="D656" t="s">
        <v>24</v>
      </c>
      <c r="E656" t="s">
        <v>39</v>
      </c>
      <c r="F656" t="s">
        <v>40</v>
      </c>
      <c r="G656" t="s">
        <v>12</v>
      </c>
      <c r="H656">
        <v>0.4</v>
      </c>
      <c r="I656">
        <v>5500</v>
      </c>
      <c r="J656">
        <f t="shared" si="23"/>
        <v>2200</v>
      </c>
      <c r="K656">
        <f t="shared" si="22"/>
        <v>660</v>
      </c>
      <c r="L656">
        <v>0.3</v>
      </c>
    </row>
    <row r="657" spans="1:12" x14ac:dyDescent="0.3">
      <c r="A657" t="s">
        <v>23</v>
      </c>
      <c r="B657">
        <v>1128299</v>
      </c>
      <c r="C657">
        <v>44230</v>
      </c>
      <c r="D657" t="s">
        <v>24</v>
      </c>
      <c r="E657" t="s">
        <v>39</v>
      </c>
      <c r="F657" t="s">
        <v>40</v>
      </c>
      <c r="G657" t="s">
        <v>15</v>
      </c>
      <c r="H657">
        <v>0.5</v>
      </c>
      <c r="I657">
        <v>4500</v>
      </c>
      <c r="J657">
        <f t="shared" si="23"/>
        <v>2250</v>
      </c>
      <c r="K657">
        <f t="shared" si="22"/>
        <v>562.5</v>
      </c>
      <c r="L657">
        <v>0.25</v>
      </c>
    </row>
    <row r="658" spans="1:12" x14ac:dyDescent="0.3">
      <c r="A658" t="s">
        <v>23</v>
      </c>
      <c r="B658">
        <v>1128299</v>
      </c>
      <c r="C658">
        <v>44230</v>
      </c>
      <c r="D658" t="s">
        <v>24</v>
      </c>
      <c r="E658" t="s">
        <v>39</v>
      </c>
      <c r="F658" t="s">
        <v>40</v>
      </c>
      <c r="G658" t="s">
        <v>13</v>
      </c>
      <c r="H658">
        <v>0.5</v>
      </c>
      <c r="I658">
        <v>4500</v>
      </c>
      <c r="J658">
        <f t="shared" si="23"/>
        <v>2250</v>
      </c>
      <c r="K658">
        <f t="shared" si="22"/>
        <v>562.5</v>
      </c>
      <c r="L658">
        <v>0.25</v>
      </c>
    </row>
    <row r="659" spans="1:12" x14ac:dyDescent="0.3">
      <c r="A659" t="s">
        <v>23</v>
      </c>
      <c r="B659">
        <v>1128299</v>
      </c>
      <c r="C659">
        <v>44230</v>
      </c>
      <c r="D659" t="s">
        <v>24</v>
      </c>
      <c r="E659" t="s">
        <v>39</v>
      </c>
      <c r="F659" t="s">
        <v>40</v>
      </c>
      <c r="G659" t="s">
        <v>14</v>
      </c>
      <c r="H659">
        <v>0.5</v>
      </c>
      <c r="I659">
        <v>3000</v>
      </c>
      <c r="J659">
        <f t="shared" si="23"/>
        <v>1500</v>
      </c>
      <c r="K659">
        <f t="shared" si="22"/>
        <v>450</v>
      </c>
      <c r="L659">
        <v>0.3</v>
      </c>
    </row>
    <row r="660" spans="1:12" x14ac:dyDescent="0.3">
      <c r="A660" t="s">
        <v>23</v>
      </c>
      <c r="B660">
        <v>1128299</v>
      </c>
      <c r="C660">
        <v>44230</v>
      </c>
      <c r="D660" t="s">
        <v>24</v>
      </c>
      <c r="E660" t="s">
        <v>39</v>
      </c>
      <c r="F660" t="s">
        <v>40</v>
      </c>
      <c r="G660" t="s">
        <v>16</v>
      </c>
      <c r="H660">
        <v>0.55000000000000004</v>
      </c>
      <c r="I660">
        <v>2250</v>
      </c>
      <c r="J660">
        <f t="shared" si="23"/>
        <v>1237.5</v>
      </c>
      <c r="K660">
        <f t="shared" si="22"/>
        <v>309.375</v>
      </c>
      <c r="L660">
        <v>0.25</v>
      </c>
    </row>
    <row r="661" spans="1:12" x14ac:dyDescent="0.3">
      <c r="A661" t="s">
        <v>23</v>
      </c>
      <c r="B661">
        <v>1128299</v>
      </c>
      <c r="C661">
        <v>44230</v>
      </c>
      <c r="D661" t="s">
        <v>24</v>
      </c>
      <c r="E661" t="s">
        <v>39</v>
      </c>
      <c r="F661" t="s">
        <v>40</v>
      </c>
      <c r="G661" t="s">
        <v>17</v>
      </c>
      <c r="H661">
        <v>0.5</v>
      </c>
      <c r="I661">
        <v>4250</v>
      </c>
      <c r="J661">
        <f t="shared" si="23"/>
        <v>2125</v>
      </c>
      <c r="K661">
        <f t="shared" si="22"/>
        <v>425</v>
      </c>
      <c r="L661">
        <v>0.2</v>
      </c>
    </row>
    <row r="662" spans="1:12" x14ac:dyDescent="0.3">
      <c r="A662" t="s">
        <v>23</v>
      </c>
      <c r="B662">
        <v>1128299</v>
      </c>
      <c r="C662">
        <v>44257</v>
      </c>
      <c r="D662" t="s">
        <v>24</v>
      </c>
      <c r="E662" t="s">
        <v>39</v>
      </c>
      <c r="F662" t="s">
        <v>40</v>
      </c>
      <c r="G662" t="s">
        <v>12</v>
      </c>
      <c r="H662">
        <v>0.5</v>
      </c>
      <c r="I662">
        <v>5750</v>
      </c>
      <c r="J662">
        <f t="shared" si="23"/>
        <v>2875</v>
      </c>
      <c r="K662">
        <f t="shared" si="22"/>
        <v>862.5</v>
      </c>
      <c r="L662">
        <v>0.3</v>
      </c>
    </row>
    <row r="663" spans="1:12" x14ac:dyDescent="0.3">
      <c r="A663" t="s">
        <v>23</v>
      </c>
      <c r="B663">
        <v>1128299</v>
      </c>
      <c r="C663">
        <v>44257</v>
      </c>
      <c r="D663" t="s">
        <v>24</v>
      </c>
      <c r="E663" t="s">
        <v>39</v>
      </c>
      <c r="F663" t="s">
        <v>40</v>
      </c>
      <c r="G663" t="s">
        <v>15</v>
      </c>
      <c r="H663">
        <v>0.6</v>
      </c>
      <c r="I663">
        <v>4250</v>
      </c>
      <c r="J663">
        <f t="shared" si="23"/>
        <v>2550</v>
      </c>
      <c r="K663">
        <f t="shared" si="22"/>
        <v>637.5</v>
      </c>
      <c r="L663">
        <v>0.25</v>
      </c>
    </row>
    <row r="664" spans="1:12" x14ac:dyDescent="0.3">
      <c r="A664" t="s">
        <v>23</v>
      </c>
      <c r="B664">
        <v>1128299</v>
      </c>
      <c r="C664">
        <v>44257</v>
      </c>
      <c r="D664" t="s">
        <v>24</v>
      </c>
      <c r="E664" t="s">
        <v>39</v>
      </c>
      <c r="F664" t="s">
        <v>40</v>
      </c>
      <c r="G664" t="s">
        <v>13</v>
      </c>
      <c r="H664">
        <v>0.64999999999999991</v>
      </c>
      <c r="I664">
        <v>4250</v>
      </c>
      <c r="J664">
        <f t="shared" si="23"/>
        <v>2762.4999999999995</v>
      </c>
      <c r="K664">
        <f t="shared" si="22"/>
        <v>690.62499999999989</v>
      </c>
      <c r="L664">
        <v>0.25</v>
      </c>
    </row>
    <row r="665" spans="1:12" x14ac:dyDescent="0.3">
      <c r="A665" t="s">
        <v>23</v>
      </c>
      <c r="B665">
        <v>1128299</v>
      </c>
      <c r="C665">
        <v>44257</v>
      </c>
      <c r="D665" t="s">
        <v>24</v>
      </c>
      <c r="E665" t="s">
        <v>39</v>
      </c>
      <c r="F665" t="s">
        <v>40</v>
      </c>
      <c r="G665" t="s">
        <v>14</v>
      </c>
      <c r="H665">
        <v>0.64999999999999991</v>
      </c>
      <c r="I665">
        <v>3250</v>
      </c>
      <c r="J665">
        <f t="shared" si="23"/>
        <v>2112.4999999999995</v>
      </c>
      <c r="K665">
        <f t="shared" si="22"/>
        <v>633.74999999999989</v>
      </c>
      <c r="L665">
        <v>0.3</v>
      </c>
    </row>
    <row r="666" spans="1:12" x14ac:dyDescent="0.3">
      <c r="A666" t="s">
        <v>23</v>
      </c>
      <c r="B666">
        <v>1128299</v>
      </c>
      <c r="C666">
        <v>44257</v>
      </c>
      <c r="D666" t="s">
        <v>24</v>
      </c>
      <c r="E666" t="s">
        <v>39</v>
      </c>
      <c r="F666" t="s">
        <v>40</v>
      </c>
      <c r="G666" t="s">
        <v>16</v>
      </c>
      <c r="H666">
        <v>0.7</v>
      </c>
      <c r="I666">
        <v>1750</v>
      </c>
      <c r="J666">
        <f t="shared" si="23"/>
        <v>1225</v>
      </c>
      <c r="K666">
        <f t="shared" si="22"/>
        <v>306.25</v>
      </c>
      <c r="L666">
        <v>0.25</v>
      </c>
    </row>
    <row r="667" spans="1:12" x14ac:dyDescent="0.3">
      <c r="A667" t="s">
        <v>23</v>
      </c>
      <c r="B667">
        <v>1128299</v>
      </c>
      <c r="C667">
        <v>44257</v>
      </c>
      <c r="D667" t="s">
        <v>24</v>
      </c>
      <c r="E667" t="s">
        <v>39</v>
      </c>
      <c r="F667" t="s">
        <v>40</v>
      </c>
      <c r="G667" t="s">
        <v>17</v>
      </c>
      <c r="H667">
        <v>0.64999999999999991</v>
      </c>
      <c r="I667">
        <v>3750</v>
      </c>
      <c r="J667">
        <f t="shared" si="23"/>
        <v>2437.4999999999995</v>
      </c>
      <c r="K667">
        <f t="shared" si="22"/>
        <v>487.49999999999994</v>
      </c>
      <c r="L667">
        <v>0.2</v>
      </c>
    </row>
    <row r="668" spans="1:12" x14ac:dyDescent="0.3">
      <c r="A668" t="s">
        <v>23</v>
      </c>
      <c r="B668">
        <v>1128299</v>
      </c>
      <c r="C668">
        <v>44289</v>
      </c>
      <c r="D668" t="s">
        <v>24</v>
      </c>
      <c r="E668" t="s">
        <v>39</v>
      </c>
      <c r="F668" t="s">
        <v>40</v>
      </c>
      <c r="G668" t="s">
        <v>12</v>
      </c>
      <c r="H668">
        <v>0.7</v>
      </c>
      <c r="I668">
        <v>5500</v>
      </c>
      <c r="J668">
        <f t="shared" si="23"/>
        <v>3849.9999999999995</v>
      </c>
      <c r="K668">
        <f t="shared" si="22"/>
        <v>1154.9999999999998</v>
      </c>
      <c r="L668">
        <v>0.3</v>
      </c>
    </row>
    <row r="669" spans="1:12" x14ac:dyDescent="0.3">
      <c r="A669" t="s">
        <v>23</v>
      </c>
      <c r="B669">
        <v>1128299</v>
      </c>
      <c r="C669">
        <v>44289</v>
      </c>
      <c r="D669" t="s">
        <v>24</v>
      </c>
      <c r="E669" t="s">
        <v>39</v>
      </c>
      <c r="F669" t="s">
        <v>40</v>
      </c>
      <c r="G669" t="s">
        <v>15</v>
      </c>
      <c r="H669">
        <v>0.75</v>
      </c>
      <c r="I669">
        <v>3500</v>
      </c>
      <c r="J669">
        <f t="shared" si="23"/>
        <v>2625</v>
      </c>
      <c r="K669">
        <f t="shared" si="22"/>
        <v>656.25</v>
      </c>
      <c r="L669">
        <v>0.25</v>
      </c>
    </row>
    <row r="670" spans="1:12" x14ac:dyDescent="0.3">
      <c r="A670" t="s">
        <v>23</v>
      </c>
      <c r="B670">
        <v>1128299</v>
      </c>
      <c r="C670">
        <v>44289</v>
      </c>
      <c r="D670" t="s">
        <v>24</v>
      </c>
      <c r="E670" t="s">
        <v>39</v>
      </c>
      <c r="F670" t="s">
        <v>40</v>
      </c>
      <c r="G670" t="s">
        <v>13</v>
      </c>
      <c r="H670">
        <v>0.75</v>
      </c>
      <c r="I670">
        <v>4000</v>
      </c>
      <c r="J670">
        <f t="shared" si="23"/>
        <v>3000</v>
      </c>
      <c r="K670">
        <f t="shared" si="22"/>
        <v>750</v>
      </c>
      <c r="L670">
        <v>0.25</v>
      </c>
    </row>
    <row r="671" spans="1:12" x14ac:dyDescent="0.3">
      <c r="A671" t="s">
        <v>23</v>
      </c>
      <c r="B671">
        <v>1128299</v>
      </c>
      <c r="C671">
        <v>44289</v>
      </c>
      <c r="D671" t="s">
        <v>24</v>
      </c>
      <c r="E671" t="s">
        <v>39</v>
      </c>
      <c r="F671" t="s">
        <v>40</v>
      </c>
      <c r="G671" t="s">
        <v>14</v>
      </c>
      <c r="H671">
        <v>0.6</v>
      </c>
      <c r="I671">
        <v>3000</v>
      </c>
      <c r="J671">
        <f t="shared" si="23"/>
        <v>1800</v>
      </c>
      <c r="K671">
        <f t="shared" si="22"/>
        <v>540</v>
      </c>
      <c r="L671">
        <v>0.3</v>
      </c>
    </row>
    <row r="672" spans="1:12" x14ac:dyDescent="0.3">
      <c r="A672" t="s">
        <v>23</v>
      </c>
      <c r="B672">
        <v>1128299</v>
      </c>
      <c r="C672">
        <v>44289</v>
      </c>
      <c r="D672" t="s">
        <v>24</v>
      </c>
      <c r="E672" t="s">
        <v>39</v>
      </c>
      <c r="F672" t="s">
        <v>40</v>
      </c>
      <c r="G672" t="s">
        <v>16</v>
      </c>
      <c r="H672">
        <v>0.65</v>
      </c>
      <c r="I672">
        <v>2000</v>
      </c>
      <c r="J672">
        <f t="shared" si="23"/>
        <v>1300</v>
      </c>
      <c r="K672">
        <f t="shared" si="22"/>
        <v>325</v>
      </c>
      <c r="L672">
        <v>0.25</v>
      </c>
    </row>
    <row r="673" spans="1:12" x14ac:dyDescent="0.3">
      <c r="A673" t="s">
        <v>23</v>
      </c>
      <c r="B673">
        <v>1128299</v>
      </c>
      <c r="C673">
        <v>44289</v>
      </c>
      <c r="D673" t="s">
        <v>24</v>
      </c>
      <c r="E673" t="s">
        <v>39</v>
      </c>
      <c r="F673" t="s">
        <v>40</v>
      </c>
      <c r="G673" t="s">
        <v>17</v>
      </c>
      <c r="H673">
        <v>0.8</v>
      </c>
      <c r="I673">
        <v>3500</v>
      </c>
      <c r="J673">
        <f t="shared" si="23"/>
        <v>2800</v>
      </c>
      <c r="K673">
        <f t="shared" si="22"/>
        <v>560</v>
      </c>
      <c r="L673">
        <v>0.2</v>
      </c>
    </row>
    <row r="674" spans="1:12" x14ac:dyDescent="0.3">
      <c r="A674" t="s">
        <v>23</v>
      </c>
      <c r="B674">
        <v>1128299</v>
      </c>
      <c r="C674">
        <v>44320</v>
      </c>
      <c r="D674" t="s">
        <v>24</v>
      </c>
      <c r="E674" t="s">
        <v>39</v>
      </c>
      <c r="F674" t="s">
        <v>40</v>
      </c>
      <c r="G674" t="s">
        <v>12</v>
      </c>
      <c r="H674">
        <v>0.6</v>
      </c>
      <c r="I674">
        <v>5500</v>
      </c>
      <c r="J674">
        <f t="shared" si="23"/>
        <v>3300</v>
      </c>
      <c r="K674">
        <f t="shared" si="22"/>
        <v>990</v>
      </c>
      <c r="L674">
        <v>0.3</v>
      </c>
    </row>
    <row r="675" spans="1:12" x14ac:dyDescent="0.3">
      <c r="A675" t="s">
        <v>23</v>
      </c>
      <c r="B675">
        <v>1128299</v>
      </c>
      <c r="C675">
        <v>44320</v>
      </c>
      <c r="D675" t="s">
        <v>24</v>
      </c>
      <c r="E675" t="s">
        <v>39</v>
      </c>
      <c r="F675" t="s">
        <v>40</v>
      </c>
      <c r="G675" t="s">
        <v>15</v>
      </c>
      <c r="H675">
        <v>0.65</v>
      </c>
      <c r="I675">
        <v>4000</v>
      </c>
      <c r="J675">
        <f t="shared" si="23"/>
        <v>2600</v>
      </c>
      <c r="K675">
        <f t="shared" si="22"/>
        <v>650</v>
      </c>
      <c r="L675">
        <v>0.25</v>
      </c>
    </row>
    <row r="676" spans="1:12" x14ac:dyDescent="0.3">
      <c r="A676" t="s">
        <v>23</v>
      </c>
      <c r="B676">
        <v>1128299</v>
      </c>
      <c r="C676">
        <v>44320</v>
      </c>
      <c r="D676" t="s">
        <v>24</v>
      </c>
      <c r="E676" t="s">
        <v>39</v>
      </c>
      <c r="F676" t="s">
        <v>40</v>
      </c>
      <c r="G676" t="s">
        <v>13</v>
      </c>
      <c r="H676">
        <v>0.65</v>
      </c>
      <c r="I676">
        <v>4000</v>
      </c>
      <c r="J676">
        <f t="shared" si="23"/>
        <v>2600</v>
      </c>
      <c r="K676">
        <f t="shared" si="22"/>
        <v>650</v>
      </c>
      <c r="L676">
        <v>0.25</v>
      </c>
    </row>
    <row r="677" spans="1:12" x14ac:dyDescent="0.3">
      <c r="A677" t="s">
        <v>23</v>
      </c>
      <c r="B677">
        <v>1128299</v>
      </c>
      <c r="C677">
        <v>44320</v>
      </c>
      <c r="D677" t="s">
        <v>24</v>
      </c>
      <c r="E677" t="s">
        <v>39</v>
      </c>
      <c r="F677" t="s">
        <v>40</v>
      </c>
      <c r="G677" t="s">
        <v>14</v>
      </c>
      <c r="H677">
        <v>0.6</v>
      </c>
      <c r="I677">
        <v>3000</v>
      </c>
      <c r="J677">
        <f t="shared" si="23"/>
        <v>1800</v>
      </c>
      <c r="K677">
        <f t="shared" si="22"/>
        <v>540</v>
      </c>
      <c r="L677">
        <v>0.3</v>
      </c>
    </row>
    <row r="678" spans="1:12" x14ac:dyDescent="0.3">
      <c r="A678" t="s">
        <v>23</v>
      </c>
      <c r="B678">
        <v>1128299</v>
      </c>
      <c r="C678">
        <v>44320</v>
      </c>
      <c r="D678" t="s">
        <v>24</v>
      </c>
      <c r="E678" t="s">
        <v>39</v>
      </c>
      <c r="F678" t="s">
        <v>40</v>
      </c>
      <c r="G678" t="s">
        <v>16</v>
      </c>
      <c r="H678">
        <v>0.65</v>
      </c>
      <c r="I678">
        <v>2000</v>
      </c>
      <c r="J678">
        <f t="shared" si="23"/>
        <v>1300</v>
      </c>
      <c r="K678">
        <f t="shared" si="22"/>
        <v>325</v>
      </c>
      <c r="L678">
        <v>0.25</v>
      </c>
    </row>
    <row r="679" spans="1:12" x14ac:dyDescent="0.3">
      <c r="A679" t="s">
        <v>23</v>
      </c>
      <c r="B679">
        <v>1128299</v>
      </c>
      <c r="C679">
        <v>44320</v>
      </c>
      <c r="D679" t="s">
        <v>24</v>
      </c>
      <c r="E679" t="s">
        <v>39</v>
      </c>
      <c r="F679" t="s">
        <v>40</v>
      </c>
      <c r="G679" t="s">
        <v>17</v>
      </c>
      <c r="H679">
        <v>0.8</v>
      </c>
      <c r="I679">
        <v>5000</v>
      </c>
      <c r="J679">
        <f t="shared" si="23"/>
        <v>4000</v>
      </c>
      <c r="K679">
        <f t="shared" si="22"/>
        <v>800</v>
      </c>
      <c r="L679">
        <v>0.2</v>
      </c>
    </row>
    <row r="680" spans="1:12" x14ac:dyDescent="0.3">
      <c r="A680" t="s">
        <v>23</v>
      </c>
      <c r="B680">
        <v>1128299</v>
      </c>
      <c r="C680">
        <v>44350</v>
      </c>
      <c r="D680" t="s">
        <v>24</v>
      </c>
      <c r="E680" t="s">
        <v>39</v>
      </c>
      <c r="F680" t="s">
        <v>40</v>
      </c>
      <c r="G680" t="s">
        <v>12</v>
      </c>
      <c r="H680">
        <v>0.75</v>
      </c>
      <c r="I680">
        <v>7500</v>
      </c>
      <c r="J680">
        <f t="shared" si="23"/>
        <v>5625</v>
      </c>
      <c r="K680">
        <f t="shared" si="22"/>
        <v>1687.5</v>
      </c>
      <c r="L680">
        <v>0.3</v>
      </c>
    </row>
    <row r="681" spans="1:12" x14ac:dyDescent="0.3">
      <c r="A681" t="s">
        <v>23</v>
      </c>
      <c r="B681">
        <v>1128299</v>
      </c>
      <c r="C681">
        <v>44350</v>
      </c>
      <c r="D681" t="s">
        <v>24</v>
      </c>
      <c r="E681" t="s">
        <v>39</v>
      </c>
      <c r="F681" t="s">
        <v>40</v>
      </c>
      <c r="G681" t="s">
        <v>15</v>
      </c>
      <c r="H681">
        <v>0.8</v>
      </c>
      <c r="I681">
        <v>6250</v>
      </c>
      <c r="J681">
        <f t="shared" si="23"/>
        <v>5000</v>
      </c>
      <c r="K681">
        <f t="shared" si="22"/>
        <v>1250</v>
      </c>
      <c r="L681">
        <v>0.25</v>
      </c>
    </row>
    <row r="682" spans="1:12" x14ac:dyDescent="0.3">
      <c r="A682" t="s">
        <v>23</v>
      </c>
      <c r="B682">
        <v>1128299</v>
      </c>
      <c r="C682">
        <v>44350</v>
      </c>
      <c r="D682" t="s">
        <v>24</v>
      </c>
      <c r="E682" t="s">
        <v>39</v>
      </c>
      <c r="F682" t="s">
        <v>40</v>
      </c>
      <c r="G682" t="s">
        <v>13</v>
      </c>
      <c r="H682">
        <v>0.8</v>
      </c>
      <c r="I682">
        <v>6250</v>
      </c>
      <c r="J682">
        <f t="shared" si="23"/>
        <v>5000</v>
      </c>
      <c r="K682">
        <f t="shared" si="22"/>
        <v>1250</v>
      </c>
      <c r="L682">
        <v>0.25</v>
      </c>
    </row>
    <row r="683" spans="1:12" x14ac:dyDescent="0.3">
      <c r="A683" t="s">
        <v>23</v>
      </c>
      <c r="B683">
        <v>1128299</v>
      </c>
      <c r="C683">
        <v>44350</v>
      </c>
      <c r="D683" t="s">
        <v>24</v>
      </c>
      <c r="E683" t="s">
        <v>39</v>
      </c>
      <c r="F683" t="s">
        <v>40</v>
      </c>
      <c r="G683" t="s">
        <v>14</v>
      </c>
      <c r="H683">
        <v>0.8</v>
      </c>
      <c r="I683">
        <v>5000</v>
      </c>
      <c r="J683">
        <f t="shared" si="23"/>
        <v>4000</v>
      </c>
      <c r="K683">
        <f t="shared" si="22"/>
        <v>1200</v>
      </c>
      <c r="L683">
        <v>0.3</v>
      </c>
    </row>
    <row r="684" spans="1:12" x14ac:dyDescent="0.3">
      <c r="A684" t="s">
        <v>23</v>
      </c>
      <c r="B684">
        <v>1128299</v>
      </c>
      <c r="C684">
        <v>44350</v>
      </c>
      <c r="D684" t="s">
        <v>24</v>
      </c>
      <c r="E684" t="s">
        <v>39</v>
      </c>
      <c r="F684" t="s">
        <v>40</v>
      </c>
      <c r="G684" t="s">
        <v>16</v>
      </c>
      <c r="H684">
        <v>0.85000000000000009</v>
      </c>
      <c r="I684">
        <v>3750</v>
      </c>
      <c r="J684">
        <f t="shared" si="23"/>
        <v>3187.5000000000005</v>
      </c>
      <c r="K684">
        <f t="shared" si="22"/>
        <v>796.87500000000011</v>
      </c>
      <c r="L684">
        <v>0.25</v>
      </c>
    </row>
    <row r="685" spans="1:12" x14ac:dyDescent="0.3">
      <c r="A685" t="s">
        <v>23</v>
      </c>
      <c r="B685">
        <v>1128299</v>
      </c>
      <c r="C685">
        <v>44350</v>
      </c>
      <c r="D685" t="s">
        <v>24</v>
      </c>
      <c r="E685" t="s">
        <v>39</v>
      </c>
      <c r="F685" t="s">
        <v>40</v>
      </c>
      <c r="G685" t="s">
        <v>17</v>
      </c>
      <c r="H685">
        <v>1</v>
      </c>
      <c r="I685">
        <v>6750</v>
      </c>
      <c r="J685">
        <f t="shared" si="23"/>
        <v>6750</v>
      </c>
      <c r="K685">
        <f t="shared" si="22"/>
        <v>1350</v>
      </c>
      <c r="L685">
        <v>0.2</v>
      </c>
    </row>
    <row r="686" spans="1:12" x14ac:dyDescent="0.3">
      <c r="A686" t="s">
        <v>23</v>
      </c>
      <c r="B686">
        <v>1128299</v>
      </c>
      <c r="C686">
        <v>44379</v>
      </c>
      <c r="D686" t="s">
        <v>24</v>
      </c>
      <c r="E686" t="s">
        <v>39</v>
      </c>
      <c r="F686" t="s">
        <v>40</v>
      </c>
      <c r="G686" t="s">
        <v>12</v>
      </c>
      <c r="H686">
        <v>0.8</v>
      </c>
      <c r="I686">
        <v>8250</v>
      </c>
      <c r="J686">
        <f t="shared" si="23"/>
        <v>6600</v>
      </c>
      <c r="K686">
        <f t="shared" si="22"/>
        <v>1980</v>
      </c>
      <c r="L686">
        <v>0.3</v>
      </c>
    </row>
    <row r="687" spans="1:12" x14ac:dyDescent="0.3">
      <c r="A687" t="s">
        <v>23</v>
      </c>
      <c r="B687">
        <v>1128299</v>
      </c>
      <c r="C687">
        <v>44379</v>
      </c>
      <c r="D687" t="s">
        <v>24</v>
      </c>
      <c r="E687" t="s">
        <v>39</v>
      </c>
      <c r="F687" t="s">
        <v>40</v>
      </c>
      <c r="G687" t="s">
        <v>15</v>
      </c>
      <c r="H687">
        <v>0.85000000000000009</v>
      </c>
      <c r="I687">
        <v>6750</v>
      </c>
      <c r="J687">
        <f t="shared" si="23"/>
        <v>5737.5000000000009</v>
      </c>
      <c r="K687">
        <f t="shared" si="22"/>
        <v>1434.3750000000002</v>
      </c>
      <c r="L687">
        <v>0.25</v>
      </c>
    </row>
    <row r="688" spans="1:12" x14ac:dyDescent="0.3">
      <c r="A688" t="s">
        <v>23</v>
      </c>
      <c r="B688">
        <v>1128299</v>
      </c>
      <c r="C688">
        <v>44379</v>
      </c>
      <c r="D688" t="s">
        <v>24</v>
      </c>
      <c r="E688" t="s">
        <v>39</v>
      </c>
      <c r="F688" t="s">
        <v>40</v>
      </c>
      <c r="G688" t="s">
        <v>13</v>
      </c>
      <c r="H688">
        <v>0.85000000000000009</v>
      </c>
      <c r="I688">
        <v>6250</v>
      </c>
      <c r="J688">
        <f t="shared" si="23"/>
        <v>5312.5000000000009</v>
      </c>
      <c r="K688">
        <f t="shared" si="22"/>
        <v>1328.1250000000002</v>
      </c>
      <c r="L688">
        <v>0.25</v>
      </c>
    </row>
    <row r="689" spans="1:12" x14ac:dyDescent="0.3">
      <c r="A689" t="s">
        <v>23</v>
      </c>
      <c r="B689">
        <v>1128299</v>
      </c>
      <c r="C689">
        <v>44379</v>
      </c>
      <c r="D689" t="s">
        <v>24</v>
      </c>
      <c r="E689" t="s">
        <v>39</v>
      </c>
      <c r="F689" t="s">
        <v>40</v>
      </c>
      <c r="G689" t="s">
        <v>14</v>
      </c>
      <c r="H689">
        <v>0.8</v>
      </c>
      <c r="I689">
        <v>5250</v>
      </c>
      <c r="J689">
        <f t="shared" si="23"/>
        <v>4200</v>
      </c>
      <c r="K689">
        <f t="shared" si="22"/>
        <v>1260</v>
      </c>
      <c r="L689">
        <v>0.3</v>
      </c>
    </row>
    <row r="690" spans="1:12" x14ac:dyDescent="0.3">
      <c r="A690" t="s">
        <v>23</v>
      </c>
      <c r="B690">
        <v>1128299</v>
      </c>
      <c r="C690">
        <v>44379</v>
      </c>
      <c r="D690" t="s">
        <v>24</v>
      </c>
      <c r="E690" t="s">
        <v>39</v>
      </c>
      <c r="F690" t="s">
        <v>40</v>
      </c>
      <c r="G690" t="s">
        <v>16</v>
      </c>
      <c r="H690">
        <v>0.85000000000000009</v>
      </c>
      <c r="I690">
        <v>5750</v>
      </c>
      <c r="J690">
        <f t="shared" si="23"/>
        <v>4887.5000000000009</v>
      </c>
      <c r="K690">
        <f t="shared" si="22"/>
        <v>1221.8750000000002</v>
      </c>
      <c r="L690">
        <v>0.25</v>
      </c>
    </row>
    <row r="691" spans="1:12" x14ac:dyDescent="0.3">
      <c r="A691" t="s">
        <v>23</v>
      </c>
      <c r="B691">
        <v>1128299</v>
      </c>
      <c r="C691">
        <v>44379</v>
      </c>
      <c r="D691" t="s">
        <v>24</v>
      </c>
      <c r="E691" t="s">
        <v>39</v>
      </c>
      <c r="F691" t="s">
        <v>40</v>
      </c>
      <c r="G691" t="s">
        <v>17</v>
      </c>
      <c r="H691">
        <v>1</v>
      </c>
      <c r="I691">
        <v>5750</v>
      </c>
      <c r="J691">
        <f t="shared" si="23"/>
        <v>5750</v>
      </c>
      <c r="K691">
        <f t="shared" si="22"/>
        <v>1150</v>
      </c>
      <c r="L691">
        <v>0.2</v>
      </c>
    </row>
    <row r="692" spans="1:12" x14ac:dyDescent="0.3">
      <c r="A692" t="s">
        <v>23</v>
      </c>
      <c r="B692">
        <v>1128299</v>
      </c>
      <c r="C692">
        <v>44411</v>
      </c>
      <c r="D692" t="s">
        <v>24</v>
      </c>
      <c r="E692" t="s">
        <v>39</v>
      </c>
      <c r="F692" t="s">
        <v>40</v>
      </c>
      <c r="G692" t="s">
        <v>12</v>
      </c>
      <c r="H692">
        <v>0.85000000000000009</v>
      </c>
      <c r="I692">
        <v>7750</v>
      </c>
      <c r="J692">
        <f t="shared" si="23"/>
        <v>6587.5000000000009</v>
      </c>
      <c r="K692">
        <f t="shared" si="22"/>
        <v>1976.2500000000002</v>
      </c>
      <c r="L692">
        <v>0.3</v>
      </c>
    </row>
    <row r="693" spans="1:12" x14ac:dyDescent="0.3">
      <c r="A693" t="s">
        <v>23</v>
      </c>
      <c r="B693">
        <v>1128299</v>
      </c>
      <c r="C693">
        <v>44411</v>
      </c>
      <c r="D693" t="s">
        <v>24</v>
      </c>
      <c r="E693" t="s">
        <v>39</v>
      </c>
      <c r="F693" t="s">
        <v>40</v>
      </c>
      <c r="G693" t="s">
        <v>15</v>
      </c>
      <c r="H693">
        <v>0.80000000000000016</v>
      </c>
      <c r="I693">
        <v>7500</v>
      </c>
      <c r="J693">
        <f t="shared" si="23"/>
        <v>6000.0000000000009</v>
      </c>
      <c r="K693">
        <f t="shared" si="22"/>
        <v>1500.0000000000002</v>
      </c>
      <c r="L693">
        <v>0.25</v>
      </c>
    </row>
    <row r="694" spans="1:12" x14ac:dyDescent="0.3">
      <c r="A694" t="s">
        <v>23</v>
      </c>
      <c r="B694">
        <v>1128299</v>
      </c>
      <c r="C694">
        <v>44411</v>
      </c>
      <c r="D694" t="s">
        <v>24</v>
      </c>
      <c r="E694" t="s">
        <v>39</v>
      </c>
      <c r="F694" t="s">
        <v>40</v>
      </c>
      <c r="G694" t="s">
        <v>13</v>
      </c>
      <c r="H694">
        <v>0.75000000000000011</v>
      </c>
      <c r="I694">
        <v>6250</v>
      </c>
      <c r="J694">
        <f t="shared" si="23"/>
        <v>4687.5000000000009</v>
      </c>
      <c r="K694">
        <f t="shared" si="22"/>
        <v>1171.8750000000002</v>
      </c>
      <c r="L694">
        <v>0.25</v>
      </c>
    </row>
    <row r="695" spans="1:12" x14ac:dyDescent="0.3">
      <c r="A695" t="s">
        <v>23</v>
      </c>
      <c r="B695">
        <v>1128299</v>
      </c>
      <c r="C695">
        <v>44411</v>
      </c>
      <c r="D695" t="s">
        <v>24</v>
      </c>
      <c r="E695" t="s">
        <v>39</v>
      </c>
      <c r="F695" t="s">
        <v>40</v>
      </c>
      <c r="G695" t="s">
        <v>14</v>
      </c>
      <c r="H695">
        <v>0.75000000000000011</v>
      </c>
      <c r="I695">
        <v>5750</v>
      </c>
      <c r="J695">
        <f t="shared" si="23"/>
        <v>4312.5000000000009</v>
      </c>
      <c r="K695">
        <f t="shared" si="22"/>
        <v>1293.7500000000002</v>
      </c>
      <c r="L695">
        <v>0.3</v>
      </c>
    </row>
    <row r="696" spans="1:12" x14ac:dyDescent="0.3">
      <c r="A696" t="s">
        <v>23</v>
      </c>
      <c r="B696">
        <v>1128299</v>
      </c>
      <c r="C696">
        <v>44411</v>
      </c>
      <c r="D696" t="s">
        <v>24</v>
      </c>
      <c r="E696" t="s">
        <v>39</v>
      </c>
      <c r="F696" t="s">
        <v>40</v>
      </c>
      <c r="G696" t="s">
        <v>16</v>
      </c>
      <c r="H696">
        <v>0.75</v>
      </c>
      <c r="I696">
        <v>5750</v>
      </c>
      <c r="J696">
        <f t="shared" si="23"/>
        <v>4312.5</v>
      </c>
      <c r="K696">
        <f t="shared" si="22"/>
        <v>1078.125</v>
      </c>
      <c r="L696">
        <v>0.25</v>
      </c>
    </row>
    <row r="697" spans="1:12" x14ac:dyDescent="0.3">
      <c r="A697" t="s">
        <v>23</v>
      </c>
      <c r="B697">
        <v>1128299</v>
      </c>
      <c r="C697">
        <v>44411</v>
      </c>
      <c r="D697" t="s">
        <v>24</v>
      </c>
      <c r="E697" t="s">
        <v>39</v>
      </c>
      <c r="F697" t="s">
        <v>40</v>
      </c>
      <c r="G697" t="s">
        <v>17</v>
      </c>
      <c r="H697">
        <v>0.8</v>
      </c>
      <c r="I697">
        <v>4000</v>
      </c>
      <c r="J697">
        <f t="shared" si="23"/>
        <v>3200</v>
      </c>
      <c r="K697">
        <f t="shared" si="22"/>
        <v>640</v>
      </c>
      <c r="L697">
        <v>0.2</v>
      </c>
    </row>
    <row r="698" spans="1:12" x14ac:dyDescent="0.3">
      <c r="A698" t="s">
        <v>23</v>
      </c>
      <c r="B698">
        <v>1128299</v>
      </c>
      <c r="C698">
        <v>44443</v>
      </c>
      <c r="D698" t="s">
        <v>24</v>
      </c>
      <c r="E698" t="s">
        <v>39</v>
      </c>
      <c r="F698" t="s">
        <v>40</v>
      </c>
      <c r="G698" t="s">
        <v>12</v>
      </c>
      <c r="H698">
        <v>0.70000000000000018</v>
      </c>
      <c r="I698">
        <v>6000</v>
      </c>
      <c r="J698">
        <f t="shared" si="23"/>
        <v>4200.0000000000009</v>
      </c>
      <c r="K698">
        <f t="shared" si="22"/>
        <v>1260.0000000000002</v>
      </c>
      <c r="L698">
        <v>0.3</v>
      </c>
    </row>
    <row r="699" spans="1:12" x14ac:dyDescent="0.3">
      <c r="A699" t="s">
        <v>23</v>
      </c>
      <c r="B699">
        <v>1128299</v>
      </c>
      <c r="C699">
        <v>44443</v>
      </c>
      <c r="D699" t="s">
        <v>24</v>
      </c>
      <c r="E699" t="s">
        <v>39</v>
      </c>
      <c r="F699" t="s">
        <v>40</v>
      </c>
      <c r="G699" t="s">
        <v>15</v>
      </c>
      <c r="H699">
        <v>0.75000000000000022</v>
      </c>
      <c r="I699">
        <v>6000</v>
      </c>
      <c r="J699">
        <f t="shared" si="23"/>
        <v>4500.0000000000009</v>
      </c>
      <c r="K699">
        <f t="shared" si="22"/>
        <v>1125.0000000000002</v>
      </c>
      <c r="L699">
        <v>0.25</v>
      </c>
    </row>
    <row r="700" spans="1:12" x14ac:dyDescent="0.3">
      <c r="A700" t="s">
        <v>23</v>
      </c>
      <c r="B700">
        <v>1128299</v>
      </c>
      <c r="C700">
        <v>44443</v>
      </c>
      <c r="D700" t="s">
        <v>24</v>
      </c>
      <c r="E700" t="s">
        <v>39</v>
      </c>
      <c r="F700" t="s">
        <v>40</v>
      </c>
      <c r="G700" t="s">
        <v>13</v>
      </c>
      <c r="H700">
        <v>0.70000000000000018</v>
      </c>
      <c r="I700">
        <v>4500</v>
      </c>
      <c r="J700">
        <f t="shared" si="23"/>
        <v>3150.0000000000009</v>
      </c>
      <c r="K700">
        <f t="shared" si="22"/>
        <v>787.50000000000023</v>
      </c>
      <c r="L700">
        <v>0.25</v>
      </c>
    </row>
    <row r="701" spans="1:12" x14ac:dyDescent="0.3">
      <c r="A701" t="s">
        <v>23</v>
      </c>
      <c r="B701">
        <v>1128299</v>
      </c>
      <c r="C701">
        <v>44443</v>
      </c>
      <c r="D701" t="s">
        <v>24</v>
      </c>
      <c r="E701" t="s">
        <v>39</v>
      </c>
      <c r="F701" t="s">
        <v>40</v>
      </c>
      <c r="G701" t="s">
        <v>14</v>
      </c>
      <c r="H701">
        <v>0.70000000000000018</v>
      </c>
      <c r="I701">
        <v>4000</v>
      </c>
      <c r="J701">
        <f t="shared" si="23"/>
        <v>2800.0000000000009</v>
      </c>
      <c r="K701">
        <f t="shared" si="22"/>
        <v>840.00000000000023</v>
      </c>
      <c r="L701">
        <v>0.3</v>
      </c>
    </row>
    <row r="702" spans="1:12" x14ac:dyDescent="0.3">
      <c r="A702" t="s">
        <v>23</v>
      </c>
      <c r="B702">
        <v>1128299</v>
      </c>
      <c r="C702">
        <v>44443</v>
      </c>
      <c r="D702" t="s">
        <v>24</v>
      </c>
      <c r="E702" t="s">
        <v>39</v>
      </c>
      <c r="F702" t="s">
        <v>40</v>
      </c>
      <c r="G702" t="s">
        <v>16</v>
      </c>
      <c r="H702">
        <v>0.80000000000000016</v>
      </c>
      <c r="I702">
        <v>4250</v>
      </c>
      <c r="J702">
        <f t="shared" si="23"/>
        <v>3400.0000000000005</v>
      </c>
      <c r="K702">
        <f t="shared" ref="K702:K765" si="24">J702*L702</f>
        <v>850.00000000000011</v>
      </c>
      <c r="L702">
        <v>0.25</v>
      </c>
    </row>
    <row r="703" spans="1:12" x14ac:dyDescent="0.3">
      <c r="A703" t="s">
        <v>23</v>
      </c>
      <c r="B703">
        <v>1128299</v>
      </c>
      <c r="C703">
        <v>44443</v>
      </c>
      <c r="D703" t="s">
        <v>24</v>
      </c>
      <c r="E703" t="s">
        <v>39</v>
      </c>
      <c r="F703" t="s">
        <v>40</v>
      </c>
      <c r="G703" t="s">
        <v>17</v>
      </c>
      <c r="H703">
        <v>0.65</v>
      </c>
      <c r="I703">
        <v>4500</v>
      </c>
      <c r="J703">
        <f t="shared" si="23"/>
        <v>2925</v>
      </c>
      <c r="K703">
        <f t="shared" si="24"/>
        <v>585</v>
      </c>
      <c r="L703">
        <v>0.2</v>
      </c>
    </row>
    <row r="704" spans="1:12" x14ac:dyDescent="0.3">
      <c r="A704" t="s">
        <v>23</v>
      </c>
      <c r="B704">
        <v>1128299</v>
      </c>
      <c r="C704">
        <v>44472</v>
      </c>
      <c r="D704" t="s">
        <v>24</v>
      </c>
      <c r="E704" t="s">
        <v>39</v>
      </c>
      <c r="F704" t="s">
        <v>40</v>
      </c>
      <c r="G704" t="s">
        <v>12</v>
      </c>
      <c r="H704">
        <v>0.60000000000000009</v>
      </c>
      <c r="I704">
        <v>5500</v>
      </c>
      <c r="J704">
        <f t="shared" si="23"/>
        <v>3300.0000000000005</v>
      </c>
      <c r="K704">
        <f t="shared" si="24"/>
        <v>990.00000000000011</v>
      </c>
      <c r="L704">
        <v>0.3</v>
      </c>
    </row>
    <row r="705" spans="1:12" x14ac:dyDescent="0.3">
      <c r="A705" t="s">
        <v>23</v>
      </c>
      <c r="B705">
        <v>1128299</v>
      </c>
      <c r="C705">
        <v>44472</v>
      </c>
      <c r="D705" t="s">
        <v>24</v>
      </c>
      <c r="E705" t="s">
        <v>39</v>
      </c>
      <c r="F705" t="s">
        <v>40</v>
      </c>
      <c r="G705" t="s">
        <v>15</v>
      </c>
      <c r="H705">
        <v>0.65000000000000013</v>
      </c>
      <c r="I705">
        <v>5500</v>
      </c>
      <c r="J705">
        <f t="shared" si="23"/>
        <v>3575.0000000000009</v>
      </c>
      <c r="K705">
        <f t="shared" si="24"/>
        <v>893.75000000000023</v>
      </c>
      <c r="L705">
        <v>0.25</v>
      </c>
    </row>
    <row r="706" spans="1:12" x14ac:dyDescent="0.3">
      <c r="A706" t="s">
        <v>23</v>
      </c>
      <c r="B706">
        <v>1128299</v>
      </c>
      <c r="C706">
        <v>44472</v>
      </c>
      <c r="D706" t="s">
        <v>24</v>
      </c>
      <c r="E706" t="s">
        <v>39</v>
      </c>
      <c r="F706" t="s">
        <v>40</v>
      </c>
      <c r="G706" t="s">
        <v>13</v>
      </c>
      <c r="H706">
        <v>0.60000000000000009</v>
      </c>
      <c r="I706">
        <v>3750</v>
      </c>
      <c r="J706">
        <f t="shared" ref="J706:J769" si="25">H706*I706</f>
        <v>2250.0000000000005</v>
      </c>
      <c r="K706">
        <f t="shared" si="24"/>
        <v>562.50000000000011</v>
      </c>
      <c r="L706">
        <v>0.25</v>
      </c>
    </row>
    <row r="707" spans="1:12" x14ac:dyDescent="0.3">
      <c r="A707" t="s">
        <v>23</v>
      </c>
      <c r="B707">
        <v>1128299</v>
      </c>
      <c r="C707">
        <v>44472</v>
      </c>
      <c r="D707" t="s">
        <v>24</v>
      </c>
      <c r="E707" t="s">
        <v>39</v>
      </c>
      <c r="F707" t="s">
        <v>40</v>
      </c>
      <c r="G707" t="s">
        <v>14</v>
      </c>
      <c r="H707">
        <v>0.60000000000000009</v>
      </c>
      <c r="I707">
        <v>3500</v>
      </c>
      <c r="J707">
        <f t="shared" si="25"/>
        <v>2100.0000000000005</v>
      </c>
      <c r="K707">
        <f t="shared" si="24"/>
        <v>630.00000000000011</v>
      </c>
      <c r="L707">
        <v>0.3</v>
      </c>
    </row>
    <row r="708" spans="1:12" x14ac:dyDescent="0.3">
      <c r="A708" t="s">
        <v>23</v>
      </c>
      <c r="B708">
        <v>1128299</v>
      </c>
      <c r="C708">
        <v>44472</v>
      </c>
      <c r="D708" t="s">
        <v>24</v>
      </c>
      <c r="E708" t="s">
        <v>39</v>
      </c>
      <c r="F708" t="s">
        <v>40</v>
      </c>
      <c r="G708" t="s">
        <v>16</v>
      </c>
      <c r="H708">
        <v>0.70000000000000007</v>
      </c>
      <c r="I708">
        <v>3250</v>
      </c>
      <c r="J708">
        <f t="shared" si="25"/>
        <v>2275</v>
      </c>
      <c r="K708">
        <f t="shared" si="24"/>
        <v>568.75</v>
      </c>
      <c r="L708">
        <v>0.25</v>
      </c>
    </row>
    <row r="709" spans="1:12" x14ac:dyDescent="0.3">
      <c r="A709" t="s">
        <v>23</v>
      </c>
      <c r="B709">
        <v>1128299</v>
      </c>
      <c r="C709">
        <v>44472</v>
      </c>
      <c r="D709" t="s">
        <v>24</v>
      </c>
      <c r="E709" t="s">
        <v>39</v>
      </c>
      <c r="F709" t="s">
        <v>40</v>
      </c>
      <c r="G709" t="s">
        <v>17</v>
      </c>
      <c r="H709">
        <v>0.75000000000000011</v>
      </c>
      <c r="I709">
        <v>3750</v>
      </c>
      <c r="J709">
        <f t="shared" si="25"/>
        <v>2812.5000000000005</v>
      </c>
      <c r="K709">
        <f t="shared" si="24"/>
        <v>562.50000000000011</v>
      </c>
      <c r="L709">
        <v>0.2</v>
      </c>
    </row>
    <row r="710" spans="1:12" x14ac:dyDescent="0.3">
      <c r="A710" t="s">
        <v>23</v>
      </c>
      <c r="B710">
        <v>1128299</v>
      </c>
      <c r="C710">
        <v>44503</v>
      </c>
      <c r="D710" t="s">
        <v>24</v>
      </c>
      <c r="E710" t="s">
        <v>39</v>
      </c>
      <c r="F710" t="s">
        <v>40</v>
      </c>
      <c r="G710" t="s">
        <v>12</v>
      </c>
      <c r="H710">
        <v>0.60000000000000009</v>
      </c>
      <c r="I710">
        <v>6000</v>
      </c>
      <c r="J710">
        <f t="shared" si="25"/>
        <v>3600.0000000000005</v>
      </c>
      <c r="K710">
        <f t="shared" si="24"/>
        <v>1080</v>
      </c>
      <c r="L710">
        <v>0.3</v>
      </c>
    </row>
    <row r="711" spans="1:12" x14ac:dyDescent="0.3">
      <c r="A711" t="s">
        <v>23</v>
      </c>
      <c r="B711">
        <v>1128299</v>
      </c>
      <c r="C711">
        <v>44503</v>
      </c>
      <c r="D711" t="s">
        <v>24</v>
      </c>
      <c r="E711" t="s">
        <v>39</v>
      </c>
      <c r="F711" t="s">
        <v>40</v>
      </c>
      <c r="G711" t="s">
        <v>15</v>
      </c>
      <c r="H711">
        <v>0.65000000000000013</v>
      </c>
      <c r="I711">
        <v>6250</v>
      </c>
      <c r="J711">
        <f t="shared" si="25"/>
        <v>4062.5000000000009</v>
      </c>
      <c r="K711">
        <f t="shared" si="24"/>
        <v>1015.6250000000002</v>
      </c>
      <c r="L711">
        <v>0.25</v>
      </c>
    </row>
    <row r="712" spans="1:12" x14ac:dyDescent="0.3">
      <c r="A712" t="s">
        <v>23</v>
      </c>
      <c r="B712">
        <v>1128299</v>
      </c>
      <c r="C712">
        <v>44503</v>
      </c>
      <c r="D712" t="s">
        <v>24</v>
      </c>
      <c r="E712" t="s">
        <v>39</v>
      </c>
      <c r="F712" t="s">
        <v>40</v>
      </c>
      <c r="G712" t="s">
        <v>13</v>
      </c>
      <c r="H712">
        <v>0.60000000000000009</v>
      </c>
      <c r="I712">
        <v>4750</v>
      </c>
      <c r="J712">
        <f t="shared" si="25"/>
        <v>2850.0000000000005</v>
      </c>
      <c r="K712">
        <f t="shared" si="24"/>
        <v>712.50000000000011</v>
      </c>
      <c r="L712">
        <v>0.25</v>
      </c>
    </row>
    <row r="713" spans="1:12" x14ac:dyDescent="0.3">
      <c r="A713" t="s">
        <v>23</v>
      </c>
      <c r="B713">
        <v>1128299</v>
      </c>
      <c r="C713">
        <v>44503</v>
      </c>
      <c r="D713" t="s">
        <v>24</v>
      </c>
      <c r="E713" t="s">
        <v>39</v>
      </c>
      <c r="F713" t="s">
        <v>40</v>
      </c>
      <c r="G713" t="s">
        <v>14</v>
      </c>
      <c r="H713">
        <v>0.70000000000000018</v>
      </c>
      <c r="I713">
        <v>4500</v>
      </c>
      <c r="J713">
        <f t="shared" si="25"/>
        <v>3150.0000000000009</v>
      </c>
      <c r="K713">
        <f t="shared" si="24"/>
        <v>945.00000000000023</v>
      </c>
      <c r="L713">
        <v>0.3</v>
      </c>
    </row>
    <row r="714" spans="1:12" x14ac:dyDescent="0.3">
      <c r="A714" t="s">
        <v>23</v>
      </c>
      <c r="B714">
        <v>1128299</v>
      </c>
      <c r="C714">
        <v>44503</v>
      </c>
      <c r="D714" t="s">
        <v>24</v>
      </c>
      <c r="E714" t="s">
        <v>39</v>
      </c>
      <c r="F714" t="s">
        <v>40</v>
      </c>
      <c r="G714" t="s">
        <v>16</v>
      </c>
      <c r="H714">
        <v>0.90000000000000013</v>
      </c>
      <c r="I714">
        <v>4250</v>
      </c>
      <c r="J714">
        <f t="shared" si="25"/>
        <v>3825.0000000000005</v>
      </c>
      <c r="K714">
        <f t="shared" si="24"/>
        <v>956.25000000000011</v>
      </c>
      <c r="L714">
        <v>0.25</v>
      </c>
    </row>
    <row r="715" spans="1:12" x14ac:dyDescent="0.3">
      <c r="A715" t="s">
        <v>23</v>
      </c>
      <c r="B715">
        <v>1128299</v>
      </c>
      <c r="C715">
        <v>44503</v>
      </c>
      <c r="D715" t="s">
        <v>24</v>
      </c>
      <c r="E715" t="s">
        <v>39</v>
      </c>
      <c r="F715" t="s">
        <v>40</v>
      </c>
      <c r="G715" t="s">
        <v>17</v>
      </c>
      <c r="H715">
        <v>0.95000000000000018</v>
      </c>
      <c r="I715">
        <v>5500</v>
      </c>
      <c r="J715">
        <f t="shared" si="25"/>
        <v>5225.0000000000009</v>
      </c>
      <c r="K715">
        <f t="shared" si="24"/>
        <v>1045.0000000000002</v>
      </c>
      <c r="L715">
        <v>0.2</v>
      </c>
    </row>
    <row r="716" spans="1:12" x14ac:dyDescent="0.3">
      <c r="A716" t="s">
        <v>23</v>
      </c>
      <c r="B716">
        <v>1128299</v>
      </c>
      <c r="C716">
        <v>44532</v>
      </c>
      <c r="D716" t="s">
        <v>24</v>
      </c>
      <c r="E716" t="s">
        <v>39</v>
      </c>
      <c r="F716" t="s">
        <v>40</v>
      </c>
      <c r="G716" t="s">
        <v>12</v>
      </c>
      <c r="H716">
        <v>0.80000000000000016</v>
      </c>
      <c r="I716">
        <v>7500</v>
      </c>
      <c r="J716">
        <f t="shared" si="25"/>
        <v>6000.0000000000009</v>
      </c>
      <c r="K716">
        <f t="shared" si="24"/>
        <v>1800.0000000000002</v>
      </c>
      <c r="L716">
        <v>0.3</v>
      </c>
    </row>
    <row r="717" spans="1:12" x14ac:dyDescent="0.3">
      <c r="A717" t="s">
        <v>23</v>
      </c>
      <c r="B717">
        <v>1128299</v>
      </c>
      <c r="C717">
        <v>44532</v>
      </c>
      <c r="D717" t="s">
        <v>24</v>
      </c>
      <c r="E717" t="s">
        <v>39</v>
      </c>
      <c r="F717" t="s">
        <v>40</v>
      </c>
      <c r="G717" t="s">
        <v>15</v>
      </c>
      <c r="H717">
        <v>0.8500000000000002</v>
      </c>
      <c r="I717">
        <v>7500</v>
      </c>
      <c r="J717">
        <f t="shared" si="25"/>
        <v>6375.0000000000018</v>
      </c>
      <c r="K717">
        <f t="shared" si="24"/>
        <v>1593.7500000000005</v>
      </c>
      <c r="L717">
        <v>0.25</v>
      </c>
    </row>
    <row r="718" spans="1:12" x14ac:dyDescent="0.3">
      <c r="A718" t="s">
        <v>23</v>
      </c>
      <c r="B718">
        <v>1128299</v>
      </c>
      <c r="C718">
        <v>44532</v>
      </c>
      <c r="D718" t="s">
        <v>24</v>
      </c>
      <c r="E718" t="s">
        <v>39</v>
      </c>
      <c r="F718" t="s">
        <v>40</v>
      </c>
      <c r="G718" t="s">
        <v>13</v>
      </c>
      <c r="H718">
        <v>0.80000000000000016</v>
      </c>
      <c r="I718">
        <v>5500</v>
      </c>
      <c r="J718">
        <f t="shared" si="25"/>
        <v>4400.0000000000009</v>
      </c>
      <c r="K718">
        <f t="shared" si="24"/>
        <v>1100.0000000000002</v>
      </c>
      <c r="L718">
        <v>0.25</v>
      </c>
    </row>
    <row r="719" spans="1:12" x14ac:dyDescent="0.3">
      <c r="A719" t="s">
        <v>23</v>
      </c>
      <c r="B719">
        <v>1128299</v>
      </c>
      <c r="C719">
        <v>44532</v>
      </c>
      <c r="D719" t="s">
        <v>24</v>
      </c>
      <c r="E719" t="s">
        <v>39</v>
      </c>
      <c r="F719" t="s">
        <v>40</v>
      </c>
      <c r="G719" t="s">
        <v>14</v>
      </c>
      <c r="H719">
        <v>0.80000000000000016</v>
      </c>
      <c r="I719">
        <v>5500</v>
      </c>
      <c r="J719">
        <f t="shared" si="25"/>
        <v>4400.0000000000009</v>
      </c>
      <c r="K719">
        <f t="shared" si="24"/>
        <v>1320.0000000000002</v>
      </c>
      <c r="L719">
        <v>0.3</v>
      </c>
    </row>
    <row r="720" spans="1:12" x14ac:dyDescent="0.3">
      <c r="A720" t="s">
        <v>23</v>
      </c>
      <c r="B720">
        <v>1128299</v>
      </c>
      <c r="C720">
        <v>44532</v>
      </c>
      <c r="D720" t="s">
        <v>24</v>
      </c>
      <c r="E720" t="s">
        <v>39</v>
      </c>
      <c r="F720" t="s">
        <v>40</v>
      </c>
      <c r="G720" t="s">
        <v>16</v>
      </c>
      <c r="H720">
        <v>0.90000000000000013</v>
      </c>
      <c r="I720">
        <v>4750</v>
      </c>
      <c r="J720">
        <f t="shared" si="25"/>
        <v>4275.0000000000009</v>
      </c>
      <c r="K720">
        <f t="shared" si="24"/>
        <v>1068.7500000000002</v>
      </c>
      <c r="L720">
        <v>0.25</v>
      </c>
    </row>
    <row r="721" spans="1:15" x14ac:dyDescent="0.3">
      <c r="A721" t="s">
        <v>23</v>
      </c>
      <c r="B721">
        <v>1128299</v>
      </c>
      <c r="C721">
        <v>44532</v>
      </c>
      <c r="D721" t="s">
        <v>24</v>
      </c>
      <c r="E721" t="s">
        <v>39</v>
      </c>
      <c r="F721" t="s">
        <v>40</v>
      </c>
      <c r="G721" t="s">
        <v>17</v>
      </c>
      <c r="H721">
        <v>0.95000000000000018</v>
      </c>
      <c r="I721">
        <v>5750</v>
      </c>
      <c r="J721">
        <f t="shared" si="25"/>
        <v>5462.5000000000009</v>
      </c>
      <c r="K721">
        <f t="shared" si="24"/>
        <v>1092.5000000000002</v>
      </c>
      <c r="L721">
        <v>0.2</v>
      </c>
    </row>
    <row r="722" spans="1:15" x14ac:dyDescent="0.3">
      <c r="A722" t="s">
        <v>10</v>
      </c>
      <c r="B722">
        <v>1185732</v>
      </c>
      <c r="C722">
        <v>44208</v>
      </c>
      <c r="D722" t="s">
        <v>127</v>
      </c>
      <c r="E722" t="s">
        <v>41</v>
      </c>
      <c r="F722" t="s">
        <v>42</v>
      </c>
      <c r="G722" t="s">
        <v>12</v>
      </c>
      <c r="H722">
        <v>0.45</v>
      </c>
      <c r="I722">
        <v>10500</v>
      </c>
      <c r="J722">
        <f t="shared" si="25"/>
        <v>4725</v>
      </c>
      <c r="K722">
        <f t="shared" si="24"/>
        <v>2126.25</v>
      </c>
      <c r="L722">
        <v>0.45</v>
      </c>
      <c r="O722">
        <f>Table1[[#This Row],[Price per Unit]]+0.05</f>
        <v>0.5</v>
      </c>
    </row>
    <row r="723" spans="1:15" x14ac:dyDescent="0.3">
      <c r="A723" t="s">
        <v>10</v>
      </c>
      <c r="B723">
        <v>1185732</v>
      </c>
      <c r="C723">
        <v>44208</v>
      </c>
      <c r="D723" t="s">
        <v>127</v>
      </c>
      <c r="E723" t="s">
        <v>41</v>
      </c>
      <c r="F723" t="s">
        <v>42</v>
      </c>
      <c r="G723" t="s">
        <v>15</v>
      </c>
      <c r="H723">
        <v>0.45</v>
      </c>
      <c r="I723">
        <v>8500</v>
      </c>
      <c r="J723">
        <f t="shared" si="25"/>
        <v>3825</v>
      </c>
      <c r="K723">
        <f t="shared" si="24"/>
        <v>1338.75</v>
      </c>
      <c r="L723">
        <v>0.35</v>
      </c>
      <c r="O723">
        <f>Table1[[#This Row],[Price per Unit]]+0.05</f>
        <v>0.5</v>
      </c>
    </row>
    <row r="724" spans="1:15" x14ac:dyDescent="0.3">
      <c r="A724" t="s">
        <v>10</v>
      </c>
      <c r="B724">
        <v>1185732</v>
      </c>
      <c r="C724">
        <v>44208</v>
      </c>
      <c r="D724" t="s">
        <v>127</v>
      </c>
      <c r="E724" t="s">
        <v>41</v>
      </c>
      <c r="F724" t="s">
        <v>42</v>
      </c>
      <c r="G724" t="s">
        <v>13</v>
      </c>
      <c r="H724">
        <v>0.35000000000000003</v>
      </c>
      <c r="I724">
        <v>8500</v>
      </c>
      <c r="J724">
        <f t="shared" si="25"/>
        <v>2975.0000000000005</v>
      </c>
      <c r="K724">
        <f t="shared" ref="K724:K733" si="26">J724*L724</f>
        <v>743.75000000000011</v>
      </c>
      <c r="L724">
        <v>0.25</v>
      </c>
      <c r="O724">
        <f>Table1[[#This Row],[Price per Unit]]+0.05</f>
        <v>0.4</v>
      </c>
    </row>
    <row r="725" spans="1:15" x14ac:dyDescent="0.3">
      <c r="A725" t="s">
        <v>10</v>
      </c>
      <c r="B725">
        <v>1185732</v>
      </c>
      <c r="C725">
        <v>44208</v>
      </c>
      <c r="D725" t="s">
        <v>127</v>
      </c>
      <c r="E725" t="s">
        <v>41</v>
      </c>
      <c r="F725" t="s">
        <v>42</v>
      </c>
      <c r="G725" t="s">
        <v>14</v>
      </c>
      <c r="H725">
        <v>0.39999999999999997</v>
      </c>
      <c r="I725">
        <v>7000</v>
      </c>
      <c r="J725">
        <f t="shared" si="25"/>
        <v>2799.9999999999995</v>
      </c>
      <c r="K725">
        <f t="shared" si="26"/>
        <v>839.99999999999989</v>
      </c>
      <c r="L725">
        <v>0.3</v>
      </c>
      <c r="O725">
        <f>Table1[[#This Row],[Price per Unit]]+0.05</f>
        <v>0.44999999999999996</v>
      </c>
    </row>
    <row r="726" spans="1:15" x14ac:dyDescent="0.3">
      <c r="A726" t="s">
        <v>10</v>
      </c>
      <c r="B726">
        <v>1185732</v>
      </c>
      <c r="C726">
        <v>44208</v>
      </c>
      <c r="D726" t="s">
        <v>127</v>
      </c>
      <c r="E726" t="s">
        <v>41</v>
      </c>
      <c r="F726" t="s">
        <v>42</v>
      </c>
      <c r="G726" t="s">
        <v>16</v>
      </c>
      <c r="H726">
        <v>0.55000000000000004</v>
      </c>
      <c r="I726">
        <v>7500</v>
      </c>
      <c r="J726">
        <f t="shared" si="25"/>
        <v>4125</v>
      </c>
      <c r="K726">
        <f t="shared" si="26"/>
        <v>1443.75</v>
      </c>
      <c r="L726">
        <v>0.35</v>
      </c>
      <c r="O726">
        <f>Table1[[#This Row],[Price per Unit]]+0.05</f>
        <v>0.60000000000000009</v>
      </c>
    </row>
    <row r="727" spans="1:15" x14ac:dyDescent="0.3">
      <c r="A727" t="s">
        <v>10</v>
      </c>
      <c r="B727">
        <v>1185732</v>
      </c>
      <c r="C727">
        <v>44208</v>
      </c>
      <c r="D727" t="s">
        <v>127</v>
      </c>
      <c r="E727" t="s">
        <v>41</v>
      </c>
      <c r="F727" t="s">
        <v>42</v>
      </c>
      <c r="G727" t="s">
        <v>17</v>
      </c>
      <c r="H727">
        <v>0.45</v>
      </c>
      <c r="I727">
        <v>8500</v>
      </c>
      <c r="J727">
        <f t="shared" si="25"/>
        <v>3825</v>
      </c>
      <c r="K727">
        <f t="shared" si="26"/>
        <v>1912.5</v>
      </c>
      <c r="L727">
        <v>0.5</v>
      </c>
      <c r="O727">
        <f>Table1[[#This Row],[Price per Unit]]+0.05</f>
        <v>0.5</v>
      </c>
    </row>
    <row r="728" spans="1:15" x14ac:dyDescent="0.3">
      <c r="A728" t="s">
        <v>10</v>
      </c>
      <c r="B728">
        <v>1185732</v>
      </c>
      <c r="C728">
        <v>44237</v>
      </c>
      <c r="D728" t="s">
        <v>127</v>
      </c>
      <c r="E728" t="s">
        <v>41</v>
      </c>
      <c r="F728" t="s">
        <v>42</v>
      </c>
      <c r="G728" t="s">
        <v>12</v>
      </c>
      <c r="H728">
        <v>0.45</v>
      </c>
      <c r="I728">
        <v>11000</v>
      </c>
      <c r="J728">
        <f t="shared" si="25"/>
        <v>4950</v>
      </c>
      <c r="K728">
        <f>J728*L728</f>
        <v>2227.5</v>
      </c>
      <c r="L728">
        <v>0.45</v>
      </c>
      <c r="O728">
        <f>Table1[[#This Row],[Price per Unit]]+0.05</f>
        <v>0.5</v>
      </c>
    </row>
    <row r="729" spans="1:15" x14ac:dyDescent="0.3">
      <c r="A729" t="s">
        <v>10</v>
      </c>
      <c r="B729">
        <v>1185732</v>
      </c>
      <c r="C729">
        <v>44237</v>
      </c>
      <c r="D729" t="s">
        <v>127</v>
      </c>
      <c r="E729" t="s">
        <v>41</v>
      </c>
      <c r="F729" t="s">
        <v>42</v>
      </c>
      <c r="G729" t="s">
        <v>15</v>
      </c>
      <c r="H729">
        <v>0.45</v>
      </c>
      <c r="I729">
        <v>7500</v>
      </c>
      <c r="J729">
        <f t="shared" si="25"/>
        <v>3375</v>
      </c>
      <c r="K729">
        <f>J729*L729</f>
        <v>1181.25</v>
      </c>
      <c r="L729">
        <v>0.35</v>
      </c>
      <c r="O729">
        <f>Table1[[#This Row],[Price per Unit]]+0.05</f>
        <v>0.5</v>
      </c>
    </row>
    <row r="730" spans="1:15" x14ac:dyDescent="0.3">
      <c r="A730" t="s">
        <v>10</v>
      </c>
      <c r="B730">
        <v>1185732</v>
      </c>
      <c r="C730">
        <v>44237</v>
      </c>
      <c r="D730" t="s">
        <v>127</v>
      </c>
      <c r="E730" t="s">
        <v>41</v>
      </c>
      <c r="F730" t="s">
        <v>42</v>
      </c>
      <c r="G730" t="s">
        <v>13</v>
      </c>
      <c r="H730">
        <v>0.35000000000000003</v>
      </c>
      <c r="I730">
        <v>8000</v>
      </c>
      <c r="J730">
        <f t="shared" si="25"/>
        <v>2800.0000000000005</v>
      </c>
      <c r="K730">
        <f t="shared" si="26"/>
        <v>700.00000000000011</v>
      </c>
      <c r="L730">
        <v>0.25</v>
      </c>
      <c r="O730">
        <f>Table1[[#This Row],[Price per Unit]]+0.05</f>
        <v>0.4</v>
      </c>
    </row>
    <row r="731" spans="1:15" x14ac:dyDescent="0.3">
      <c r="A731" t="s">
        <v>10</v>
      </c>
      <c r="B731">
        <v>1185732</v>
      </c>
      <c r="C731">
        <v>44237</v>
      </c>
      <c r="D731" t="s">
        <v>127</v>
      </c>
      <c r="E731" t="s">
        <v>41</v>
      </c>
      <c r="F731" t="s">
        <v>42</v>
      </c>
      <c r="G731" t="s">
        <v>14</v>
      </c>
      <c r="H731">
        <v>0.39999999999999997</v>
      </c>
      <c r="I731">
        <v>6750</v>
      </c>
      <c r="J731">
        <f t="shared" si="25"/>
        <v>2700</v>
      </c>
      <c r="K731">
        <f t="shared" si="26"/>
        <v>810</v>
      </c>
      <c r="L731">
        <v>0.3</v>
      </c>
      <c r="O731">
        <f>Table1[[#This Row],[Price per Unit]]+0.05</f>
        <v>0.44999999999999996</v>
      </c>
    </row>
    <row r="732" spans="1:15" x14ac:dyDescent="0.3">
      <c r="A732" t="s">
        <v>10</v>
      </c>
      <c r="B732">
        <v>1185732</v>
      </c>
      <c r="C732">
        <v>44237</v>
      </c>
      <c r="D732" t="s">
        <v>127</v>
      </c>
      <c r="E732" t="s">
        <v>41</v>
      </c>
      <c r="F732" t="s">
        <v>42</v>
      </c>
      <c r="G732" t="s">
        <v>16</v>
      </c>
      <c r="H732">
        <v>0.55000000000000004</v>
      </c>
      <c r="I732">
        <v>7500</v>
      </c>
      <c r="J732">
        <f t="shared" si="25"/>
        <v>4125</v>
      </c>
      <c r="K732">
        <f t="shared" si="26"/>
        <v>1443.75</v>
      </c>
      <c r="L732">
        <v>0.35</v>
      </c>
      <c r="O732">
        <f>Table1[[#This Row],[Price per Unit]]+0.05</f>
        <v>0.60000000000000009</v>
      </c>
    </row>
    <row r="733" spans="1:15" x14ac:dyDescent="0.3">
      <c r="A733" t="s">
        <v>10</v>
      </c>
      <c r="B733">
        <v>1185732</v>
      </c>
      <c r="C733">
        <v>44237</v>
      </c>
      <c r="D733" t="s">
        <v>127</v>
      </c>
      <c r="E733" t="s">
        <v>41</v>
      </c>
      <c r="F733" t="s">
        <v>42</v>
      </c>
      <c r="G733" t="s">
        <v>17</v>
      </c>
      <c r="H733">
        <v>0.45</v>
      </c>
      <c r="I733">
        <v>8500</v>
      </c>
      <c r="J733">
        <f t="shared" si="25"/>
        <v>3825</v>
      </c>
      <c r="K733">
        <f t="shared" si="26"/>
        <v>1912.5</v>
      </c>
      <c r="L733">
        <v>0.5</v>
      </c>
      <c r="O733">
        <f>Table1[[#This Row],[Price per Unit]]+0.05</f>
        <v>0.5</v>
      </c>
    </row>
    <row r="734" spans="1:15" x14ac:dyDescent="0.3">
      <c r="A734" t="s">
        <v>10</v>
      </c>
      <c r="B734">
        <v>1185732</v>
      </c>
      <c r="C734">
        <v>44263</v>
      </c>
      <c r="D734" t="s">
        <v>127</v>
      </c>
      <c r="E734" t="s">
        <v>41</v>
      </c>
      <c r="F734" t="s">
        <v>42</v>
      </c>
      <c r="G734" t="s">
        <v>12</v>
      </c>
      <c r="H734">
        <v>0.45</v>
      </c>
      <c r="I734">
        <v>10700</v>
      </c>
      <c r="J734">
        <f t="shared" si="25"/>
        <v>4815</v>
      </c>
      <c r="K734">
        <f t="shared" ref="K734:K797" si="27">J734*L734</f>
        <v>2166.75</v>
      </c>
      <c r="L734">
        <v>0.45</v>
      </c>
      <c r="O734">
        <f>Table1[[#This Row],[Price per Unit]]+0.05</f>
        <v>0.5</v>
      </c>
    </row>
    <row r="735" spans="1:15" x14ac:dyDescent="0.3">
      <c r="A735" t="s">
        <v>10</v>
      </c>
      <c r="B735">
        <v>1185732</v>
      </c>
      <c r="C735">
        <v>44263</v>
      </c>
      <c r="D735" t="s">
        <v>127</v>
      </c>
      <c r="E735" t="s">
        <v>41</v>
      </c>
      <c r="F735" t="s">
        <v>42</v>
      </c>
      <c r="G735" t="s">
        <v>15</v>
      </c>
      <c r="H735">
        <v>0.45</v>
      </c>
      <c r="I735">
        <v>7500</v>
      </c>
      <c r="J735">
        <f t="shared" si="25"/>
        <v>3375</v>
      </c>
      <c r="K735">
        <f t="shared" si="27"/>
        <v>1181.25</v>
      </c>
      <c r="L735">
        <v>0.35</v>
      </c>
      <c r="O735">
        <f>Table1[[#This Row],[Price per Unit]]+0.05</f>
        <v>0.5</v>
      </c>
    </row>
    <row r="736" spans="1:15" x14ac:dyDescent="0.3">
      <c r="A736" t="s">
        <v>10</v>
      </c>
      <c r="B736">
        <v>1185732</v>
      </c>
      <c r="C736">
        <v>44263</v>
      </c>
      <c r="D736" t="s">
        <v>127</v>
      </c>
      <c r="E736" t="s">
        <v>41</v>
      </c>
      <c r="F736" t="s">
        <v>42</v>
      </c>
      <c r="G736" t="s">
        <v>13</v>
      </c>
      <c r="H736">
        <v>0.35000000000000003</v>
      </c>
      <c r="I736">
        <v>7750</v>
      </c>
      <c r="J736">
        <f t="shared" si="25"/>
        <v>2712.5000000000005</v>
      </c>
      <c r="K736">
        <f t="shared" si="27"/>
        <v>678.12500000000011</v>
      </c>
      <c r="L736">
        <v>0.25</v>
      </c>
      <c r="O736">
        <f>Table1[[#This Row],[Price per Unit]]+0.05</f>
        <v>0.4</v>
      </c>
    </row>
    <row r="737" spans="1:15" x14ac:dyDescent="0.3">
      <c r="A737" t="s">
        <v>10</v>
      </c>
      <c r="B737">
        <v>1185732</v>
      </c>
      <c r="C737">
        <v>44263</v>
      </c>
      <c r="D737" t="s">
        <v>127</v>
      </c>
      <c r="E737" t="s">
        <v>41</v>
      </c>
      <c r="F737" t="s">
        <v>42</v>
      </c>
      <c r="G737" t="s">
        <v>14</v>
      </c>
      <c r="H737">
        <v>0.39999999999999997</v>
      </c>
      <c r="I737">
        <v>6250</v>
      </c>
      <c r="J737">
        <f t="shared" si="25"/>
        <v>2500</v>
      </c>
      <c r="K737">
        <f t="shared" si="27"/>
        <v>750</v>
      </c>
      <c r="L737">
        <v>0.3</v>
      </c>
      <c r="O737">
        <f>Table1[[#This Row],[Price per Unit]]+0.05</f>
        <v>0.44999999999999996</v>
      </c>
    </row>
    <row r="738" spans="1:15" x14ac:dyDescent="0.3">
      <c r="A738" t="s">
        <v>10</v>
      </c>
      <c r="B738">
        <v>1185732</v>
      </c>
      <c r="C738">
        <v>44263</v>
      </c>
      <c r="D738" t="s">
        <v>127</v>
      </c>
      <c r="E738" t="s">
        <v>41</v>
      </c>
      <c r="F738" t="s">
        <v>42</v>
      </c>
      <c r="G738" t="s">
        <v>16</v>
      </c>
      <c r="H738">
        <v>0.55000000000000004</v>
      </c>
      <c r="I738">
        <v>6750</v>
      </c>
      <c r="J738">
        <f t="shared" si="25"/>
        <v>3712.5000000000005</v>
      </c>
      <c r="K738">
        <f t="shared" si="27"/>
        <v>1299.375</v>
      </c>
      <c r="L738">
        <v>0.35</v>
      </c>
      <c r="O738">
        <f>Table1[[#This Row],[Price per Unit]]+0.05</f>
        <v>0.60000000000000009</v>
      </c>
    </row>
    <row r="739" spans="1:15" x14ac:dyDescent="0.3">
      <c r="A739" t="s">
        <v>10</v>
      </c>
      <c r="B739">
        <v>1185732</v>
      </c>
      <c r="C739">
        <v>44263</v>
      </c>
      <c r="D739" t="s">
        <v>127</v>
      </c>
      <c r="E739" t="s">
        <v>41</v>
      </c>
      <c r="F739" t="s">
        <v>42</v>
      </c>
      <c r="G739" t="s">
        <v>17</v>
      </c>
      <c r="H739">
        <v>0.45</v>
      </c>
      <c r="I739">
        <v>7750</v>
      </c>
      <c r="J739">
        <f t="shared" si="25"/>
        <v>3487.5</v>
      </c>
      <c r="K739">
        <f t="shared" si="27"/>
        <v>1743.75</v>
      </c>
      <c r="L739">
        <v>0.5</v>
      </c>
      <c r="O739">
        <f>Table1[[#This Row],[Price per Unit]]+0.05</f>
        <v>0.5</v>
      </c>
    </row>
    <row r="740" spans="1:15" x14ac:dyDescent="0.3">
      <c r="A740" t="s">
        <v>10</v>
      </c>
      <c r="B740">
        <v>1185732</v>
      </c>
      <c r="C740">
        <v>44295</v>
      </c>
      <c r="D740" t="s">
        <v>127</v>
      </c>
      <c r="E740" t="s">
        <v>41</v>
      </c>
      <c r="F740" t="s">
        <v>42</v>
      </c>
      <c r="G740" t="s">
        <v>12</v>
      </c>
      <c r="H740">
        <v>0.45</v>
      </c>
      <c r="I740">
        <v>10250</v>
      </c>
      <c r="J740">
        <f t="shared" si="25"/>
        <v>4612.5</v>
      </c>
      <c r="K740">
        <f t="shared" si="27"/>
        <v>2075.625</v>
      </c>
      <c r="L740">
        <v>0.45</v>
      </c>
      <c r="O740">
        <f>Table1[[#This Row],[Price per Unit]]+0.05</f>
        <v>0.5</v>
      </c>
    </row>
    <row r="741" spans="1:15" x14ac:dyDescent="0.3">
      <c r="A741" t="s">
        <v>10</v>
      </c>
      <c r="B741">
        <v>1185732</v>
      </c>
      <c r="C741">
        <v>44295</v>
      </c>
      <c r="D741" t="s">
        <v>127</v>
      </c>
      <c r="E741" t="s">
        <v>41</v>
      </c>
      <c r="F741" t="s">
        <v>42</v>
      </c>
      <c r="G741" t="s">
        <v>15</v>
      </c>
      <c r="H741">
        <v>0.45</v>
      </c>
      <c r="I741">
        <v>7250</v>
      </c>
      <c r="J741">
        <f t="shared" si="25"/>
        <v>3262.5</v>
      </c>
      <c r="K741">
        <f t="shared" si="27"/>
        <v>1141.875</v>
      </c>
      <c r="L741">
        <v>0.35</v>
      </c>
      <c r="O741">
        <f>Table1[[#This Row],[Price per Unit]]+0.05</f>
        <v>0.5</v>
      </c>
    </row>
    <row r="742" spans="1:15" x14ac:dyDescent="0.3">
      <c r="A742" t="s">
        <v>10</v>
      </c>
      <c r="B742">
        <v>1185732</v>
      </c>
      <c r="C742">
        <v>44295</v>
      </c>
      <c r="D742" t="s">
        <v>127</v>
      </c>
      <c r="E742" t="s">
        <v>41</v>
      </c>
      <c r="F742" t="s">
        <v>42</v>
      </c>
      <c r="G742" t="s">
        <v>13</v>
      </c>
      <c r="H742">
        <v>0.35000000000000003</v>
      </c>
      <c r="I742">
        <v>7250</v>
      </c>
      <c r="J742">
        <f t="shared" si="25"/>
        <v>2537.5000000000005</v>
      </c>
      <c r="K742">
        <f t="shared" si="27"/>
        <v>634.37500000000011</v>
      </c>
      <c r="L742">
        <v>0.25</v>
      </c>
      <c r="O742">
        <f>Table1[[#This Row],[Price per Unit]]+0.05</f>
        <v>0.4</v>
      </c>
    </row>
    <row r="743" spans="1:15" x14ac:dyDescent="0.3">
      <c r="A743" t="s">
        <v>10</v>
      </c>
      <c r="B743">
        <v>1185732</v>
      </c>
      <c r="C743">
        <v>44295</v>
      </c>
      <c r="D743" t="s">
        <v>127</v>
      </c>
      <c r="E743" t="s">
        <v>41</v>
      </c>
      <c r="F743" t="s">
        <v>42</v>
      </c>
      <c r="G743" t="s">
        <v>14</v>
      </c>
      <c r="H743">
        <v>0.39999999999999997</v>
      </c>
      <c r="I743">
        <v>6500</v>
      </c>
      <c r="J743">
        <f t="shared" si="25"/>
        <v>2600</v>
      </c>
      <c r="K743">
        <f t="shared" si="27"/>
        <v>780</v>
      </c>
      <c r="L743">
        <v>0.3</v>
      </c>
      <c r="O743">
        <f>Table1[[#This Row],[Price per Unit]]+0.05</f>
        <v>0.44999999999999996</v>
      </c>
    </row>
    <row r="744" spans="1:15" x14ac:dyDescent="0.3">
      <c r="A744" t="s">
        <v>10</v>
      </c>
      <c r="B744">
        <v>1185732</v>
      </c>
      <c r="C744">
        <v>44295</v>
      </c>
      <c r="D744" t="s">
        <v>127</v>
      </c>
      <c r="E744" t="s">
        <v>41</v>
      </c>
      <c r="F744" t="s">
        <v>42</v>
      </c>
      <c r="G744" t="s">
        <v>16</v>
      </c>
      <c r="H744">
        <v>0.55000000000000004</v>
      </c>
      <c r="I744">
        <v>6750</v>
      </c>
      <c r="J744">
        <f t="shared" si="25"/>
        <v>3712.5000000000005</v>
      </c>
      <c r="K744">
        <f t="shared" si="27"/>
        <v>1299.375</v>
      </c>
      <c r="L744">
        <v>0.35</v>
      </c>
      <c r="O744">
        <f>Table1[[#This Row],[Price per Unit]]+0.05</f>
        <v>0.60000000000000009</v>
      </c>
    </row>
    <row r="745" spans="1:15" x14ac:dyDescent="0.3">
      <c r="A745" t="s">
        <v>10</v>
      </c>
      <c r="B745">
        <v>1185732</v>
      </c>
      <c r="C745">
        <v>44295</v>
      </c>
      <c r="D745" t="s">
        <v>127</v>
      </c>
      <c r="E745" t="s">
        <v>41</v>
      </c>
      <c r="F745" t="s">
        <v>42</v>
      </c>
      <c r="G745" t="s">
        <v>17</v>
      </c>
      <c r="H745">
        <v>0.45</v>
      </c>
      <c r="I745">
        <v>8000</v>
      </c>
      <c r="J745">
        <f t="shared" si="25"/>
        <v>3600</v>
      </c>
      <c r="K745">
        <f t="shared" si="27"/>
        <v>1800</v>
      </c>
      <c r="L745">
        <v>0.5</v>
      </c>
      <c r="O745">
        <f>Table1[[#This Row],[Price per Unit]]+0.05</f>
        <v>0.5</v>
      </c>
    </row>
    <row r="746" spans="1:15" x14ac:dyDescent="0.3">
      <c r="A746" t="s">
        <v>10</v>
      </c>
      <c r="B746">
        <v>1185732</v>
      </c>
      <c r="C746">
        <v>44324</v>
      </c>
      <c r="D746" t="s">
        <v>127</v>
      </c>
      <c r="E746" t="s">
        <v>41</v>
      </c>
      <c r="F746" t="s">
        <v>42</v>
      </c>
      <c r="G746" t="s">
        <v>12</v>
      </c>
      <c r="H746">
        <v>0.55000000000000004</v>
      </c>
      <c r="I746">
        <v>10700</v>
      </c>
      <c r="J746">
        <f t="shared" si="25"/>
        <v>5885.0000000000009</v>
      </c>
      <c r="K746">
        <f t="shared" si="27"/>
        <v>2648.2500000000005</v>
      </c>
      <c r="L746">
        <v>0.45</v>
      </c>
      <c r="O746">
        <f>Table1[[#This Row],[Price per Unit]]+0.05</f>
        <v>0.60000000000000009</v>
      </c>
    </row>
    <row r="747" spans="1:15" x14ac:dyDescent="0.3">
      <c r="A747" t="s">
        <v>10</v>
      </c>
      <c r="B747">
        <v>1185732</v>
      </c>
      <c r="C747">
        <v>44324</v>
      </c>
      <c r="D747" t="s">
        <v>127</v>
      </c>
      <c r="E747" t="s">
        <v>41</v>
      </c>
      <c r="F747" t="s">
        <v>42</v>
      </c>
      <c r="G747" t="s">
        <v>15</v>
      </c>
      <c r="H747">
        <v>0.55000000000000004</v>
      </c>
      <c r="I747">
        <v>7750</v>
      </c>
      <c r="J747">
        <f t="shared" si="25"/>
        <v>4262.5</v>
      </c>
      <c r="K747">
        <f t="shared" si="27"/>
        <v>1491.875</v>
      </c>
      <c r="L747">
        <v>0.35</v>
      </c>
      <c r="O747">
        <f>Table1[[#This Row],[Price per Unit]]+0.05</f>
        <v>0.60000000000000009</v>
      </c>
    </row>
    <row r="748" spans="1:15" x14ac:dyDescent="0.3">
      <c r="A748" t="s">
        <v>10</v>
      </c>
      <c r="B748">
        <v>1185732</v>
      </c>
      <c r="C748">
        <v>44324</v>
      </c>
      <c r="D748" t="s">
        <v>127</v>
      </c>
      <c r="E748" t="s">
        <v>41</v>
      </c>
      <c r="F748" t="s">
        <v>42</v>
      </c>
      <c r="G748" t="s">
        <v>13</v>
      </c>
      <c r="H748">
        <v>0.5</v>
      </c>
      <c r="I748">
        <v>7500</v>
      </c>
      <c r="J748">
        <f t="shared" si="25"/>
        <v>3750</v>
      </c>
      <c r="K748">
        <f t="shared" si="27"/>
        <v>937.5</v>
      </c>
      <c r="L748">
        <v>0.25</v>
      </c>
      <c r="O748">
        <f>Table1[[#This Row],[Price per Unit]]+0.05</f>
        <v>0.55000000000000004</v>
      </c>
    </row>
    <row r="749" spans="1:15" x14ac:dyDescent="0.3">
      <c r="A749" t="s">
        <v>10</v>
      </c>
      <c r="B749">
        <v>1185732</v>
      </c>
      <c r="C749">
        <v>44324</v>
      </c>
      <c r="D749" t="s">
        <v>127</v>
      </c>
      <c r="E749" t="s">
        <v>41</v>
      </c>
      <c r="F749" t="s">
        <v>42</v>
      </c>
      <c r="G749" t="s">
        <v>14</v>
      </c>
      <c r="H749">
        <v>0.5</v>
      </c>
      <c r="I749">
        <v>7000</v>
      </c>
      <c r="J749">
        <f t="shared" si="25"/>
        <v>3500</v>
      </c>
      <c r="K749">
        <f t="shared" si="27"/>
        <v>1050</v>
      </c>
      <c r="L749">
        <v>0.3</v>
      </c>
      <c r="O749">
        <f>Table1[[#This Row],[Price per Unit]]+0.05</f>
        <v>0.55000000000000004</v>
      </c>
    </row>
    <row r="750" spans="1:15" x14ac:dyDescent="0.3">
      <c r="A750" t="s">
        <v>10</v>
      </c>
      <c r="B750">
        <v>1185732</v>
      </c>
      <c r="C750">
        <v>44324</v>
      </c>
      <c r="D750" t="s">
        <v>127</v>
      </c>
      <c r="E750" t="s">
        <v>41</v>
      </c>
      <c r="F750" t="s">
        <v>42</v>
      </c>
      <c r="G750" t="s">
        <v>16</v>
      </c>
      <c r="H750">
        <v>0.6</v>
      </c>
      <c r="I750">
        <v>7250</v>
      </c>
      <c r="J750">
        <f t="shared" si="25"/>
        <v>4350</v>
      </c>
      <c r="K750">
        <f t="shared" si="27"/>
        <v>1522.5</v>
      </c>
      <c r="L750">
        <v>0.35</v>
      </c>
      <c r="O750">
        <f>Table1[[#This Row],[Price per Unit]]+0.05</f>
        <v>0.65</v>
      </c>
    </row>
    <row r="751" spans="1:15" x14ac:dyDescent="0.3">
      <c r="A751" t="s">
        <v>10</v>
      </c>
      <c r="B751">
        <v>1185732</v>
      </c>
      <c r="C751">
        <v>44324</v>
      </c>
      <c r="D751" t="s">
        <v>127</v>
      </c>
      <c r="E751" t="s">
        <v>41</v>
      </c>
      <c r="F751" t="s">
        <v>42</v>
      </c>
      <c r="G751" t="s">
        <v>17</v>
      </c>
      <c r="H751">
        <v>0.65</v>
      </c>
      <c r="I751">
        <v>8250</v>
      </c>
      <c r="J751">
        <f t="shared" si="25"/>
        <v>5362.5</v>
      </c>
      <c r="K751">
        <f t="shared" si="27"/>
        <v>2681.25</v>
      </c>
      <c r="L751">
        <v>0.5</v>
      </c>
      <c r="O751">
        <f>Table1[[#This Row],[Price per Unit]]+0.05</f>
        <v>0.70000000000000007</v>
      </c>
    </row>
    <row r="752" spans="1:15" x14ac:dyDescent="0.3">
      <c r="A752" t="s">
        <v>10</v>
      </c>
      <c r="B752">
        <v>1185732</v>
      </c>
      <c r="C752">
        <v>44357</v>
      </c>
      <c r="D752" t="s">
        <v>127</v>
      </c>
      <c r="E752" t="s">
        <v>41</v>
      </c>
      <c r="F752" t="s">
        <v>42</v>
      </c>
      <c r="G752" t="s">
        <v>12</v>
      </c>
      <c r="H752">
        <v>0.6</v>
      </c>
      <c r="I752">
        <v>10750</v>
      </c>
      <c r="J752">
        <f t="shared" si="25"/>
        <v>6450</v>
      </c>
      <c r="K752">
        <f t="shared" si="27"/>
        <v>2902.5</v>
      </c>
      <c r="L752">
        <v>0.45</v>
      </c>
      <c r="O752">
        <f>Table1[[#This Row],[Price per Unit]]+0.05</f>
        <v>0.65</v>
      </c>
    </row>
    <row r="753" spans="1:15" x14ac:dyDescent="0.3">
      <c r="A753" t="s">
        <v>10</v>
      </c>
      <c r="B753">
        <v>1185732</v>
      </c>
      <c r="C753">
        <v>44357</v>
      </c>
      <c r="D753" t="s">
        <v>127</v>
      </c>
      <c r="E753" t="s">
        <v>41</v>
      </c>
      <c r="F753" t="s">
        <v>42</v>
      </c>
      <c r="G753" t="s">
        <v>15</v>
      </c>
      <c r="H753">
        <v>0.55000000000000004</v>
      </c>
      <c r="I753">
        <v>8250</v>
      </c>
      <c r="J753">
        <f t="shared" si="25"/>
        <v>4537.5</v>
      </c>
      <c r="K753">
        <f t="shared" si="27"/>
        <v>1588.125</v>
      </c>
      <c r="L753">
        <v>0.35</v>
      </c>
      <c r="O753">
        <f>Table1[[#This Row],[Price per Unit]]+0.05</f>
        <v>0.60000000000000009</v>
      </c>
    </row>
    <row r="754" spans="1:15" x14ac:dyDescent="0.3">
      <c r="A754" t="s">
        <v>10</v>
      </c>
      <c r="B754">
        <v>1185732</v>
      </c>
      <c r="C754">
        <v>44357</v>
      </c>
      <c r="D754" t="s">
        <v>127</v>
      </c>
      <c r="E754" t="s">
        <v>41</v>
      </c>
      <c r="F754" t="s">
        <v>42</v>
      </c>
      <c r="G754" t="s">
        <v>13</v>
      </c>
      <c r="H754">
        <v>0.5</v>
      </c>
      <c r="I754">
        <v>8000</v>
      </c>
      <c r="J754">
        <f t="shared" si="25"/>
        <v>4000</v>
      </c>
      <c r="K754">
        <f t="shared" si="27"/>
        <v>1000</v>
      </c>
      <c r="L754">
        <v>0.25</v>
      </c>
      <c r="O754">
        <f>Table1[[#This Row],[Price per Unit]]+0.05</f>
        <v>0.55000000000000004</v>
      </c>
    </row>
    <row r="755" spans="1:15" x14ac:dyDescent="0.3">
      <c r="A755" t="s">
        <v>10</v>
      </c>
      <c r="B755">
        <v>1185732</v>
      </c>
      <c r="C755">
        <v>44357</v>
      </c>
      <c r="D755" t="s">
        <v>127</v>
      </c>
      <c r="E755" t="s">
        <v>41</v>
      </c>
      <c r="F755" t="s">
        <v>42</v>
      </c>
      <c r="G755" t="s">
        <v>14</v>
      </c>
      <c r="H755">
        <v>0.5</v>
      </c>
      <c r="I755">
        <v>7750</v>
      </c>
      <c r="J755">
        <f t="shared" si="25"/>
        <v>3875</v>
      </c>
      <c r="K755">
        <f t="shared" si="27"/>
        <v>1162.5</v>
      </c>
      <c r="L755">
        <v>0.3</v>
      </c>
      <c r="O755">
        <f>Table1[[#This Row],[Price per Unit]]+0.05</f>
        <v>0.55000000000000004</v>
      </c>
    </row>
    <row r="756" spans="1:15" x14ac:dyDescent="0.3">
      <c r="A756" t="s">
        <v>10</v>
      </c>
      <c r="B756">
        <v>1185732</v>
      </c>
      <c r="C756">
        <v>44357</v>
      </c>
      <c r="D756" t="s">
        <v>127</v>
      </c>
      <c r="E756" t="s">
        <v>41</v>
      </c>
      <c r="F756" t="s">
        <v>42</v>
      </c>
      <c r="G756" t="s">
        <v>16</v>
      </c>
      <c r="H756">
        <v>0.65</v>
      </c>
      <c r="I756">
        <v>7750</v>
      </c>
      <c r="J756">
        <f t="shared" si="25"/>
        <v>5037.5</v>
      </c>
      <c r="K756">
        <f t="shared" si="27"/>
        <v>1763.125</v>
      </c>
      <c r="L756">
        <v>0.35</v>
      </c>
      <c r="O756">
        <f>Table1[[#This Row],[Price per Unit]]+0.05</f>
        <v>0.70000000000000007</v>
      </c>
    </row>
    <row r="757" spans="1:15" x14ac:dyDescent="0.3">
      <c r="A757" t="s">
        <v>10</v>
      </c>
      <c r="B757">
        <v>1185732</v>
      </c>
      <c r="C757">
        <v>44357</v>
      </c>
      <c r="D757" t="s">
        <v>127</v>
      </c>
      <c r="E757" t="s">
        <v>41</v>
      </c>
      <c r="F757" t="s">
        <v>42</v>
      </c>
      <c r="G757" t="s">
        <v>17</v>
      </c>
      <c r="H757">
        <v>0.70000000000000007</v>
      </c>
      <c r="I757">
        <v>9250</v>
      </c>
      <c r="J757">
        <f t="shared" si="25"/>
        <v>6475.0000000000009</v>
      </c>
      <c r="K757">
        <f t="shared" si="27"/>
        <v>3237.5000000000005</v>
      </c>
      <c r="L757">
        <v>0.5</v>
      </c>
      <c r="O757">
        <f>Table1[[#This Row],[Price per Unit]]+0.05</f>
        <v>0.75000000000000011</v>
      </c>
    </row>
    <row r="758" spans="1:15" x14ac:dyDescent="0.3">
      <c r="A758" t="s">
        <v>10</v>
      </c>
      <c r="B758">
        <v>1185732</v>
      </c>
      <c r="C758">
        <v>44385</v>
      </c>
      <c r="D758" t="s">
        <v>127</v>
      </c>
      <c r="E758" t="s">
        <v>41</v>
      </c>
      <c r="F758" t="s">
        <v>42</v>
      </c>
      <c r="G758" t="s">
        <v>12</v>
      </c>
      <c r="H758">
        <v>0.65</v>
      </c>
      <c r="I758">
        <v>11500</v>
      </c>
      <c r="J758">
        <f t="shared" si="25"/>
        <v>7475</v>
      </c>
      <c r="K758">
        <f t="shared" si="27"/>
        <v>3363.75</v>
      </c>
      <c r="L758">
        <v>0.45</v>
      </c>
      <c r="O758">
        <f>Table1[[#This Row],[Price per Unit]]+0.05</f>
        <v>0.70000000000000007</v>
      </c>
    </row>
    <row r="759" spans="1:15" x14ac:dyDescent="0.3">
      <c r="A759" t="s">
        <v>10</v>
      </c>
      <c r="B759">
        <v>1185732</v>
      </c>
      <c r="C759">
        <v>44385</v>
      </c>
      <c r="D759" t="s">
        <v>127</v>
      </c>
      <c r="E759" t="s">
        <v>41</v>
      </c>
      <c r="F759" t="s">
        <v>42</v>
      </c>
      <c r="G759" t="s">
        <v>15</v>
      </c>
      <c r="H759">
        <v>0.60000000000000009</v>
      </c>
      <c r="I759">
        <v>9000</v>
      </c>
      <c r="J759">
        <f t="shared" si="25"/>
        <v>5400.0000000000009</v>
      </c>
      <c r="K759">
        <f t="shared" si="27"/>
        <v>1890.0000000000002</v>
      </c>
      <c r="L759">
        <v>0.35</v>
      </c>
      <c r="O759">
        <f>Table1[[#This Row],[Price per Unit]]+0.05</f>
        <v>0.65000000000000013</v>
      </c>
    </row>
    <row r="760" spans="1:15" x14ac:dyDescent="0.3">
      <c r="A760" t="s">
        <v>10</v>
      </c>
      <c r="B760">
        <v>1185732</v>
      </c>
      <c r="C760">
        <v>44385</v>
      </c>
      <c r="D760" t="s">
        <v>127</v>
      </c>
      <c r="E760" t="s">
        <v>41</v>
      </c>
      <c r="F760" t="s">
        <v>42</v>
      </c>
      <c r="G760" t="s">
        <v>13</v>
      </c>
      <c r="H760">
        <v>0.55000000000000004</v>
      </c>
      <c r="I760">
        <v>8250</v>
      </c>
      <c r="J760">
        <f t="shared" si="25"/>
        <v>4537.5</v>
      </c>
      <c r="K760">
        <f t="shared" si="27"/>
        <v>1134.375</v>
      </c>
      <c r="L760">
        <v>0.25</v>
      </c>
      <c r="O760">
        <f>Table1[[#This Row],[Price per Unit]]+0.05</f>
        <v>0.60000000000000009</v>
      </c>
    </row>
    <row r="761" spans="1:15" x14ac:dyDescent="0.3">
      <c r="A761" t="s">
        <v>10</v>
      </c>
      <c r="B761">
        <v>1185732</v>
      </c>
      <c r="C761">
        <v>44385</v>
      </c>
      <c r="D761" t="s">
        <v>127</v>
      </c>
      <c r="E761" t="s">
        <v>41</v>
      </c>
      <c r="F761" t="s">
        <v>42</v>
      </c>
      <c r="G761" t="s">
        <v>14</v>
      </c>
      <c r="H761">
        <v>0.55000000000000004</v>
      </c>
      <c r="I761">
        <v>7750</v>
      </c>
      <c r="J761">
        <f t="shared" si="25"/>
        <v>4262.5</v>
      </c>
      <c r="K761">
        <f t="shared" si="27"/>
        <v>1278.75</v>
      </c>
      <c r="L761">
        <v>0.3</v>
      </c>
      <c r="O761">
        <f>Table1[[#This Row],[Price per Unit]]+0.05</f>
        <v>0.60000000000000009</v>
      </c>
    </row>
    <row r="762" spans="1:15" x14ac:dyDescent="0.3">
      <c r="A762" t="s">
        <v>10</v>
      </c>
      <c r="B762">
        <v>1185732</v>
      </c>
      <c r="C762">
        <v>44385</v>
      </c>
      <c r="D762" t="s">
        <v>127</v>
      </c>
      <c r="E762" t="s">
        <v>41</v>
      </c>
      <c r="F762" t="s">
        <v>42</v>
      </c>
      <c r="G762" t="s">
        <v>16</v>
      </c>
      <c r="H762">
        <v>0.65</v>
      </c>
      <c r="I762">
        <v>8000</v>
      </c>
      <c r="J762">
        <f t="shared" si="25"/>
        <v>5200</v>
      </c>
      <c r="K762">
        <f t="shared" si="27"/>
        <v>1819.9999999999998</v>
      </c>
      <c r="L762">
        <v>0.35</v>
      </c>
      <c r="O762">
        <f>Table1[[#This Row],[Price per Unit]]+0.05</f>
        <v>0.70000000000000007</v>
      </c>
    </row>
    <row r="763" spans="1:15" x14ac:dyDescent="0.3">
      <c r="A763" t="s">
        <v>10</v>
      </c>
      <c r="B763">
        <v>1185732</v>
      </c>
      <c r="C763">
        <v>44385</v>
      </c>
      <c r="D763" t="s">
        <v>127</v>
      </c>
      <c r="E763" t="s">
        <v>41</v>
      </c>
      <c r="F763" t="s">
        <v>42</v>
      </c>
      <c r="G763" t="s">
        <v>17</v>
      </c>
      <c r="H763">
        <v>0.70000000000000007</v>
      </c>
      <c r="I763">
        <v>9750</v>
      </c>
      <c r="J763">
        <f t="shared" si="25"/>
        <v>6825.0000000000009</v>
      </c>
      <c r="K763">
        <f t="shared" si="27"/>
        <v>3412.5000000000005</v>
      </c>
      <c r="L763">
        <v>0.5</v>
      </c>
      <c r="O763">
        <f>Table1[[#This Row],[Price per Unit]]+0.05</f>
        <v>0.75000000000000011</v>
      </c>
    </row>
    <row r="764" spans="1:15" x14ac:dyDescent="0.3">
      <c r="A764" t="s">
        <v>10</v>
      </c>
      <c r="B764">
        <v>1185732</v>
      </c>
      <c r="C764">
        <v>44417</v>
      </c>
      <c r="D764" t="s">
        <v>127</v>
      </c>
      <c r="E764" t="s">
        <v>41</v>
      </c>
      <c r="F764" t="s">
        <v>42</v>
      </c>
      <c r="G764" t="s">
        <v>12</v>
      </c>
      <c r="H764">
        <v>0.65</v>
      </c>
      <c r="I764">
        <v>11250</v>
      </c>
      <c r="J764">
        <f t="shared" si="25"/>
        <v>7312.5</v>
      </c>
      <c r="K764">
        <f t="shared" si="27"/>
        <v>3290.625</v>
      </c>
      <c r="L764">
        <v>0.45</v>
      </c>
      <c r="O764">
        <f>Table1[[#This Row],[Price per Unit]]+0.05</f>
        <v>0.70000000000000007</v>
      </c>
    </row>
    <row r="765" spans="1:15" x14ac:dyDescent="0.3">
      <c r="A765" t="s">
        <v>10</v>
      </c>
      <c r="B765">
        <v>1185732</v>
      </c>
      <c r="C765">
        <v>44417</v>
      </c>
      <c r="D765" t="s">
        <v>127</v>
      </c>
      <c r="E765" t="s">
        <v>41</v>
      </c>
      <c r="F765" t="s">
        <v>42</v>
      </c>
      <c r="G765" t="s">
        <v>15</v>
      </c>
      <c r="H765">
        <v>0.60000000000000009</v>
      </c>
      <c r="I765">
        <v>9000</v>
      </c>
      <c r="J765">
        <f t="shared" si="25"/>
        <v>5400.0000000000009</v>
      </c>
      <c r="K765">
        <f t="shared" si="27"/>
        <v>1890.0000000000002</v>
      </c>
      <c r="L765">
        <v>0.35</v>
      </c>
      <c r="O765">
        <f>Table1[[#This Row],[Price per Unit]]+0.05</f>
        <v>0.65000000000000013</v>
      </c>
    </row>
    <row r="766" spans="1:15" x14ac:dyDescent="0.3">
      <c r="A766" t="s">
        <v>10</v>
      </c>
      <c r="B766">
        <v>1185732</v>
      </c>
      <c r="C766">
        <v>44417</v>
      </c>
      <c r="D766" t="s">
        <v>127</v>
      </c>
      <c r="E766" t="s">
        <v>41</v>
      </c>
      <c r="F766" t="s">
        <v>42</v>
      </c>
      <c r="G766" t="s">
        <v>13</v>
      </c>
      <c r="H766">
        <v>0.55000000000000004</v>
      </c>
      <c r="I766">
        <v>8250</v>
      </c>
      <c r="J766">
        <f t="shared" si="25"/>
        <v>4537.5</v>
      </c>
      <c r="K766">
        <f t="shared" si="27"/>
        <v>1134.375</v>
      </c>
      <c r="L766">
        <v>0.25</v>
      </c>
      <c r="O766">
        <f>Table1[[#This Row],[Price per Unit]]+0.05</f>
        <v>0.60000000000000009</v>
      </c>
    </row>
    <row r="767" spans="1:15" x14ac:dyDescent="0.3">
      <c r="A767" t="s">
        <v>10</v>
      </c>
      <c r="B767">
        <v>1185732</v>
      </c>
      <c r="C767">
        <v>44417</v>
      </c>
      <c r="D767" t="s">
        <v>127</v>
      </c>
      <c r="E767" t="s">
        <v>41</v>
      </c>
      <c r="F767" t="s">
        <v>42</v>
      </c>
      <c r="G767" t="s">
        <v>14</v>
      </c>
      <c r="H767">
        <v>0.45</v>
      </c>
      <c r="I767">
        <v>7750</v>
      </c>
      <c r="J767">
        <f t="shared" si="25"/>
        <v>3487.5</v>
      </c>
      <c r="K767">
        <f t="shared" si="27"/>
        <v>1046.25</v>
      </c>
      <c r="L767">
        <v>0.3</v>
      </c>
      <c r="O767">
        <f>Table1[[#This Row],[Price per Unit]]+0.05</f>
        <v>0.5</v>
      </c>
    </row>
    <row r="768" spans="1:15" x14ac:dyDescent="0.3">
      <c r="A768" t="s">
        <v>10</v>
      </c>
      <c r="B768">
        <v>1185732</v>
      </c>
      <c r="C768">
        <v>44417</v>
      </c>
      <c r="D768" t="s">
        <v>127</v>
      </c>
      <c r="E768" t="s">
        <v>41</v>
      </c>
      <c r="F768" t="s">
        <v>42</v>
      </c>
      <c r="G768" t="s">
        <v>16</v>
      </c>
      <c r="H768">
        <v>0.55000000000000004</v>
      </c>
      <c r="I768">
        <v>7500</v>
      </c>
      <c r="J768">
        <f t="shared" si="25"/>
        <v>4125</v>
      </c>
      <c r="K768">
        <f t="shared" si="27"/>
        <v>1443.75</v>
      </c>
      <c r="L768">
        <v>0.35</v>
      </c>
      <c r="O768">
        <f>Table1[[#This Row],[Price per Unit]]+0.05</f>
        <v>0.60000000000000009</v>
      </c>
    </row>
    <row r="769" spans="1:15" x14ac:dyDescent="0.3">
      <c r="A769" t="s">
        <v>10</v>
      </c>
      <c r="B769">
        <v>1185732</v>
      </c>
      <c r="C769">
        <v>44417</v>
      </c>
      <c r="D769" t="s">
        <v>127</v>
      </c>
      <c r="E769" t="s">
        <v>41</v>
      </c>
      <c r="F769" t="s">
        <v>42</v>
      </c>
      <c r="G769" t="s">
        <v>17</v>
      </c>
      <c r="H769">
        <v>0.60000000000000009</v>
      </c>
      <c r="I769">
        <v>9250</v>
      </c>
      <c r="J769">
        <f t="shared" si="25"/>
        <v>5550.0000000000009</v>
      </c>
      <c r="K769">
        <f t="shared" si="27"/>
        <v>2775.0000000000005</v>
      </c>
      <c r="L769">
        <v>0.5</v>
      </c>
      <c r="O769">
        <f>Table1[[#This Row],[Price per Unit]]+0.05</f>
        <v>0.65000000000000013</v>
      </c>
    </row>
    <row r="770" spans="1:15" x14ac:dyDescent="0.3">
      <c r="A770" t="s">
        <v>10</v>
      </c>
      <c r="B770">
        <v>1185732</v>
      </c>
      <c r="C770">
        <v>44447</v>
      </c>
      <c r="D770" t="s">
        <v>127</v>
      </c>
      <c r="E770" t="s">
        <v>41</v>
      </c>
      <c r="F770" t="s">
        <v>42</v>
      </c>
      <c r="G770" t="s">
        <v>12</v>
      </c>
      <c r="H770">
        <v>0.55000000000000004</v>
      </c>
      <c r="I770">
        <v>10500</v>
      </c>
      <c r="J770">
        <f t="shared" ref="J770:J833" si="28">H770*I770</f>
        <v>5775.0000000000009</v>
      </c>
      <c r="K770">
        <f t="shared" si="27"/>
        <v>2598.7500000000005</v>
      </c>
      <c r="L770">
        <v>0.45</v>
      </c>
      <c r="O770">
        <f>Table1[[#This Row],[Price per Unit]]+0.05</f>
        <v>0.60000000000000009</v>
      </c>
    </row>
    <row r="771" spans="1:15" x14ac:dyDescent="0.3">
      <c r="A771" t="s">
        <v>10</v>
      </c>
      <c r="B771">
        <v>1185732</v>
      </c>
      <c r="C771">
        <v>44447</v>
      </c>
      <c r="D771" t="s">
        <v>127</v>
      </c>
      <c r="E771" t="s">
        <v>41</v>
      </c>
      <c r="F771" t="s">
        <v>42</v>
      </c>
      <c r="G771" t="s">
        <v>15</v>
      </c>
      <c r="H771">
        <v>0.50000000000000011</v>
      </c>
      <c r="I771">
        <v>8500</v>
      </c>
      <c r="J771">
        <f t="shared" si="28"/>
        <v>4250.0000000000009</v>
      </c>
      <c r="K771">
        <f t="shared" si="27"/>
        <v>1487.5000000000002</v>
      </c>
      <c r="L771">
        <v>0.35</v>
      </c>
      <c r="O771">
        <f>Table1[[#This Row],[Price per Unit]]+0.05</f>
        <v>0.55000000000000016</v>
      </c>
    </row>
    <row r="772" spans="1:15" x14ac:dyDescent="0.3">
      <c r="A772" t="s">
        <v>10</v>
      </c>
      <c r="B772">
        <v>1185732</v>
      </c>
      <c r="C772">
        <v>44447</v>
      </c>
      <c r="D772" t="s">
        <v>127</v>
      </c>
      <c r="E772" t="s">
        <v>41</v>
      </c>
      <c r="F772" t="s">
        <v>42</v>
      </c>
      <c r="G772" t="s">
        <v>13</v>
      </c>
      <c r="H772">
        <v>0.45</v>
      </c>
      <c r="I772">
        <v>7500</v>
      </c>
      <c r="J772">
        <f t="shared" si="28"/>
        <v>3375</v>
      </c>
      <c r="K772">
        <f t="shared" si="27"/>
        <v>843.75</v>
      </c>
      <c r="L772">
        <v>0.25</v>
      </c>
      <c r="O772">
        <f>Table1[[#This Row],[Price per Unit]]+0.05</f>
        <v>0.5</v>
      </c>
    </row>
    <row r="773" spans="1:15" x14ac:dyDescent="0.3">
      <c r="A773" t="s">
        <v>10</v>
      </c>
      <c r="B773">
        <v>1185732</v>
      </c>
      <c r="C773">
        <v>44447</v>
      </c>
      <c r="D773" t="s">
        <v>127</v>
      </c>
      <c r="E773" t="s">
        <v>41</v>
      </c>
      <c r="F773" t="s">
        <v>42</v>
      </c>
      <c r="G773" t="s">
        <v>14</v>
      </c>
      <c r="H773">
        <v>0.45</v>
      </c>
      <c r="I773">
        <v>7250</v>
      </c>
      <c r="J773">
        <f t="shared" si="28"/>
        <v>3262.5</v>
      </c>
      <c r="K773">
        <f t="shared" si="27"/>
        <v>978.75</v>
      </c>
      <c r="L773">
        <v>0.3</v>
      </c>
      <c r="O773">
        <f>Table1[[#This Row],[Price per Unit]]+0.05</f>
        <v>0.5</v>
      </c>
    </row>
    <row r="774" spans="1:15" x14ac:dyDescent="0.3">
      <c r="A774" t="s">
        <v>10</v>
      </c>
      <c r="B774">
        <v>1185732</v>
      </c>
      <c r="C774">
        <v>44447</v>
      </c>
      <c r="D774" t="s">
        <v>127</v>
      </c>
      <c r="E774" t="s">
        <v>41</v>
      </c>
      <c r="F774" t="s">
        <v>42</v>
      </c>
      <c r="G774" t="s">
        <v>16</v>
      </c>
      <c r="H774">
        <v>0.55000000000000004</v>
      </c>
      <c r="I774">
        <v>7250</v>
      </c>
      <c r="J774">
        <f t="shared" si="28"/>
        <v>3987.5000000000005</v>
      </c>
      <c r="K774">
        <f t="shared" si="27"/>
        <v>1395.625</v>
      </c>
      <c r="L774">
        <v>0.35</v>
      </c>
      <c r="O774">
        <f>Table1[[#This Row],[Price per Unit]]+0.05</f>
        <v>0.60000000000000009</v>
      </c>
    </row>
    <row r="775" spans="1:15" x14ac:dyDescent="0.3">
      <c r="A775" t="s">
        <v>10</v>
      </c>
      <c r="B775">
        <v>1185732</v>
      </c>
      <c r="C775">
        <v>44447</v>
      </c>
      <c r="D775" t="s">
        <v>127</v>
      </c>
      <c r="E775" t="s">
        <v>41</v>
      </c>
      <c r="F775" t="s">
        <v>42</v>
      </c>
      <c r="G775" t="s">
        <v>17</v>
      </c>
      <c r="H775">
        <v>0.60000000000000009</v>
      </c>
      <c r="I775">
        <v>8250</v>
      </c>
      <c r="J775">
        <f t="shared" si="28"/>
        <v>4950.0000000000009</v>
      </c>
      <c r="K775">
        <f t="shared" si="27"/>
        <v>2475.0000000000005</v>
      </c>
      <c r="L775">
        <v>0.5</v>
      </c>
      <c r="O775">
        <f>Table1[[#This Row],[Price per Unit]]+0.05</f>
        <v>0.65000000000000013</v>
      </c>
    </row>
    <row r="776" spans="1:15" x14ac:dyDescent="0.3">
      <c r="A776" t="s">
        <v>10</v>
      </c>
      <c r="B776">
        <v>1185732</v>
      </c>
      <c r="C776">
        <v>44479</v>
      </c>
      <c r="D776" t="s">
        <v>127</v>
      </c>
      <c r="E776" t="s">
        <v>41</v>
      </c>
      <c r="F776" t="s">
        <v>42</v>
      </c>
      <c r="G776" t="s">
        <v>12</v>
      </c>
      <c r="H776">
        <v>0.60000000000000009</v>
      </c>
      <c r="I776">
        <v>10000</v>
      </c>
      <c r="J776">
        <f t="shared" si="28"/>
        <v>6000.0000000000009</v>
      </c>
      <c r="K776">
        <f t="shared" si="27"/>
        <v>2700.0000000000005</v>
      </c>
      <c r="L776">
        <v>0.45</v>
      </c>
      <c r="O776">
        <f>Table1[[#This Row],[Price per Unit]]+0.05</f>
        <v>0.65000000000000013</v>
      </c>
    </row>
    <row r="777" spans="1:15" x14ac:dyDescent="0.3">
      <c r="A777" t="s">
        <v>10</v>
      </c>
      <c r="B777">
        <v>1185732</v>
      </c>
      <c r="C777">
        <v>44479</v>
      </c>
      <c r="D777" t="s">
        <v>127</v>
      </c>
      <c r="E777" t="s">
        <v>41</v>
      </c>
      <c r="F777" t="s">
        <v>42</v>
      </c>
      <c r="G777" t="s">
        <v>15</v>
      </c>
      <c r="H777">
        <v>0.50000000000000011</v>
      </c>
      <c r="I777">
        <v>8250</v>
      </c>
      <c r="J777">
        <f t="shared" si="28"/>
        <v>4125.0000000000009</v>
      </c>
      <c r="K777">
        <f t="shared" si="27"/>
        <v>1443.7500000000002</v>
      </c>
      <c r="L777">
        <v>0.35</v>
      </c>
      <c r="O777">
        <f>Table1[[#This Row],[Price per Unit]]+0.05</f>
        <v>0.55000000000000016</v>
      </c>
    </row>
    <row r="778" spans="1:15" x14ac:dyDescent="0.3">
      <c r="A778" t="s">
        <v>10</v>
      </c>
      <c r="B778">
        <v>1185732</v>
      </c>
      <c r="C778">
        <v>44479</v>
      </c>
      <c r="D778" t="s">
        <v>127</v>
      </c>
      <c r="E778" t="s">
        <v>41</v>
      </c>
      <c r="F778" t="s">
        <v>42</v>
      </c>
      <c r="G778" t="s">
        <v>13</v>
      </c>
      <c r="H778">
        <v>0.50000000000000011</v>
      </c>
      <c r="I778">
        <v>7250</v>
      </c>
      <c r="J778">
        <f t="shared" si="28"/>
        <v>3625.0000000000009</v>
      </c>
      <c r="K778">
        <f t="shared" si="27"/>
        <v>906.25000000000023</v>
      </c>
      <c r="L778">
        <v>0.25</v>
      </c>
      <c r="O778">
        <f>Table1[[#This Row],[Price per Unit]]+0.05</f>
        <v>0.55000000000000016</v>
      </c>
    </row>
    <row r="779" spans="1:15" x14ac:dyDescent="0.3">
      <c r="A779" t="s">
        <v>10</v>
      </c>
      <c r="B779">
        <v>1185732</v>
      </c>
      <c r="C779">
        <v>44479</v>
      </c>
      <c r="D779" t="s">
        <v>127</v>
      </c>
      <c r="E779" t="s">
        <v>41</v>
      </c>
      <c r="F779" t="s">
        <v>42</v>
      </c>
      <c r="G779" t="s">
        <v>14</v>
      </c>
      <c r="H779">
        <v>0.50000000000000011</v>
      </c>
      <c r="I779">
        <v>7000</v>
      </c>
      <c r="J779">
        <f t="shared" si="28"/>
        <v>3500.0000000000009</v>
      </c>
      <c r="K779">
        <f t="shared" si="27"/>
        <v>1050.0000000000002</v>
      </c>
      <c r="L779">
        <v>0.3</v>
      </c>
      <c r="O779">
        <f>Table1[[#This Row],[Price per Unit]]+0.05</f>
        <v>0.55000000000000016</v>
      </c>
    </row>
    <row r="780" spans="1:15" x14ac:dyDescent="0.3">
      <c r="A780" t="s">
        <v>10</v>
      </c>
      <c r="B780">
        <v>1185732</v>
      </c>
      <c r="C780">
        <v>44479</v>
      </c>
      <c r="D780" t="s">
        <v>127</v>
      </c>
      <c r="E780" t="s">
        <v>41</v>
      </c>
      <c r="F780" t="s">
        <v>42</v>
      </c>
      <c r="G780" t="s">
        <v>16</v>
      </c>
      <c r="H780">
        <v>0.60000000000000009</v>
      </c>
      <c r="I780">
        <v>7000</v>
      </c>
      <c r="J780">
        <f t="shared" si="28"/>
        <v>4200.0000000000009</v>
      </c>
      <c r="K780">
        <f t="shared" si="27"/>
        <v>1470.0000000000002</v>
      </c>
      <c r="L780">
        <v>0.35</v>
      </c>
      <c r="O780">
        <f>Table1[[#This Row],[Price per Unit]]+0.05</f>
        <v>0.65000000000000013</v>
      </c>
    </row>
    <row r="781" spans="1:15" x14ac:dyDescent="0.3">
      <c r="A781" t="s">
        <v>10</v>
      </c>
      <c r="B781">
        <v>1185732</v>
      </c>
      <c r="C781">
        <v>44479</v>
      </c>
      <c r="D781" t="s">
        <v>127</v>
      </c>
      <c r="E781" t="s">
        <v>41</v>
      </c>
      <c r="F781" t="s">
        <v>42</v>
      </c>
      <c r="G781" t="s">
        <v>17</v>
      </c>
      <c r="H781">
        <v>0.65</v>
      </c>
      <c r="I781">
        <v>8250</v>
      </c>
      <c r="J781">
        <f t="shared" si="28"/>
        <v>5362.5</v>
      </c>
      <c r="K781">
        <f t="shared" si="27"/>
        <v>2681.25</v>
      </c>
      <c r="L781">
        <v>0.5</v>
      </c>
      <c r="O781">
        <f>Table1[[#This Row],[Price per Unit]]+0.05</f>
        <v>0.70000000000000007</v>
      </c>
    </row>
    <row r="782" spans="1:15" x14ac:dyDescent="0.3">
      <c r="A782" t="s">
        <v>10</v>
      </c>
      <c r="B782">
        <v>1185732</v>
      </c>
      <c r="C782">
        <v>44509</v>
      </c>
      <c r="D782" t="s">
        <v>127</v>
      </c>
      <c r="E782" t="s">
        <v>41</v>
      </c>
      <c r="F782" t="s">
        <v>42</v>
      </c>
      <c r="G782" t="s">
        <v>12</v>
      </c>
      <c r="H782">
        <v>0.60000000000000009</v>
      </c>
      <c r="I782">
        <v>9750</v>
      </c>
      <c r="J782">
        <f t="shared" si="28"/>
        <v>5850.0000000000009</v>
      </c>
      <c r="K782">
        <f t="shared" si="27"/>
        <v>2632.5000000000005</v>
      </c>
      <c r="L782">
        <v>0.45</v>
      </c>
      <c r="O782">
        <f>Table1[[#This Row],[Price per Unit]]+0.05</f>
        <v>0.65000000000000013</v>
      </c>
    </row>
    <row r="783" spans="1:15" x14ac:dyDescent="0.3">
      <c r="A783" t="s">
        <v>10</v>
      </c>
      <c r="B783">
        <v>1185732</v>
      </c>
      <c r="C783">
        <v>44509</v>
      </c>
      <c r="D783" t="s">
        <v>127</v>
      </c>
      <c r="E783" t="s">
        <v>41</v>
      </c>
      <c r="F783" t="s">
        <v>42</v>
      </c>
      <c r="G783" t="s">
        <v>15</v>
      </c>
      <c r="H783">
        <v>0.50000000000000011</v>
      </c>
      <c r="I783">
        <v>8000</v>
      </c>
      <c r="J783">
        <f t="shared" si="28"/>
        <v>4000.0000000000009</v>
      </c>
      <c r="K783">
        <f t="shared" si="27"/>
        <v>1400.0000000000002</v>
      </c>
      <c r="L783">
        <v>0.35</v>
      </c>
      <c r="O783">
        <f>Table1[[#This Row],[Price per Unit]]+0.05</f>
        <v>0.55000000000000016</v>
      </c>
    </row>
    <row r="784" spans="1:15" x14ac:dyDescent="0.3">
      <c r="A784" t="s">
        <v>10</v>
      </c>
      <c r="B784">
        <v>1185732</v>
      </c>
      <c r="C784">
        <v>44509</v>
      </c>
      <c r="D784" t="s">
        <v>127</v>
      </c>
      <c r="E784" t="s">
        <v>41</v>
      </c>
      <c r="F784" t="s">
        <v>42</v>
      </c>
      <c r="G784" t="s">
        <v>13</v>
      </c>
      <c r="H784">
        <v>0.50000000000000011</v>
      </c>
      <c r="I784">
        <v>7450</v>
      </c>
      <c r="J784">
        <f t="shared" si="28"/>
        <v>3725.0000000000009</v>
      </c>
      <c r="K784">
        <f t="shared" si="27"/>
        <v>931.25000000000023</v>
      </c>
      <c r="L784">
        <v>0.25</v>
      </c>
      <c r="O784">
        <f>Table1[[#This Row],[Price per Unit]]+0.05</f>
        <v>0.55000000000000016</v>
      </c>
    </row>
    <row r="785" spans="1:15" x14ac:dyDescent="0.3">
      <c r="A785" t="s">
        <v>10</v>
      </c>
      <c r="B785">
        <v>1185732</v>
      </c>
      <c r="C785">
        <v>44509</v>
      </c>
      <c r="D785" t="s">
        <v>127</v>
      </c>
      <c r="E785" t="s">
        <v>41</v>
      </c>
      <c r="F785" t="s">
        <v>42</v>
      </c>
      <c r="G785" t="s">
        <v>14</v>
      </c>
      <c r="H785">
        <v>0.50000000000000011</v>
      </c>
      <c r="I785">
        <v>7750</v>
      </c>
      <c r="J785">
        <f t="shared" si="28"/>
        <v>3875.0000000000009</v>
      </c>
      <c r="K785">
        <f t="shared" si="27"/>
        <v>1162.5000000000002</v>
      </c>
      <c r="L785">
        <v>0.3</v>
      </c>
      <c r="O785">
        <f>Table1[[#This Row],[Price per Unit]]+0.05</f>
        <v>0.55000000000000016</v>
      </c>
    </row>
    <row r="786" spans="1:15" x14ac:dyDescent="0.3">
      <c r="A786" t="s">
        <v>10</v>
      </c>
      <c r="B786">
        <v>1185732</v>
      </c>
      <c r="C786">
        <v>44509</v>
      </c>
      <c r="D786" t="s">
        <v>127</v>
      </c>
      <c r="E786" t="s">
        <v>41</v>
      </c>
      <c r="F786" t="s">
        <v>42</v>
      </c>
      <c r="G786" t="s">
        <v>16</v>
      </c>
      <c r="H786">
        <v>0.65</v>
      </c>
      <c r="I786">
        <v>7500</v>
      </c>
      <c r="J786">
        <f t="shared" si="28"/>
        <v>4875</v>
      </c>
      <c r="K786">
        <f t="shared" si="27"/>
        <v>1706.25</v>
      </c>
      <c r="L786">
        <v>0.35</v>
      </c>
      <c r="O786">
        <f>Table1[[#This Row],[Price per Unit]]+0.05</f>
        <v>0.70000000000000007</v>
      </c>
    </row>
    <row r="787" spans="1:15" x14ac:dyDescent="0.3">
      <c r="A787" t="s">
        <v>10</v>
      </c>
      <c r="B787">
        <v>1185732</v>
      </c>
      <c r="C787">
        <v>44509</v>
      </c>
      <c r="D787" t="s">
        <v>127</v>
      </c>
      <c r="E787" t="s">
        <v>41</v>
      </c>
      <c r="F787" t="s">
        <v>42</v>
      </c>
      <c r="G787" t="s">
        <v>17</v>
      </c>
      <c r="H787">
        <v>0.7</v>
      </c>
      <c r="I787">
        <v>8500</v>
      </c>
      <c r="J787">
        <f t="shared" si="28"/>
        <v>5950</v>
      </c>
      <c r="K787">
        <f t="shared" si="27"/>
        <v>2975</v>
      </c>
      <c r="L787">
        <v>0.5</v>
      </c>
      <c r="O787">
        <f>Table1[[#This Row],[Price per Unit]]+0.05</f>
        <v>0.75</v>
      </c>
    </row>
    <row r="788" spans="1:15" x14ac:dyDescent="0.3">
      <c r="A788" t="s">
        <v>10</v>
      </c>
      <c r="B788">
        <v>1185732</v>
      </c>
      <c r="C788">
        <v>44538</v>
      </c>
      <c r="D788" t="s">
        <v>127</v>
      </c>
      <c r="E788" t="s">
        <v>41</v>
      </c>
      <c r="F788" t="s">
        <v>42</v>
      </c>
      <c r="G788" t="s">
        <v>12</v>
      </c>
      <c r="H788">
        <v>0.65</v>
      </c>
      <c r="I788">
        <v>10750</v>
      </c>
      <c r="J788">
        <f t="shared" si="28"/>
        <v>6987.5</v>
      </c>
      <c r="K788">
        <f t="shared" si="27"/>
        <v>3144.375</v>
      </c>
      <c r="L788">
        <v>0.45</v>
      </c>
      <c r="O788">
        <f>Table1[[#This Row],[Price per Unit]]+0.05</f>
        <v>0.70000000000000007</v>
      </c>
    </row>
    <row r="789" spans="1:15" x14ac:dyDescent="0.3">
      <c r="A789" t="s">
        <v>10</v>
      </c>
      <c r="B789">
        <v>1185732</v>
      </c>
      <c r="C789">
        <v>44538</v>
      </c>
      <c r="D789" t="s">
        <v>127</v>
      </c>
      <c r="E789" t="s">
        <v>41</v>
      </c>
      <c r="F789" t="s">
        <v>42</v>
      </c>
      <c r="G789" t="s">
        <v>15</v>
      </c>
      <c r="H789">
        <v>0.55000000000000004</v>
      </c>
      <c r="I789">
        <v>8750</v>
      </c>
      <c r="J789">
        <f t="shared" si="28"/>
        <v>4812.5</v>
      </c>
      <c r="K789">
        <f t="shared" si="27"/>
        <v>1684.375</v>
      </c>
      <c r="L789">
        <v>0.35</v>
      </c>
      <c r="O789">
        <f>Table1[[#This Row],[Price per Unit]]+0.05</f>
        <v>0.60000000000000009</v>
      </c>
    </row>
    <row r="790" spans="1:15" x14ac:dyDescent="0.3">
      <c r="A790" t="s">
        <v>10</v>
      </c>
      <c r="B790">
        <v>1185732</v>
      </c>
      <c r="C790">
        <v>44538</v>
      </c>
      <c r="D790" t="s">
        <v>127</v>
      </c>
      <c r="E790" t="s">
        <v>41</v>
      </c>
      <c r="F790" t="s">
        <v>42</v>
      </c>
      <c r="G790" t="s">
        <v>13</v>
      </c>
      <c r="H790">
        <v>0.55000000000000004</v>
      </c>
      <c r="I790">
        <v>8250</v>
      </c>
      <c r="J790">
        <f t="shared" si="28"/>
        <v>4537.5</v>
      </c>
      <c r="K790">
        <f t="shared" si="27"/>
        <v>1134.375</v>
      </c>
      <c r="L790">
        <v>0.25</v>
      </c>
      <c r="O790">
        <f>Table1[[#This Row],[Price per Unit]]+0.05</f>
        <v>0.60000000000000009</v>
      </c>
    </row>
    <row r="791" spans="1:15" x14ac:dyDescent="0.3">
      <c r="A791" t="s">
        <v>10</v>
      </c>
      <c r="B791">
        <v>1185732</v>
      </c>
      <c r="C791">
        <v>44538</v>
      </c>
      <c r="D791" t="s">
        <v>127</v>
      </c>
      <c r="E791" t="s">
        <v>41</v>
      </c>
      <c r="F791" t="s">
        <v>42</v>
      </c>
      <c r="G791" t="s">
        <v>14</v>
      </c>
      <c r="H791">
        <v>0.55000000000000004</v>
      </c>
      <c r="I791">
        <v>7750</v>
      </c>
      <c r="J791">
        <f t="shared" si="28"/>
        <v>4262.5</v>
      </c>
      <c r="K791">
        <f t="shared" si="27"/>
        <v>1278.75</v>
      </c>
      <c r="L791">
        <v>0.3</v>
      </c>
      <c r="O791">
        <f>Table1[[#This Row],[Price per Unit]]+0.05</f>
        <v>0.60000000000000009</v>
      </c>
    </row>
    <row r="792" spans="1:15" x14ac:dyDescent="0.3">
      <c r="A792" t="s">
        <v>10</v>
      </c>
      <c r="B792">
        <v>1185732</v>
      </c>
      <c r="C792">
        <v>44538</v>
      </c>
      <c r="D792" t="s">
        <v>127</v>
      </c>
      <c r="E792" t="s">
        <v>41</v>
      </c>
      <c r="F792" t="s">
        <v>42</v>
      </c>
      <c r="G792" t="s">
        <v>16</v>
      </c>
      <c r="H792">
        <v>0.65</v>
      </c>
      <c r="I792">
        <v>7750</v>
      </c>
      <c r="J792">
        <f t="shared" si="28"/>
        <v>5037.5</v>
      </c>
      <c r="K792">
        <f t="shared" si="27"/>
        <v>1763.125</v>
      </c>
      <c r="L792">
        <v>0.35</v>
      </c>
      <c r="O792">
        <f>Table1[[#This Row],[Price per Unit]]+0.05</f>
        <v>0.70000000000000007</v>
      </c>
    </row>
    <row r="793" spans="1:15" x14ac:dyDescent="0.3">
      <c r="A793" t="s">
        <v>10</v>
      </c>
      <c r="B793">
        <v>1185732</v>
      </c>
      <c r="C793">
        <v>44538</v>
      </c>
      <c r="D793" t="s">
        <v>127</v>
      </c>
      <c r="E793" t="s">
        <v>41</v>
      </c>
      <c r="F793" t="s">
        <v>42</v>
      </c>
      <c r="G793" t="s">
        <v>17</v>
      </c>
      <c r="H793">
        <v>0.7</v>
      </c>
      <c r="I793">
        <v>8750</v>
      </c>
      <c r="J793">
        <f t="shared" si="28"/>
        <v>6125</v>
      </c>
      <c r="K793">
        <f t="shared" si="27"/>
        <v>3062.5</v>
      </c>
      <c r="L793">
        <v>0.5</v>
      </c>
      <c r="O793">
        <f>Table1[[#This Row],[Price per Unit]]+0.05</f>
        <v>0.75</v>
      </c>
    </row>
    <row r="794" spans="1:15" x14ac:dyDescent="0.3">
      <c r="A794" t="s">
        <v>10</v>
      </c>
      <c r="B794">
        <v>1185732</v>
      </c>
      <c r="C794">
        <v>44209</v>
      </c>
      <c r="D794" t="s">
        <v>29</v>
      </c>
      <c r="E794" t="s">
        <v>43</v>
      </c>
      <c r="F794" t="s">
        <v>44</v>
      </c>
      <c r="G794" t="s">
        <v>12</v>
      </c>
      <c r="H794">
        <v>0.35</v>
      </c>
      <c r="I794">
        <v>4500</v>
      </c>
      <c r="J794">
        <f t="shared" si="28"/>
        <v>1575</v>
      </c>
      <c r="K794">
        <f t="shared" si="27"/>
        <v>551.25</v>
      </c>
      <c r="L794">
        <v>0.35000000000000003</v>
      </c>
    </row>
    <row r="795" spans="1:15" x14ac:dyDescent="0.3">
      <c r="A795" t="s">
        <v>10</v>
      </c>
      <c r="B795">
        <v>1185732</v>
      </c>
      <c r="C795">
        <v>44209</v>
      </c>
      <c r="D795" t="s">
        <v>29</v>
      </c>
      <c r="E795" t="s">
        <v>43</v>
      </c>
      <c r="F795" t="s">
        <v>44</v>
      </c>
      <c r="G795" t="s">
        <v>15</v>
      </c>
      <c r="H795">
        <v>0.35</v>
      </c>
      <c r="I795">
        <v>2500</v>
      </c>
      <c r="J795">
        <f t="shared" si="28"/>
        <v>875</v>
      </c>
      <c r="K795">
        <f t="shared" si="27"/>
        <v>262.5</v>
      </c>
      <c r="L795">
        <v>0.3</v>
      </c>
    </row>
    <row r="796" spans="1:15" x14ac:dyDescent="0.3">
      <c r="A796" t="s">
        <v>10</v>
      </c>
      <c r="B796">
        <v>1185732</v>
      </c>
      <c r="C796">
        <v>44209</v>
      </c>
      <c r="D796" t="s">
        <v>29</v>
      </c>
      <c r="E796" t="s">
        <v>43</v>
      </c>
      <c r="F796" t="s">
        <v>44</v>
      </c>
      <c r="G796" t="s">
        <v>13</v>
      </c>
      <c r="H796">
        <v>0.25</v>
      </c>
      <c r="I796">
        <v>2500</v>
      </c>
      <c r="J796">
        <f t="shared" si="28"/>
        <v>625</v>
      </c>
      <c r="K796">
        <f t="shared" si="27"/>
        <v>187.5</v>
      </c>
      <c r="L796">
        <v>0.3</v>
      </c>
    </row>
    <row r="797" spans="1:15" x14ac:dyDescent="0.3">
      <c r="A797" t="s">
        <v>10</v>
      </c>
      <c r="B797">
        <v>1185732</v>
      </c>
      <c r="C797">
        <v>44209</v>
      </c>
      <c r="D797" t="s">
        <v>29</v>
      </c>
      <c r="E797" t="s">
        <v>43</v>
      </c>
      <c r="F797" t="s">
        <v>44</v>
      </c>
      <c r="G797" t="s">
        <v>14</v>
      </c>
      <c r="H797">
        <v>0.30000000000000004</v>
      </c>
      <c r="I797">
        <v>1000</v>
      </c>
      <c r="J797">
        <f t="shared" si="28"/>
        <v>300.00000000000006</v>
      </c>
      <c r="K797">
        <f t="shared" si="27"/>
        <v>105.00000000000003</v>
      </c>
      <c r="L797">
        <v>0.35000000000000003</v>
      </c>
    </row>
    <row r="798" spans="1:15" x14ac:dyDescent="0.3">
      <c r="A798" t="s">
        <v>10</v>
      </c>
      <c r="B798">
        <v>1185732</v>
      </c>
      <c r="C798">
        <v>44209</v>
      </c>
      <c r="D798" t="s">
        <v>29</v>
      </c>
      <c r="E798" t="s">
        <v>43</v>
      </c>
      <c r="F798" t="s">
        <v>44</v>
      </c>
      <c r="G798" t="s">
        <v>16</v>
      </c>
      <c r="H798">
        <v>0.44999999999999996</v>
      </c>
      <c r="I798">
        <v>1500</v>
      </c>
      <c r="J798">
        <f t="shared" si="28"/>
        <v>674.99999999999989</v>
      </c>
      <c r="K798">
        <f t="shared" ref="K798:K861" si="29">J798*L798</f>
        <v>202.49999999999997</v>
      </c>
      <c r="L798">
        <v>0.3</v>
      </c>
    </row>
    <row r="799" spans="1:15" x14ac:dyDescent="0.3">
      <c r="A799" t="s">
        <v>10</v>
      </c>
      <c r="B799">
        <v>1185732</v>
      </c>
      <c r="C799">
        <v>44209</v>
      </c>
      <c r="D799" t="s">
        <v>29</v>
      </c>
      <c r="E799" t="s">
        <v>43</v>
      </c>
      <c r="F799" t="s">
        <v>44</v>
      </c>
      <c r="G799" t="s">
        <v>17</v>
      </c>
      <c r="H799">
        <v>0.35</v>
      </c>
      <c r="I799">
        <v>2500</v>
      </c>
      <c r="J799">
        <f t="shared" si="28"/>
        <v>875</v>
      </c>
      <c r="K799">
        <f t="shared" si="29"/>
        <v>393.75</v>
      </c>
      <c r="L799">
        <v>0.45</v>
      </c>
    </row>
    <row r="800" spans="1:15" x14ac:dyDescent="0.3">
      <c r="A800" t="s">
        <v>10</v>
      </c>
      <c r="B800">
        <v>1185732</v>
      </c>
      <c r="C800">
        <v>44240</v>
      </c>
      <c r="D800" t="s">
        <v>29</v>
      </c>
      <c r="E800" t="s">
        <v>43</v>
      </c>
      <c r="F800" t="s">
        <v>44</v>
      </c>
      <c r="G800" t="s">
        <v>12</v>
      </c>
      <c r="H800">
        <v>0.35</v>
      </c>
      <c r="I800">
        <v>5000</v>
      </c>
      <c r="J800">
        <f t="shared" si="28"/>
        <v>1750</v>
      </c>
      <c r="K800">
        <f t="shared" si="29"/>
        <v>612.50000000000011</v>
      </c>
      <c r="L800">
        <v>0.35000000000000003</v>
      </c>
    </row>
    <row r="801" spans="1:12" x14ac:dyDescent="0.3">
      <c r="A801" t="s">
        <v>10</v>
      </c>
      <c r="B801">
        <v>1185732</v>
      </c>
      <c r="C801">
        <v>44240</v>
      </c>
      <c r="D801" t="s">
        <v>29</v>
      </c>
      <c r="E801" t="s">
        <v>43</v>
      </c>
      <c r="F801" t="s">
        <v>44</v>
      </c>
      <c r="G801" t="s">
        <v>15</v>
      </c>
      <c r="H801">
        <v>0.35</v>
      </c>
      <c r="I801">
        <v>1500</v>
      </c>
      <c r="J801">
        <f t="shared" si="28"/>
        <v>525</v>
      </c>
      <c r="K801">
        <f t="shared" si="29"/>
        <v>157.5</v>
      </c>
      <c r="L801">
        <v>0.3</v>
      </c>
    </row>
    <row r="802" spans="1:12" x14ac:dyDescent="0.3">
      <c r="A802" t="s">
        <v>10</v>
      </c>
      <c r="B802">
        <v>1185732</v>
      </c>
      <c r="C802">
        <v>44240</v>
      </c>
      <c r="D802" t="s">
        <v>29</v>
      </c>
      <c r="E802" t="s">
        <v>43</v>
      </c>
      <c r="F802" t="s">
        <v>44</v>
      </c>
      <c r="G802" t="s">
        <v>13</v>
      </c>
      <c r="H802">
        <v>0.25</v>
      </c>
      <c r="I802">
        <v>2000</v>
      </c>
      <c r="J802">
        <f t="shared" si="28"/>
        <v>500</v>
      </c>
      <c r="K802">
        <f t="shared" si="29"/>
        <v>150</v>
      </c>
      <c r="L802">
        <v>0.3</v>
      </c>
    </row>
    <row r="803" spans="1:12" x14ac:dyDescent="0.3">
      <c r="A803" t="s">
        <v>10</v>
      </c>
      <c r="B803">
        <v>1185732</v>
      </c>
      <c r="C803">
        <v>44240</v>
      </c>
      <c r="D803" t="s">
        <v>29</v>
      </c>
      <c r="E803" t="s">
        <v>43</v>
      </c>
      <c r="F803" t="s">
        <v>44</v>
      </c>
      <c r="G803" t="s">
        <v>14</v>
      </c>
      <c r="H803">
        <v>0.30000000000000004</v>
      </c>
      <c r="I803">
        <v>750</v>
      </c>
      <c r="J803">
        <f t="shared" si="28"/>
        <v>225.00000000000003</v>
      </c>
      <c r="K803">
        <f t="shared" si="29"/>
        <v>78.750000000000014</v>
      </c>
      <c r="L803">
        <v>0.35000000000000003</v>
      </c>
    </row>
    <row r="804" spans="1:12" x14ac:dyDescent="0.3">
      <c r="A804" t="s">
        <v>10</v>
      </c>
      <c r="B804">
        <v>1185732</v>
      </c>
      <c r="C804">
        <v>44240</v>
      </c>
      <c r="D804" t="s">
        <v>29</v>
      </c>
      <c r="E804" t="s">
        <v>43</v>
      </c>
      <c r="F804" t="s">
        <v>44</v>
      </c>
      <c r="G804" t="s">
        <v>16</v>
      </c>
      <c r="H804">
        <v>0.44999999999999996</v>
      </c>
      <c r="I804">
        <v>1500</v>
      </c>
      <c r="J804">
        <f t="shared" si="28"/>
        <v>674.99999999999989</v>
      </c>
      <c r="K804">
        <f t="shared" si="29"/>
        <v>202.49999999999997</v>
      </c>
      <c r="L804">
        <v>0.3</v>
      </c>
    </row>
    <row r="805" spans="1:12" x14ac:dyDescent="0.3">
      <c r="A805" t="s">
        <v>10</v>
      </c>
      <c r="B805">
        <v>1185732</v>
      </c>
      <c r="C805">
        <v>44240</v>
      </c>
      <c r="D805" t="s">
        <v>29</v>
      </c>
      <c r="E805" t="s">
        <v>43</v>
      </c>
      <c r="F805" t="s">
        <v>44</v>
      </c>
      <c r="G805" t="s">
        <v>17</v>
      </c>
      <c r="H805">
        <v>0.35</v>
      </c>
      <c r="I805">
        <v>2250</v>
      </c>
      <c r="J805">
        <f t="shared" si="28"/>
        <v>787.5</v>
      </c>
      <c r="K805">
        <f t="shared" si="29"/>
        <v>354.375</v>
      </c>
      <c r="L805">
        <v>0.45</v>
      </c>
    </row>
    <row r="806" spans="1:12" x14ac:dyDescent="0.3">
      <c r="A806" t="s">
        <v>10</v>
      </c>
      <c r="B806">
        <v>1185732</v>
      </c>
      <c r="C806">
        <v>44267</v>
      </c>
      <c r="D806" t="s">
        <v>29</v>
      </c>
      <c r="E806" t="s">
        <v>43</v>
      </c>
      <c r="F806" t="s">
        <v>44</v>
      </c>
      <c r="G806" t="s">
        <v>12</v>
      </c>
      <c r="H806">
        <v>0.4</v>
      </c>
      <c r="I806">
        <v>4450</v>
      </c>
      <c r="J806">
        <f t="shared" si="28"/>
        <v>1780</v>
      </c>
      <c r="K806">
        <f t="shared" si="29"/>
        <v>623.00000000000011</v>
      </c>
      <c r="L806">
        <v>0.35000000000000003</v>
      </c>
    </row>
    <row r="807" spans="1:12" x14ac:dyDescent="0.3">
      <c r="A807" t="s">
        <v>10</v>
      </c>
      <c r="B807">
        <v>1185732</v>
      </c>
      <c r="C807">
        <v>44267</v>
      </c>
      <c r="D807" t="s">
        <v>29</v>
      </c>
      <c r="E807" t="s">
        <v>43</v>
      </c>
      <c r="F807" t="s">
        <v>44</v>
      </c>
      <c r="G807" t="s">
        <v>15</v>
      </c>
      <c r="H807">
        <v>0.4</v>
      </c>
      <c r="I807">
        <v>1250</v>
      </c>
      <c r="J807">
        <f t="shared" si="28"/>
        <v>500</v>
      </c>
      <c r="K807">
        <f t="shared" si="29"/>
        <v>150</v>
      </c>
      <c r="L807">
        <v>0.3</v>
      </c>
    </row>
    <row r="808" spans="1:12" x14ac:dyDescent="0.3">
      <c r="A808" t="s">
        <v>10</v>
      </c>
      <c r="B808">
        <v>1185732</v>
      </c>
      <c r="C808">
        <v>44267</v>
      </c>
      <c r="D808" t="s">
        <v>29</v>
      </c>
      <c r="E808" t="s">
        <v>43</v>
      </c>
      <c r="F808" t="s">
        <v>44</v>
      </c>
      <c r="G808" t="s">
        <v>13</v>
      </c>
      <c r="H808">
        <v>0.30000000000000004</v>
      </c>
      <c r="I808">
        <v>1750</v>
      </c>
      <c r="J808">
        <f t="shared" si="28"/>
        <v>525.00000000000011</v>
      </c>
      <c r="K808">
        <f t="shared" si="29"/>
        <v>157.50000000000003</v>
      </c>
      <c r="L808">
        <v>0.3</v>
      </c>
    </row>
    <row r="809" spans="1:12" x14ac:dyDescent="0.3">
      <c r="A809" t="s">
        <v>10</v>
      </c>
      <c r="B809">
        <v>1185732</v>
      </c>
      <c r="C809">
        <v>44267</v>
      </c>
      <c r="D809" t="s">
        <v>29</v>
      </c>
      <c r="E809" t="s">
        <v>43</v>
      </c>
      <c r="F809" t="s">
        <v>44</v>
      </c>
      <c r="G809" t="s">
        <v>14</v>
      </c>
      <c r="H809">
        <v>0.35</v>
      </c>
      <c r="I809">
        <v>250</v>
      </c>
      <c r="J809">
        <f t="shared" si="28"/>
        <v>87.5</v>
      </c>
      <c r="K809">
        <f t="shared" si="29"/>
        <v>30.625000000000004</v>
      </c>
      <c r="L809">
        <v>0.35000000000000003</v>
      </c>
    </row>
    <row r="810" spans="1:12" x14ac:dyDescent="0.3">
      <c r="A810" t="s">
        <v>10</v>
      </c>
      <c r="B810">
        <v>1185732</v>
      </c>
      <c r="C810">
        <v>44267</v>
      </c>
      <c r="D810" t="s">
        <v>29</v>
      </c>
      <c r="E810" t="s">
        <v>43</v>
      </c>
      <c r="F810" t="s">
        <v>44</v>
      </c>
      <c r="G810" t="s">
        <v>16</v>
      </c>
      <c r="H810">
        <v>0.5</v>
      </c>
      <c r="I810">
        <v>750</v>
      </c>
      <c r="J810">
        <f t="shared" si="28"/>
        <v>375</v>
      </c>
      <c r="K810">
        <f t="shared" si="29"/>
        <v>112.5</v>
      </c>
      <c r="L810">
        <v>0.3</v>
      </c>
    </row>
    <row r="811" spans="1:12" x14ac:dyDescent="0.3">
      <c r="A811" t="s">
        <v>10</v>
      </c>
      <c r="B811">
        <v>1185732</v>
      </c>
      <c r="C811">
        <v>44267</v>
      </c>
      <c r="D811" t="s">
        <v>29</v>
      </c>
      <c r="E811" t="s">
        <v>43</v>
      </c>
      <c r="F811" t="s">
        <v>44</v>
      </c>
      <c r="G811" t="s">
        <v>17</v>
      </c>
      <c r="H811">
        <v>0.4</v>
      </c>
      <c r="I811">
        <v>1750</v>
      </c>
      <c r="J811">
        <f t="shared" si="28"/>
        <v>700</v>
      </c>
      <c r="K811">
        <f t="shared" si="29"/>
        <v>315</v>
      </c>
      <c r="L811">
        <v>0.45</v>
      </c>
    </row>
    <row r="812" spans="1:12" x14ac:dyDescent="0.3">
      <c r="A812" t="s">
        <v>10</v>
      </c>
      <c r="B812">
        <v>1185732</v>
      </c>
      <c r="C812">
        <v>44299</v>
      </c>
      <c r="D812" t="s">
        <v>29</v>
      </c>
      <c r="E812" t="s">
        <v>43</v>
      </c>
      <c r="F812" t="s">
        <v>44</v>
      </c>
      <c r="G812" t="s">
        <v>12</v>
      </c>
      <c r="H812">
        <v>0.4</v>
      </c>
      <c r="I812">
        <v>4000</v>
      </c>
      <c r="J812">
        <f t="shared" si="28"/>
        <v>1600</v>
      </c>
      <c r="K812">
        <f t="shared" si="29"/>
        <v>560</v>
      </c>
      <c r="L812">
        <v>0.35000000000000003</v>
      </c>
    </row>
    <row r="813" spans="1:12" x14ac:dyDescent="0.3">
      <c r="A813" t="s">
        <v>10</v>
      </c>
      <c r="B813">
        <v>1185732</v>
      </c>
      <c r="C813">
        <v>44299</v>
      </c>
      <c r="D813" t="s">
        <v>29</v>
      </c>
      <c r="E813" t="s">
        <v>43</v>
      </c>
      <c r="F813" t="s">
        <v>44</v>
      </c>
      <c r="G813" t="s">
        <v>15</v>
      </c>
      <c r="H813">
        <v>0.4</v>
      </c>
      <c r="I813">
        <v>1000</v>
      </c>
      <c r="J813">
        <f t="shared" si="28"/>
        <v>400</v>
      </c>
      <c r="K813">
        <f t="shared" si="29"/>
        <v>120</v>
      </c>
      <c r="L813">
        <v>0.3</v>
      </c>
    </row>
    <row r="814" spans="1:12" x14ac:dyDescent="0.3">
      <c r="A814" t="s">
        <v>10</v>
      </c>
      <c r="B814">
        <v>1185732</v>
      </c>
      <c r="C814">
        <v>44299</v>
      </c>
      <c r="D814" t="s">
        <v>29</v>
      </c>
      <c r="E814" t="s">
        <v>43</v>
      </c>
      <c r="F814" t="s">
        <v>44</v>
      </c>
      <c r="G814" t="s">
        <v>13</v>
      </c>
      <c r="H814">
        <v>0.30000000000000004</v>
      </c>
      <c r="I814">
        <v>1000</v>
      </c>
      <c r="J814">
        <f t="shared" si="28"/>
        <v>300.00000000000006</v>
      </c>
      <c r="K814">
        <f t="shared" si="29"/>
        <v>90.000000000000014</v>
      </c>
      <c r="L814">
        <v>0.3</v>
      </c>
    </row>
    <row r="815" spans="1:12" x14ac:dyDescent="0.3">
      <c r="A815" t="s">
        <v>10</v>
      </c>
      <c r="B815">
        <v>1185732</v>
      </c>
      <c r="C815">
        <v>44299</v>
      </c>
      <c r="D815" t="s">
        <v>29</v>
      </c>
      <c r="E815" t="s">
        <v>43</v>
      </c>
      <c r="F815" t="s">
        <v>44</v>
      </c>
      <c r="G815" t="s">
        <v>14</v>
      </c>
      <c r="H815">
        <v>0.35</v>
      </c>
      <c r="I815">
        <v>250</v>
      </c>
      <c r="J815">
        <f t="shared" si="28"/>
        <v>87.5</v>
      </c>
      <c r="K815">
        <f t="shared" si="29"/>
        <v>30.625000000000004</v>
      </c>
      <c r="L815">
        <v>0.35000000000000003</v>
      </c>
    </row>
    <row r="816" spans="1:12" x14ac:dyDescent="0.3">
      <c r="A816" t="s">
        <v>10</v>
      </c>
      <c r="B816">
        <v>1185732</v>
      </c>
      <c r="C816">
        <v>44299</v>
      </c>
      <c r="D816" t="s">
        <v>29</v>
      </c>
      <c r="E816" t="s">
        <v>43</v>
      </c>
      <c r="F816" t="s">
        <v>44</v>
      </c>
      <c r="G816" t="s">
        <v>16</v>
      </c>
      <c r="H816">
        <v>0.5</v>
      </c>
      <c r="I816">
        <v>500</v>
      </c>
      <c r="J816">
        <f t="shared" si="28"/>
        <v>250</v>
      </c>
      <c r="K816">
        <f t="shared" si="29"/>
        <v>75</v>
      </c>
      <c r="L816">
        <v>0.3</v>
      </c>
    </row>
    <row r="817" spans="1:12" x14ac:dyDescent="0.3">
      <c r="A817" t="s">
        <v>10</v>
      </c>
      <c r="B817">
        <v>1185732</v>
      </c>
      <c r="C817">
        <v>44299</v>
      </c>
      <c r="D817" t="s">
        <v>29</v>
      </c>
      <c r="E817" t="s">
        <v>43</v>
      </c>
      <c r="F817" t="s">
        <v>44</v>
      </c>
      <c r="G817" t="s">
        <v>17</v>
      </c>
      <c r="H817">
        <v>0.4</v>
      </c>
      <c r="I817">
        <v>1750</v>
      </c>
      <c r="J817">
        <f t="shared" si="28"/>
        <v>700</v>
      </c>
      <c r="K817">
        <f t="shared" si="29"/>
        <v>315</v>
      </c>
      <c r="L817">
        <v>0.45</v>
      </c>
    </row>
    <row r="818" spans="1:12" x14ac:dyDescent="0.3">
      <c r="A818" t="s">
        <v>10</v>
      </c>
      <c r="B818">
        <v>1185732</v>
      </c>
      <c r="C818">
        <v>44330</v>
      </c>
      <c r="D818" t="s">
        <v>29</v>
      </c>
      <c r="E818" t="s">
        <v>43</v>
      </c>
      <c r="F818" t="s">
        <v>44</v>
      </c>
      <c r="G818" t="s">
        <v>12</v>
      </c>
      <c r="H818">
        <v>0.5</v>
      </c>
      <c r="I818">
        <v>4450</v>
      </c>
      <c r="J818">
        <f t="shared" si="28"/>
        <v>2225</v>
      </c>
      <c r="K818">
        <f t="shared" si="29"/>
        <v>778.75000000000011</v>
      </c>
      <c r="L818">
        <v>0.35000000000000003</v>
      </c>
    </row>
    <row r="819" spans="1:12" x14ac:dyDescent="0.3">
      <c r="A819" t="s">
        <v>10</v>
      </c>
      <c r="B819">
        <v>1185732</v>
      </c>
      <c r="C819">
        <v>44330</v>
      </c>
      <c r="D819" t="s">
        <v>29</v>
      </c>
      <c r="E819" t="s">
        <v>43</v>
      </c>
      <c r="F819" t="s">
        <v>44</v>
      </c>
      <c r="G819" t="s">
        <v>15</v>
      </c>
      <c r="H819">
        <v>0.45000000000000007</v>
      </c>
      <c r="I819">
        <v>1500</v>
      </c>
      <c r="J819">
        <f t="shared" si="28"/>
        <v>675.00000000000011</v>
      </c>
      <c r="K819">
        <f t="shared" si="29"/>
        <v>202.50000000000003</v>
      </c>
      <c r="L819">
        <v>0.3</v>
      </c>
    </row>
    <row r="820" spans="1:12" x14ac:dyDescent="0.3">
      <c r="A820" t="s">
        <v>10</v>
      </c>
      <c r="B820">
        <v>1185732</v>
      </c>
      <c r="C820">
        <v>44330</v>
      </c>
      <c r="D820" t="s">
        <v>29</v>
      </c>
      <c r="E820" t="s">
        <v>43</v>
      </c>
      <c r="F820" t="s">
        <v>44</v>
      </c>
      <c r="G820" t="s">
        <v>13</v>
      </c>
      <c r="H820">
        <v>0.4</v>
      </c>
      <c r="I820">
        <v>1250</v>
      </c>
      <c r="J820">
        <f t="shared" si="28"/>
        <v>500</v>
      </c>
      <c r="K820">
        <f t="shared" si="29"/>
        <v>150</v>
      </c>
      <c r="L820">
        <v>0.3</v>
      </c>
    </row>
    <row r="821" spans="1:12" x14ac:dyDescent="0.3">
      <c r="A821" t="s">
        <v>10</v>
      </c>
      <c r="B821">
        <v>1185732</v>
      </c>
      <c r="C821">
        <v>44330</v>
      </c>
      <c r="D821" t="s">
        <v>29</v>
      </c>
      <c r="E821" t="s">
        <v>43</v>
      </c>
      <c r="F821" t="s">
        <v>44</v>
      </c>
      <c r="G821" t="s">
        <v>14</v>
      </c>
      <c r="H821">
        <v>0.4</v>
      </c>
      <c r="I821">
        <v>500</v>
      </c>
      <c r="J821">
        <f t="shared" si="28"/>
        <v>200</v>
      </c>
      <c r="K821">
        <f t="shared" si="29"/>
        <v>70</v>
      </c>
      <c r="L821">
        <v>0.35000000000000003</v>
      </c>
    </row>
    <row r="822" spans="1:12" x14ac:dyDescent="0.3">
      <c r="A822" t="s">
        <v>10</v>
      </c>
      <c r="B822">
        <v>1185732</v>
      </c>
      <c r="C822">
        <v>44330</v>
      </c>
      <c r="D822" t="s">
        <v>29</v>
      </c>
      <c r="E822" t="s">
        <v>43</v>
      </c>
      <c r="F822" t="s">
        <v>44</v>
      </c>
      <c r="G822" t="s">
        <v>16</v>
      </c>
      <c r="H822">
        <v>0.54999999999999993</v>
      </c>
      <c r="I822">
        <v>750</v>
      </c>
      <c r="J822">
        <f t="shared" si="28"/>
        <v>412.49999999999994</v>
      </c>
      <c r="K822">
        <f t="shared" si="29"/>
        <v>123.74999999999997</v>
      </c>
      <c r="L822">
        <v>0.3</v>
      </c>
    </row>
    <row r="823" spans="1:12" x14ac:dyDescent="0.3">
      <c r="A823" t="s">
        <v>10</v>
      </c>
      <c r="B823">
        <v>1185732</v>
      </c>
      <c r="C823">
        <v>44330</v>
      </c>
      <c r="D823" t="s">
        <v>29</v>
      </c>
      <c r="E823" t="s">
        <v>43</v>
      </c>
      <c r="F823" t="s">
        <v>44</v>
      </c>
      <c r="G823" t="s">
        <v>17</v>
      </c>
      <c r="H823">
        <v>0.6</v>
      </c>
      <c r="I823">
        <v>1750</v>
      </c>
      <c r="J823">
        <f t="shared" si="28"/>
        <v>1050</v>
      </c>
      <c r="K823">
        <f t="shared" si="29"/>
        <v>472.5</v>
      </c>
      <c r="L823">
        <v>0.45</v>
      </c>
    </row>
    <row r="824" spans="1:12" x14ac:dyDescent="0.3">
      <c r="A824" t="s">
        <v>10</v>
      </c>
      <c r="B824">
        <v>1185732</v>
      </c>
      <c r="C824">
        <v>44360</v>
      </c>
      <c r="D824" t="s">
        <v>29</v>
      </c>
      <c r="E824" t="s">
        <v>43</v>
      </c>
      <c r="F824" t="s">
        <v>44</v>
      </c>
      <c r="G824" t="s">
        <v>12</v>
      </c>
      <c r="H824">
        <v>0.45</v>
      </c>
      <c r="I824">
        <v>4250</v>
      </c>
      <c r="J824">
        <f t="shared" si="28"/>
        <v>1912.5</v>
      </c>
      <c r="K824">
        <f t="shared" si="29"/>
        <v>669.37500000000011</v>
      </c>
      <c r="L824">
        <v>0.35000000000000003</v>
      </c>
    </row>
    <row r="825" spans="1:12" x14ac:dyDescent="0.3">
      <c r="A825" t="s">
        <v>10</v>
      </c>
      <c r="B825">
        <v>1185732</v>
      </c>
      <c r="C825">
        <v>44360</v>
      </c>
      <c r="D825" t="s">
        <v>29</v>
      </c>
      <c r="E825" t="s">
        <v>43</v>
      </c>
      <c r="F825" t="s">
        <v>44</v>
      </c>
      <c r="G825" t="s">
        <v>15</v>
      </c>
      <c r="H825">
        <v>0.40000000000000008</v>
      </c>
      <c r="I825">
        <v>1750</v>
      </c>
      <c r="J825">
        <f t="shared" si="28"/>
        <v>700.00000000000011</v>
      </c>
      <c r="K825">
        <f t="shared" si="29"/>
        <v>210.00000000000003</v>
      </c>
      <c r="L825">
        <v>0.3</v>
      </c>
    </row>
    <row r="826" spans="1:12" x14ac:dyDescent="0.3">
      <c r="A826" t="s">
        <v>10</v>
      </c>
      <c r="B826">
        <v>1185732</v>
      </c>
      <c r="C826">
        <v>44360</v>
      </c>
      <c r="D826" t="s">
        <v>29</v>
      </c>
      <c r="E826" t="s">
        <v>43</v>
      </c>
      <c r="F826" t="s">
        <v>44</v>
      </c>
      <c r="G826" t="s">
        <v>13</v>
      </c>
      <c r="H826">
        <v>0.35000000000000003</v>
      </c>
      <c r="I826">
        <v>1750</v>
      </c>
      <c r="J826">
        <f t="shared" si="28"/>
        <v>612.50000000000011</v>
      </c>
      <c r="K826">
        <f t="shared" si="29"/>
        <v>183.75000000000003</v>
      </c>
      <c r="L826">
        <v>0.3</v>
      </c>
    </row>
    <row r="827" spans="1:12" x14ac:dyDescent="0.3">
      <c r="A827" t="s">
        <v>10</v>
      </c>
      <c r="B827">
        <v>1185732</v>
      </c>
      <c r="C827">
        <v>44360</v>
      </c>
      <c r="D827" t="s">
        <v>29</v>
      </c>
      <c r="E827" t="s">
        <v>43</v>
      </c>
      <c r="F827" t="s">
        <v>44</v>
      </c>
      <c r="G827" t="s">
        <v>14</v>
      </c>
      <c r="H827">
        <v>0.35000000000000003</v>
      </c>
      <c r="I827">
        <v>1500</v>
      </c>
      <c r="J827">
        <f t="shared" si="28"/>
        <v>525</v>
      </c>
      <c r="K827">
        <f t="shared" si="29"/>
        <v>183.75000000000003</v>
      </c>
      <c r="L827">
        <v>0.35000000000000003</v>
      </c>
    </row>
    <row r="828" spans="1:12" x14ac:dyDescent="0.3">
      <c r="A828" t="s">
        <v>10</v>
      </c>
      <c r="B828">
        <v>1185732</v>
      </c>
      <c r="C828">
        <v>44360</v>
      </c>
      <c r="D828" t="s">
        <v>29</v>
      </c>
      <c r="E828" t="s">
        <v>43</v>
      </c>
      <c r="F828" t="s">
        <v>44</v>
      </c>
      <c r="G828" t="s">
        <v>16</v>
      </c>
      <c r="H828">
        <v>0.5</v>
      </c>
      <c r="I828">
        <v>1500</v>
      </c>
      <c r="J828">
        <f t="shared" si="28"/>
        <v>750</v>
      </c>
      <c r="K828">
        <f t="shared" si="29"/>
        <v>225</v>
      </c>
      <c r="L828">
        <v>0.3</v>
      </c>
    </row>
    <row r="829" spans="1:12" x14ac:dyDescent="0.3">
      <c r="A829" t="s">
        <v>10</v>
      </c>
      <c r="B829">
        <v>1185732</v>
      </c>
      <c r="C829">
        <v>44360</v>
      </c>
      <c r="D829" t="s">
        <v>29</v>
      </c>
      <c r="E829" t="s">
        <v>43</v>
      </c>
      <c r="F829" t="s">
        <v>44</v>
      </c>
      <c r="G829" t="s">
        <v>17</v>
      </c>
      <c r="H829">
        <v>0.55000000000000004</v>
      </c>
      <c r="I829">
        <v>3250</v>
      </c>
      <c r="J829">
        <f t="shared" si="28"/>
        <v>1787.5000000000002</v>
      </c>
      <c r="K829">
        <f t="shared" si="29"/>
        <v>804.37500000000011</v>
      </c>
      <c r="L829">
        <v>0.45</v>
      </c>
    </row>
    <row r="830" spans="1:12" x14ac:dyDescent="0.3">
      <c r="A830" t="s">
        <v>10</v>
      </c>
      <c r="B830">
        <v>1185732</v>
      </c>
      <c r="C830">
        <v>44389</v>
      </c>
      <c r="D830" t="s">
        <v>29</v>
      </c>
      <c r="E830" t="s">
        <v>43</v>
      </c>
      <c r="F830" t="s">
        <v>44</v>
      </c>
      <c r="G830" t="s">
        <v>12</v>
      </c>
      <c r="H830">
        <v>0.5</v>
      </c>
      <c r="I830">
        <v>5500</v>
      </c>
      <c r="J830">
        <f t="shared" si="28"/>
        <v>2750</v>
      </c>
      <c r="K830">
        <f t="shared" si="29"/>
        <v>962.50000000000011</v>
      </c>
      <c r="L830">
        <v>0.35000000000000003</v>
      </c>
    </row>
    <row r="831" spans="1:12" x14ac:dyDescent="0.3">
      <c r="A831" t="s">
        <v>10</v>
      </c>
      <c r="B831">
        <v>1185732</v>
      </c>
      <c r="C831">
        <v>44389</v>
      </c>
      <c r="D831" t="s">
        <v>29</v>
      </c>
      <c r="E831" t="s">
        <v>43</v>
      </c>
      <c r="F831" t="s">
        <v>44</v>
      </c>
      <c r="G831" t="s">
        <v>15</v>
      </c>
      <c r="H831">
        <v>0.45000000000000007</v>
      </c>
      <c r="I831">
        <v>3000</v>
      </c>
      <c r="J831">
        <f t="shared" si="28"/>
        <v>1350.0000000000002</v>
      </c>
      <c r="K831">
        <f t="shared" si="29"/>
        <v>405.00000000000006</v>
      </c>
      <c r="L831">
        <v>0.3</v>
      </c>
    </row>
    <row r="832" spans="1:12" x14ac:dyDescent="0.3">
      <c r="A832" t="s">
        <v>10</v>
      </c>
      <c r="B832">
        <v>1185732</v>
      </c>
      <c r="C832">
        <v>44389</v>
      </c>
      <c r="D832" t="s">
        <v>29</v>
      </c>
      <c r="E832" t="s">
        <v>43</v>
      </c>
      <c r="F832" t="s">
        <v>44</v>
      </c>
      <c r="G832" t="s">
        <v>13</v>
      </c>
      <c r="H832">
        <v>0.4</v>
      </c>
      <c r="I832">
        <v>2250</v>
      </c>
      <c r="J832">
        <f t="shared" si="28"/>
        <v>900</v>
      </c>
      <c r="K832">
        <f t="shared" si="29"/>
        <v>270</v>
      </c>
      <c r="L832">
        <v>0.3</v>
      </c>
    </row>
    <row r="833" spans="1:12" x14ac:dyDescent="0.3">
      <c r="A833" t="s">
        <v>10</v>
      </c>
      <c r="B833">
        <v>1185732</v>
      </c>
      <c r="C833">
        <v>44389</v>
      </c>
      <c r="D833" t="s">
        <v>29</v>
      </c>
      <c r="E833" t="s">
        <v>43</v>
      </c>
      <c r="F833" t="s">
        <v>44</v>
      </c>
      <c r="G833" t="s">
        <v>14</v>
      </c>
      <c r="H833">
        <v>0.4</v>
      </c>
      <c r="I833">
        <v>1750</v>
      </c>
      <c r="J833">
        <f t="shared" si="28"/>
        <v>700</v>
      </c>
      <c r="K833">
        <f t="shared" si="29"/>
        <v>245.00000000000003</v>
      </c>
      <c r="L833">
        <v>0.35000000000000003</v>
      </c>
    </row>
    <row r="834" spans="1:12" x14ac:dyDescent="0.3">
      <c r="A834" t="s">
        <v>10</v>
      </c>
      <c r="B834">
        <v>1185732</v>
      </c>
      <c r="C834">
        <v>44389</v>
      </c>
      <c r="D834" t="s">
        <v>29</v>
      </c>
      <c r="E834" t="s">
        <v>43</v>
      </c>
      <c r="F834" t="s">
        <v>44</v>
      </c>
      <c r="G834" t="s">
        <v>16</v>
      </c>
      <c r="H834">
        <v>0.5</v>
      </c>
      <c r="I834">
        <v>2000</v>
      </c>
      <c r="J834">
        <f t="shared" ref="J834:J897" si="30">H834*I834</f>
        <v>1000</v>
      </c>
      <c r="K834">
        <f t="shared" si="29"/>
        <v>300</v>
      </c>
      <c r="L834">
        <v>0.3</v>
      </c>
    </row>
    <row r="835" spans="1:12" x14ac:dyDescent="0.3">
      <c r="A835" t="s">
        <v>10</v>
      </c>
      <c r="B835">
        <v>1185732</v>
      </c>
      <c r="C835">
        <v>44389</v>
      </c>
      <c r="D835" t="s">
        <v>29</v>
      </c>
      <c r="E835" t="s">
        <v>43</v>
      </c>
      <c r="F835" t="s">
        <v>44</v>
      </c>
      <c r="G835" t="s">
        <v>17</v>
      </c>
      <c r="H835">
        <v>0.55000000000000004</v>
      </c>
      <c r="I835">
        <v>3750</v>
      </c>
      <c r="J835">
        <f t="shared" si="30"/>
        <v>2062.5</v>
      </c>
      <c r="K835">
        <f t="shared" si="29"/>
        <v>928.125</v>
      </c>
      <c r="L835">
        <v>0.45</v>
      </c>
    </row>
    <row r="836" spans="1:12" x14ac:dyDescent="0.3">
      <c r="A836" t="s">
        <v>10</v>
      </c>
      <c r="B836">
        <v>1185732</v>
      </c>
      <c r="C836">
        <v>44421</v>
      </c>
      <c r="D836" t="s">
        <v>29</v>
      </c>
      <c r="E836" t="s">
        <v>43</v>
      </c>
      <c r="F836" t="s">
        <v>44</v>
      </c>
      <c r="G836" t="s">
        <v>12</v>
      </c>
      <c r="H836">
        <v>0.5</v>
      </c>
      <c r="I836">
        <v>5250</v>
      </c>
      <c r="J836">
        <f t="shared" si="30"/>
        <v>2625</v>
      </c>
      <c r="K836">
        <f t="shared" si="29"/>
        <v>918.75000000000011</v>
      </c>
      <c r="L836">
        <v>0.35000000000000003</v>
      </c>
    </row>
    <row r="837" spans="1:12" x14ac:dyDescent="0.3">
      <c r="A837" t="s">
        <v>10</v>
      </c>
      <c r="B837">
        <v>1185732</v>
      </c>
      <c r="C837">
        <v>44421</v>
      </c>
      <c r="D837" t="s">
        <v>29</v>
      </c>
      <c r="E837" t="s">
        <v>43</v>
      </c>
      <c r="F837" t="s">
        <v>44</v>
      </c>
      <c r="G837" t="s">
        <v>15</v>
      </c>
      <c r="H837">
        <v>0.45000000000000007</v>
      </c>
      <c r="I837">
        <v>3000</v>
      </c>
      <c r="J837">
        <f t="shared" si="30"/>
        <v>1350.0000000000002</v>
      </c>
      <c r="K837">
        <f t="shared" si="29"/>
        <v>405.00000000000006</v>
      </c>
      <c r="L837">
        <v>0.3</v>
      </c>
    </row>
    <row r="838" spans="1:12" x14ac:dyDescent="0.3">
      <c r="A838" t="s">
        <v>10</v>
      </c>
      <c r="B838">
        <v>1185732</v>
      </c>
      <c r="C838">
        <v>44421</v>
      </c>
      <c r="D838" t="s">
        <v>29</v>
      </c>
      <c r="E838" t="s">
        <v>43</v>
      </c>
      <c r="F838" t="s">
        <v>44</v>
      </c>
      <c r="G838" t="s">
        <v>13</v>
      </c>
      <c r="H838">
        <v>0.4</v>
      </c>
      <c r="I838">
        <v>2250</v>
      </c>
      <c r="J838">
        <f t="shared" si="30"/>
        <v>900</v>
      </c>
      <c r="K838">
        <f t="shared" si="29"/>
        <v>270</v>
      </c>
      <c r="L838">
        <v>0.3</v>
      </c>
    </row>
    <row r="839" spans="1:12" x14ac:dyDescent="0.3">
      <c r="A839" t="s">
        <v>10</v>
      </c>
      <c r="B839">
        <v>1185732</v>
      </c>
      <c r="C839">
        <v>44421</v>
      </c>
      <c r="D839" t="s">
        <v>29</v>
      </c>
      <c r="E839" t="s">
        <v>43</v>
      </c>
      <c r="F839" t="s">
        <v>44</v>
      </c>
      <c r="G839" t="s">
        <v>14</v>
      </c>
      <c r="H839">
        <v>0.35000000000000003</v>
      </c>
      <c r="I839">
        <v>1750</v>
      </c>
      <c r="J839">
        <f t="shared" si="30"/>
        <v>612.50000000000011</v>
      </c>
      <c r="K839">
        <f t="shared" si="29"/>
        <v>214.37500000000006</v>
      </c>
      <c r="L839">
        <v>0.35000000000000003</v>
      </c>
    </row>
    <row r="840" spans="1:12" x14ac:dyDescent="0.3">
      <c r="A840" t="s">
        <v>10</v>
      </c>
      <c r="B840">
        <v>1185732</v>
      </c>
      <c r="C840">
        <v>44421</v>
      </c>
      <c r="D840" t="s">
        <v>29</v>
      </c>
      <c r="E840" t="s">
        <v>43</v>
      </c>
      <c r="F840" t="s">
        <v>44</v>
      </c>
      <c r="G840" t="s">
        <v>16</v>
      </c>
      <c r="H840">
        <v>0.45</v>
      </c>
      <c r="I840">
        <v>1500</v>
      </c>
      <c r="J840">
        <f t="shared" si="30"/>
        <v>675</v>
      </c>
      <c r="K840">
        <f t="shared" si="29"/>
        <v>202.5</v>
      </c>
      <c r="L840">
        <v>0.3</v>
      </c>
    </row>
    <row r="841" spans="1:12" x14ac:dyDescent="0.3">
      <c r="A841" t="s">
        <v>10</v>
      </c>
      <c r="B841">
        <v>1185732</v>
      </c>
      <c r="C841">
        <v>44421</v>
      </c>
      <c r="D841" t="s">
        <v>29</v>
      </c>
      <c r="E841" t="s">
        <v>43</v>
      </c>
      <c r="F841" t="s">
        <v>44</v>
      </c>
      <c r="G841" t="s">
        <v>17</v>
      </c>
      <c r="H841">
        <v>0.5</v>
      </c>
      <c r="I841">
        <v>3250</v>
      </c>
      <c r="J841">
        <f t="shared" si="30"/>
        <v>1625</v>
      </c>
      <c r="K841">
        <f t="shared" si="29"/>
        <v>731.25</v>
      </c>
      <c r="L841">
        <v>0.45</v>
      </c>
    </row>
    <row r="842" spans="1:12" x14ac:dyDescent="0.3">
      <c r="A842" t="s">
        <v>10</v>
      </c>
      <c r="B842">
        <v>1185732</v>
      </c>
      <c r="C842">
        <v>44453</v>
      </c>
      <c r="D842" t="s">
        <v>29</v>
      </c>
      <c r="E842" t="s">
        <v>43</v>
      </c>
      <c r="F842" t="s">
        <v>44</v>
      </c>
      <c r="G842" t="s">
        <v>12</v>
      </c>
      <c r="H842">
        <v>0.45</v>
      </c>
      <c r="I842">
        <v>4500</v>
      </c>
      <c r="J842">
        <f t="shared" si="30"/>
        <v>2025</v>
      </c>
      <c r="K842">
        <f t="shared" si="29"/>
        <v>708.75000000000011</v>
      </c>
      <c r="L842">
        <v>0.35000000000000003</v>
      </c>
    </row>
    <row r="843" spans="1:12" x14ac:dyDescent="0.3">
      <c r="A843" t="s">
        <v>10</v>
      </c>
      <c r="B843">
        <v>1185732</v>
      </c>
      <c r="C843">
        <v>44453</v>
      </c>
      <c r="D843" t="s">
        <v>29</v>
      </c>
      <c r="E843" t="s">
        <v>43</v>
      </c>
      <c r="F843" t="s">
        <v>44</v>
      </c>
      <c r="G843" t="s">
        <v>15</v>
      </c>
      <c r="H843">
        <v>0.40000000000000008</v>
      </c>
      <c r="I843">
        <v>2500</v>
      </c>
      <c r="J843">
        <f t="shared" si="30"/>
        <v>1000.0000000000002</v>
      </c>
      <c r="K843">
        <f t="shared" si="29"/>
        <v>300.00000000000006</v>
      </c>
      <c r="L843">
        <v>0.3</v>
      </c>
    </row>
    <row r="844" spans="1:12" x14ac:dyDescent="0.3">
      <c r="A844" t="s">
        <v>10</v>
      </c>
      <c r="B844">
        <v>1185732</v>
      </c>
      <c r="C844">
        <v>44453</v>
      </c>
      <c r="D844" t="s">
        <v>29</v>
      </c>
      <c r="E844" t="s">
        <v>43</v>
      </c>
      <c r="F844" t="s">
        <v>44</v>
      </c>
      <c r="G844" t="s">
        <v>13</v>
      </c>
      <c r="H844">
        <v>0.25</v>
      </c>
      <c r="I844">
        <v>1500</v>
      </c>
      <c r="J844">
        <f t="shared" si="30"/>
        <v>375</v>
      </c>
      <c r="K844">
        <f t="shared" si="29"/>
        <v>112.5</v>
      </c>
      <c r="L844">
        <v>0.3</v>
      </c>
    </row>
    <row r="845" spans="1:12" x14ac:dyDescent="0.3">
      <c r="A845" t="s">
        <v>10</v>
      </c>
      <c r="B845">
        <v>1185732</v>
      </c>
      <c r="C845">
        <v>44453</v>
      </c>
      <c r="D845" t="s">
        <v>29</v>
      </c>
      <c r="E845" t="s">
        <v>43</v>
      </c>
      <c r="F845" t="s">
        <v>44</v>
      </c>
      <c r="G845" t="s">
        <v>14</v>
      </c>
      <c r="H845">
        <v>0.25</v>
      </c>
      <c r="I845">
        <v>1250</v>
      </c>
      <c r="J845">
        <f t="shared" si="30"/>
        <v>312.5</v>
      </c>
      <c r="K845">
        <f t="shared" si="29"/>
        <v>109.37500000000001</v>
      </c>
      <c r="L845">
        <v>0.35000000000000003</v>
      </c>
    </row>
    <row r="846" spans="1:12" x14ac:dyDescent="0.3">
      <c r="A846" t="s">
        <v>10</v>
      </c>
      <c r="B846">
        <v>1185732</v>
      </c>
      <c r="C846">
        <v>44453</v>
      </c>
      <c r="D846" t="s">
        <v>29</v>
      </c>
      <c r="E846" t="s">
        <v>43</v>
      </c>
      <c r="F846" t="s">
        <v>44</v>
      </c>
      <c r="G846" t="s">
        <v>16</v>
      </c>
      <c r="H846">
        <v>0.35</v>
      </c>
      <c r="I846">
        <v>1250</v>
      </c>
      <c r="J846">
        <f t="shared" si="30"/>
        <v>437.5</v>
      </c>
      <c r="K846">
        <f t="shared" si="29"/>
        <v>131.25</v>
      </c>
      <c r="L846">
        <v>0.3</v>
      </c>
    </row>
    <row r="847" spans="1:12" x14ac:dyDescent="0.3">
      <c r="A847" t="s">
        <v>10</v>
      </c>
      <c r="B847">
        <v>1185732</v>
      </c>
      <c r="C847">
        <v>44453</v>
      </c>
      <c r="D847" t="s">
        <v>29</v>
      </c>
      <c r="E847" t="s">
        <v>43</v>
      </c>
      <c r="F847" t="s">
        <v>44</v>
      </c>
      <c r="G847" t="s">
        <v>17</v>
      </c>
      <c r="H847">
        <v>0.4</v>
      </c>
      <c r="I847">
        <v>2000</v>
      </c>
      <c r="J847">
        <f t="shared" si="30"/>
        <v>800</v>
      </c>
      <c r="K847">
        <f t="shared" si="29"/>
        <v>360</v>
      </c>
      <c r="L847">
        <v>0.45</v>
      </c>
    </row>
    <row r="848" spans="1:12" x14ac:dyDescent="0.3">
      <c r="A848" t="s">
        <v>10</v>
      </c>
      <c r="B848">
        <v>1185732</v>
      </c>
      <c r="C848">
        <v>44482</v>
      </c>
      <c r="D848" t="s">
        <v>29</v>
      </c>
      <c r="E848" t="s">
        <v>43</v>
      </c>
      <c r="F848" t="s">
        <v>44</v>
      </c>
      <c r="G848" t="s">
        <v>12</v>
      </c>
      <c r="H848">
        <v>0.44999999999999996</v>
      </c>
      <c r="I848">
        <v>3750</v>
      </c>
      <c r="J848">
        <f t="shared" si="30"/>
        <v>1687.4999999999998</v>
      </c>
      <c r="K848">
        <f t="shared" si="29"/>
        <v>590.625</v>
      </c>
      <c r="L848">
        <v>0.35000000000000003</v>
      </c>
    </row>
    <row r="849" spans="1:12" x14ac:dyDescent="0.3">
      <c r="A849" t="s">
        <v>10</v>
      </c>
      <c r="B849">
        <v>1185732</v>
      </c>
      <c r="C849">
        <v>44482</v>
      </c>
      <c r="D849" t="s">
        <v>29</v>
      </c>
      <c r="E849" t="s">
        <v>43</v>
      </c>
      <c r="F849" t="s">
        <v>44</v>
      </c>
      <c r="G849" t="s">
        <v>15</v>
      </c>
      <c r="H849">
        <v>0.35</v>
      </c>
      <c r="I849">
        <v>2000</v>
      </c>
      <c r="J849">
        <f t="shared" si="30"/>
        <v>700</v>
      </c>
      <c r="K849">
        <f t="shared" si="29"/>
        <v>210</v>
      </c>
      <c r="L849">
        <v>0.3</v>
      </c>
    </row>
    <row r="850" spans="1:12" x14ac:dyDescent="0.3">
      <c r="A850" t="s">
        <v>10</v>
      </c>
      <c r="B850">
        <v>1185732</v>
      </c>
      <c r="C850">
        <v>44482</v>
      </c>
      <c r="D850" t="s">
        <v>29</v>
      </c>
      <c r="E850" t="s">
        <v>43</v>
      </c>
      <c r="F850" t="s">
        <v>44</v>
      </c>
      <c r="G850" t="s">
        <v>13</v>
      </c>
      <c r="H850">
        <v>0.35</v>
      </c>
      <c r="I850">
        <v>1000</v>
      </c>
      <c r="J850">
        <f t="shared" si="30"/>
        <v>350</v>
      </c>
      <c r="K850">
        <f t="shared" si="29"/>
        <v>105</v>
      </c>
      <c r="L850">
        <v>0.3</v>
      </c>
    </row>
    <row r="851" spans="1:12" x14ac:dyDescent="0.3">
      <c r="A851" t="s">
        <v>10</v>
      </c>
      <c r="B851">
        <v>1185732</v>
      </c>
      <c r="C851">
        <v>44482</v>
      </c>
      <c r="D851" t="s">
        <v>29</v>
      </c>
      <c r="E851" t="s">
        <v>43</v>
      </c>
      <c r="F851" t="s">
        <v>44</v>
      </c>
      <c r="G851" t="s">
        <v>14</v>
      </c>
      <c r="H851">
        <v>0.35</v>
      </c>
      <c r="I851">
        <v>750</v>
      </c>
      <c r="J851">
        <f t="shared" si="30"/>
        <v>262.5</v>
      </c>
      <c r="K851">
        <f t="shared" si="29"/>
        <v>91.875000000000014</v>
      </c>
      <c r="L851">
        <v>0.35000000000000003</v>
      </c>
    </row>
    <row r="852" spans="1:12" x14ac:dyDescent="0.3">
      <c r="A852" t="s">
        <v>10</v>
      </c>
      <c r="B852">
        <v>1185732</v>
      </c>
      <c r="C852">
        <v>44482</v>
      </c>
      <c r="D852" t="s">
        <v>29</v>
      </c>
      <c r="E852" t="s">
        <v>43</v>
      </c>
      <c r="F852" t="s">
        <v>44</v>
      </c>
      <c r="G852" t="s">
        <v>16</v>
      </c>
      <c r="H852">
        <v>0.44999999999999996</v>
      </c>
      <c r="I852">
        <v>750</v>
      </c>
      <c r="J852">
        <f t="shared" si="30"/>
        <v>337.49999999999994</v>
      </c>
      <c r="K852">
        <f t="shared" si="29"/>
        <v>101.24999999999999</v>
      </c>
      <c r="L852">
        <v>0.3</v>
      </c>
    </row>
    <row r="853" spans="1:12" x14ac:dyDescent="0.3">
      <c r="A853" t="s">
        <v>10</v>
      </c>
      <c r="B853">
        <v>1185732</v>
      </c>
      <c r="C853">
        <v>44482</v>
      </c>
      <c r="D853" t="s">
        <v>29</v>
      </c>
      <c r="E853" t="s">
        <v>43</v>
      </c>
      <c r="F853" t="s">
        <v>44</v>
      </c>
      <c r="G853" t="s">
        <v>17</v>
      </c>
      <c r="H853">
        <v>0.49999999999999989</v>
      </c>
      <c r="I853">
        <v>2000</v>
      </c>
      <c r="J853">
        <f t="shared" si="30"/>
        <v>999.99999999999977</v>
      </c>
      <c r="K853">
        <f t="shared" si="29"/>
        <v>449.99999999999989</v>
      </c>
      <c r="L853">
        <v>0.45</v>
      </c>
    </row>
    <row r="854" spans="1:12" x14ac:dyDescent="0.3">
      <c r="A854" t="s">
        <v>10</v>
      </c>
      <c r="B854">
        <v>1185732</v>
      </c>
      <c r="C854">
        <v>44513</v>
      </c>
      <c r="D854" t="s">
        <v>29</v>
      </c>
      <c r="E854" t="s">
        <v>43</v>
      </c>
      <c r="F854" t="s">
        <v>44</v>
      </c>
      <c r="G854" t="s">
        <v>12</v>
      </c>
      <c r="H854">
        <v>0.5</v>
      </c>
      <c r="I854">
        <v>3500</v>
      </c>
      <c r="J854">
        <f t="shared" si="30"/>
        <v>1750</v>
      </c>
      <c r="K854">
        <f t="shared" si="29"/>
        <v>612.50000000000011</v>
      </c>
      <c r="L854">
        <v>0.35000000000000003</v>
      </c>
    </row>
    <row r="855" spans="1:12" x14ac:dyDescent="0.3">
      <c r="A855" t="s">
        <v>10</v>
      </c>
      <c r="B855">
        <v>1185732</v>
      </c>
      <c r="C855">
        <v>44513</v>
      </c>
      <c r="D855" t="s">
        <v>29</v>
      </c>
      <c r="E855" t="s">
        <v>43</v>
      </c>
      <c r="F855" t="s">
        <v>44</v>
      </c>
      <c r="G855" t="s">
        <v>15</v>
      </c>
      <c r="H855">
        <v>0.4</v>
      </c>
      <c r="I855">
        <v>2000</v>
      </c>
      <c r="J855">
        <f t="shared" si="30"/>
        <v>800</v>
      </c>
      <c r="K855">
        <f t="shared" si="29"/>
        <v>240</v>
      </c>
      <c r="L855">
        <v>0.3</v>
      </c>
    </row>
    <row r="856" spans="1:12" x14ac:dyDescent="0.3">
      <c r="A856" t="s">
        <v>10</v>
      </c>
      <c r="B856">
        <v>1185732</v>
      </c>
      <c r="C856">
        <v>44513</v>
      </c>
      <c r="D856" t="s">
        <v>29</v>
      </c>
      <c r="E856" t="s">
        <v>43</v>
      </c>
      <c r="F856" t="s">
        <v>44</v>
      </c>
      <c r="G856" t="s">
        <v>13</v>
      </c>
      <c r="H856">
        <v>0.4</v>
      </c>
      <c r="I856">
        <v>1450</v>
      </c>
      <c r="J856">
        <f t="shared" si="30"/>
        <v>580</v>
      </c>
      <c r="K856">
        <f t="shared" si="29"/>
        <v>174</v>
      </c>
      <c r="L856">
        <v>0.3</v>
      </c>
    </row>
    <row r="857" spans="1:12" x14ac:dyDescent="0.3">
      <c r="A857" t="s">
        <v>10</v>
      </c>
      <c r="B857">
        <v>1185732</v>
      </c>
      <c r="C857">
        <v>44513</v>
      </c>
      <c r="D857" t="s">
        <v>29</v>
      </c>
      <c r="E857" t="s">
        <v>43</v>
      </c>
      <c r="F857" t="s">
        <v>44</v>
      </c>
      <c r="G857" t="s">
        <v>14</v>
      </c>
      <c r="H857">
        <v>0.4</v>
      </c>
      <c r="I857">
        <v>1500</v>
      </c>
      <c r="J857">
        <f t="shared" si="30"/>
        <v>600</v>
      </c>
      <c r="K857">
        <f t="shared" si="29"/>
        <v>210.00000000000003</v>
      </c>
      <c r="L857">
        <v>0.35000000000000003</v>
      </c>
    </row>
    <row r="858" spans="1:12" x14ac:dyDescent="0.3">
      <c r="A858" t="s">
        <v>10</v>
      </c>
      <c r="B858">
        <v>1185732</v>
      </c>
      <c r="C858">
        <v>44513</v>
      </c>
      <c r="D858" t="s">
        <v>29</v>
      </c>
      <c r="E858" t="s">
        <v>43</v>
      </c>
      <c r="F858" t="s">
        <v>44</v>
      </c>
      <c r="G858" t="s">
        <v>16</v>
      </c>
      <c r="H858">
        <v>0.54999999999999993</v>
      </c>
      <c r="I858">
        <v>1250</v>
      </c>
      <c r="J858">
        <f t="shared" si="30"/>
        <v>687.49999999999989</v>
      </c>
      <c r="K858">
        <f t="shared" si="29"/>
        <v>206.24999999999997</v>
      </c>
      <c r="L858">
        <v>0.3</v>
      </c>
    </row>
    <row r="859" spans="1:12" x14ac:dyDescent="0.3">
      <c r="A859" t="s">
        <v>10</v>
      </c>
      <c r="B859">
        <v>1185732</v>
      </c>
      <c r="C859">
        <v>44513</v>
      </c>
      <c r="D859" t="s">
        <v>29</v>
      </c>
      <c r="E859" t="s">
        <v>43</v>
      </c>
      <c r="F859" t="s">
        <v>44</v>
      </c>
      <c r="G859" t="s">
        <v>17</v>
      </c>
      <c r="H859">
        <v>0.59999999999999987</v>
      </c>
      <c r="I859">
        <v>2250</v>
      </c>
      <c r="J859">
        <f t="shared" si="30"/>
        <v>1349.9999999999998</v>
      </c>
      <c r="K859">
        <f t="shared" si="29"/>
        <v>607.49999999999989</v>
      </c>
      <c r="L859">
        <v>0.45</v>
      </c>
    </row>
    <row r="860" spans="1:12" x14ac:dyDescent="0.3">
      <c r="A860" t="s">
        <v>10</v>
      </c>
      <c r="B860">
        <v>1185732</v>
      </c>
      <c r="C860">
        <v>44542</v>
      </c>
      <c r="D860" t="s">
        <v>29</v>
      </c>
      <c r="E860" t="s">
        <v>43</v>
      </c>
      <c r="F860" t="s">
        <v>44</v>
      </c>
      <c r="G860" t="s">
        <v>12</v>
      </c>
      <c r="H860">
        <v>0.54999999999999993</v>
      </c>
      <c r="I860">
        <v>4750</v>
      </c>
      <c r="J860">
        <f t="shared" si="30"/>
        <v>2612.4999999999995</v>
      </c>
      <c r="K860">
        <f t="shared" si="29"/>
        <v>914.37499999999989</v>
      </c>
      <c r="L860">
        <v>0.35000000000000003</v>
      </c>
    </row>
    <row r="861" spans="1:12" x14ac:dyDescent="0.3">
      <c r="A861" t="s">
        <v>10</v>
      </c>
      <c r="B861">
        <v>1185732</v>
      </c>
      <c r="C861">
        <v>44542</v>
      </c>
      <c r="D861" t="s">
        <v>29</v>
      </c>
      <c r="E861" t="s">
        <v>43</v>
      </c>
      <c r="F861" t="s">
        <v>44</v>
      </c>
      <c r="G861" t="s">
        <v>15</v>
      </c>
      <c r="H861">
        <v>0.45</v>
      </c>
      <c r="I861">
        <v>2750</v>
      </c>
      <c r="J861">
        <f t="shared" si="30"/>
        <v>1237.5</v>
      </c>
      <c r="K861">
        <f t="shared" si="29"/>
        <v>371.25</v>
      </c>
      <c r="L861">
        <v>0.3</v>
      </c>
    </row>
    <row r="862" spans="1:12" x14ac:dyDescent="0.3">
      <c r="A862" t="s">
        <v>10</v>
      </c>
      <c r="B862">
        <v>1185732</v>
      </c>
      <c r="C862">
        <v>44542</v>
      </c>
      <c r="D862" t="s">
        <v>29</v>
      </c>
      <c r="E862" t="s">
        <v>43</v>
      </c>
      <c r="F862" t="s">
        <v>44</v>
      </c>
      <c r="G862" t="s">
        <v>13</v>
      </c>
      <c r="H862">
        <v>0.45</v>
      </c>
      <c r="I862">
        <v>2250</v>
      </c>
      <c r="J862">
        <f t="shared" si="30"/>
        <v>1012.5</v>
      </c>
      <c r="K862">
        <f t="shared" ref="K862:K925" si="31">J862*L862</f>
        <v>303.75</v>
      </c>
      <c r="L862">
        <v>0.3</v>
      </c>
    </row>
    <row r="863" spans="1:12" x14ac:dyDescent="0.3">
      <c r="A863" t="s">
        <v>10</v>
      </c>
      <c r="B863">
        <v>1185732</v>
      </c>
      <c r="C863">
        <v>44542</v>
      </c>
      <c r="D863" t="s">
        <v>29</v>
      </c>
      <c r="E863" t="s">
        <v>43</v>
      </c>
      <c r="F863" t="s">
        <v>44</v>
      </c>
      <c r="G863" t="s">
        <v>14</v>
      </c>
      <c r="H863">
        <v>0.45</v>
      </c>
      <c r="I863">
        <v>1750</v>
      </c>
      <c r="J863">
        <f t="shared" si="30"/>
        <v>787.5</v>
      </c>
      <c r="K863">
        <f t="shared" si="31"/>
        <v>275.625</v>
      </c>
      <c r="L863">
        <v>0.35000000000000003</v>
      </c>
    </row>
    <row r="864" spans="1:12" x14ac:dyDescent="0.3">
      <c r="A864" t="s">
        <v>10</v>
      </c>
      <c r="B864">
        <v>1185732</v>
      </c>
      <c r="C864">
        <v>44542</v>
      </c>
      <c r="D864" t="s">
        <v>29</v>
      </c>
      <c r="E864" t="s">
        <v>43</v>
      </c>
      <c r="F864" t="s">
        <v>44</v>
      </c>
      <c r="G864" t="s">
        <v>16</v>
      </c>
      <c r="H864">
        <v>0.54999999999999993</v>
      </c>
      <c r="I864">
        <v>1750</v>
      </c>
      <c r="J864">
        <f t="shared" si="30"/>
        <v>962.49999999999989</v>
      </c>
      <c r="K864">
        <f t="shared" si="31"/>
        <v>288.74999999999994</v>
      </c>
      <c r="L864">
        <v>0.3</v>
      </c>
    </row>
    <row r="865" spans="1:12" x14ac:dyDescent="0.3">
      <c r="A865" t="s">
        <v>10</v>
      </c>
      <c r="B865">
        <v>1185732</v>
      </c>
      <c r="C865">
        <v>44542</v>
      </c>
      <c r="D865" t="s">
        <v>29</v>
      </c>
      <c r="E865" t="s">
        <v>43</v>
      </c>
      <c r="F865" t="s">
        <v>44</v>
      </c>
      <c r="G865" t="s">
        <v>17</v>
      </c>
      <c r="H865">
        <v>0.59999999999999987</v>
      </c>
      <c r="I865">
        <v>2750</v>
      </c>
      <c r="J865">
        <f t="shared" si="30"/>
        <v>1649.9999999999995</v>
      </c>
      <c r="K865">
        <f t="shared" si="31"/>
        <v>742.49999999999977</v>
      </c>
      <c r="L865">
        <v>0.45</v>
      </c>
    </row>
    <row r="866" spans="1:12" x14ac:dyDescent="0.3">
      <c r="A866" t="s">
        <v>27</v>
      </c>
      <c r="B866">
        <v>1189833</v>
      </c>
      <c r="C866">
        <v>44213</v>
      </c>
      <c r="D866" t="s">
        <v>29</v>
      </c>
      <c r="E866" t="s">
        <v>46</v>
      </c>
      <c r="F866" t="s">
        <v>45</v>
      </c>
      <c r="G866" t="s">
        <v>12</v>
      </c>
      <c r="H866">
        <v>0.35</v>
      </c>
      <c r="I866">
        <v>4750</v>
      </c>
      <c r="J866">
        <f t="shared" si="30"/>
        <v>1662.5</v>
      </c>
      <c r="K866">
        <f t="shared" si="31"/>
        <v>748.125</v>
      </c>
      <c r="L866">
        <v>0.45</v>
      </c>
    </row>
    <row r="867" spans="1:12" x14ac:dyDescent="0.3">
      <c r="A867" t="s">
        <v>27</v>
      </c>
      <c r="B867">
        <v>1189833</v>
      </c>
      <c r="C867">
        <v>44213</v>
      </c>
      <c r="D867" t="s">
        <v>29</v>
      </c>
      <c r="E867" t="s">
        <v>46</v>
      </c>
      <c r="F867" t="s">
        <v>45</v>
      </c>
      <c r="G867" t="s">
        <v>15</v>
      </c>
      <c r="H867">
        <v>0.45</v>
      </c>
      <c r="I867">
        <v>4750</v>
      </c>
      <c r="J867">
        <f t="shared" si="30"/>
        <v>2137.5</v>
      </c>
      <c r="K867">
        <f t="shared" si="31"/>
        <v>641.25</v>
      </c>
      <c r="L867">
        <v>0.3</v>
      </c>
    </row>
    <row r="868" spans="1:12" x14ac:dyDescent="0.3">
      <c r="A868" t="s">
        <v>27</v>
      </c>
      <c r="B868">
        <v>1189833</v>
      </c>
      <c r="C868">
        <v>44213</v>
      </c>
      <c r="D868" t="s">
        <v>29</v>
      </c>
      <c r="E868" t="s">
        <v>46</v>
      </c>
      <c r="F868" t="s">
        <v>45</v>
      </c>
      <c r="G868" t="s">
        <v>13</v>
      </c>
      <c r="H868">
        <v>0.45</v>
      </c>
      <c r="I868">
        <v>4750</v>
      </c>
      <c r="J868">
        <f t="shared" si="30"/>
        <v>2137.5</v>
      </c>
      <c r="K868">
        <f t="shared" si="31"/>
        <v>961.875</v>
      </c>
      <c r="L868">
        <v>0.45</v>
      </c>
    </row>
    <row r="869" spans="1:12" x14ac:dyDescent="0.3">
      <c r="A869" t="s">
        <v>27</v>
      </c>
      <c r="B869">
        <v>1189833</v>
      </c>
      <c r="C869">
        <v>44213</v>
      </c>
      <c r="D869" t="s">
        <v>29</v>
      </c>
      <c r="E869" t="s">
        <v>46</v>
      </c>
      <c r="F869" t="s">
        <v>45</v>
      </c>
      <c r="G869" t="s">
        <v>14</v>
      </c>
      <c r="H869">
        <v>0.45</v>
      </c>
      <c r="I869">
        <v>3250</v>
      </c>
      <c r="J869">
        <f t="shared" si="30"/>
        <v>1462.5</v>
      </c>
      <c r="K869">
        <f t="shared" si="31"/>
        <v>585</v>
      </c>
      <c r="L869">
        <v>0.39999999999999997</v>
      </c>
    </row>
    <row r="870" spans="1:12" x14ac:dyDescent="0.3">
      <c r="A870" t="s">
        <v>27</v>
      </c>
      <c r="B870">
        <v>1189833</v>
      </c>
      <c r="C870">
        <v>44213</v>
      </c>
      <c r="D870" t="s">
        <v>29</v>
      </c>
      <c r="E870" t="s">
        <v>46</v>
      </c>
      <c r="F870" t="s">
        <v>45</v>
      </c>
      <c r="G870" t="s">
        <v>16</v>
      </c>
      <c r="H870">
        <v>0.5</v>
      </c>
      <c r="I870">
        <v>2750</v>
      </c>
      <c r="J870">
        <f t="shared" si="30"/>
        <v>1375</v>
      </c>
      <c r="K870">
        <f t="shared" si="31"/>
        <v>825.00000000000011</v>
      </c>
      <c r="L870">
        <v>0.60000000000000009</v>
      </c>
    </row>
    <row r="871" spans="1:12" x14ac:dyDescent="0.3">
      <c r="A871" t="s">
        <v>27</v>
      </c>
      <c r="B871">
        <v>1189833</v>
      </c>
      <c r="C871">
        <v>44213</v>
      </c>
      <c r="D871" t="s">
        <v>29</v>
      </c>
      <c r="E871" t="s">
        <v>46</v>
      </c>
      <c r="F871" t="s">
        <v>45</v>
      </c>
      <c r="G871" t="s">
        <v>17</v>
      </c>
      <c r="H871">
        <v>0.45</v>
      </c>
      <c r="I871">
        <v>4750</v>
      </c>
      <c r="J871">
        <f t="shared" si="30"/>
        <v>2137.5</v>
      </c>
      <c r="K871">
        <f t="shared" si="31"/>
        <v>534.375</v>
      </c>
      <c r="L871">
        <v>0.25</v>
      </c>
    </row>
    <row r="872" spans="1:12" x14ac:dyDescent="0.3">
      <c r="A872" t="s">
        <v>27</v>
      </c>
      <c r="B872">
        <v>1189833</v>
      </c>
      <c r="C872">
        <v>44244</v>
      </c>
      <c r="D872" t="s">
        <v>29</v>
      </c>
      <c r="E872" t="s">
        <v>46</v>
      </c>
      <c r="F872" t="s">
        <v>45</v>
      </c>
      <c r="G872" t="s">
        <v>12</v>
      </c>
      <c r="H872">
        <v>0.35</v>
      </c>
      <c r="I872">
        <v>5250</v>
      </c>
      <c r="J872">
        <f t="shared" si="30"/>
        <v>1837.4999999999998</v>
      </c>
      <c r="K872">
        <f t="shared" si="31"/>
        <v>826.87499999999989</v>
      </c>
      <c r="L872">
        <v>0.45</v>
      </c>
    </row>
    <row r="873" spans="1:12" x14ac:dyDescent="0.3">
      <c r="A873" t="s">
        <v>27</v>
      </c>
      <c r="B873">
        <v>1189833</v>
      </c>
      <c r="C873">
        <v>44244</v>
      </c>
      <c r="D873" t="s">
        <v>29</v>
      </c>
      <c r="E873" t="s">
        <v>46</v>
      </c>
      <c r="F873" t="s">
        <v>45</v>
      </c>
      <c r="G873" t="s">
        <v>15</v>
      </c>
      <c r="H873">
        <v>0.45</v>
      </c>
      <c r="I873">
        <v>4250</v>
      </c>
      <c r="J873">
        <f t="shared" si="30"/>
        <v>1912.5</v>
      </c>
      <c r="K873">
        <f t="shared" si="31"/>
        <v>573.75</v>
      </c>
      <c r="L873">
        <v>0.3</v>
      </c>
    </row>
    <row r="874" spans="1:12" x14ac:dyDescent="0.3">
      <c r="A874" t="s">
        <v>27</v>
      </c>
      <c r="B874">
        <v>1189833</v>
      </c>
      <c r="C874">
        <v>44244</v>
      </c>
      <c r="D874" t="s">
        <v>29</v>
      </c>
      <c r="E874" t="s">
        <v>46</v>
      </c>
      <c r="F874" t="s">
        <v>45</v>
      </c>
      <c r="G874" t="s">
        <v>13</v>
      </c>
      <c r="H874">
        <v>0.45</v>
      </c>
      <c r="I874">
        <v>4500</v>
      </c>
      <c r="J874">
        <f t="shared" si="30"/>
        <v>2025</v>
      </c>
      <c r="K874">
        <f t="shared" si="31"/>
        <v>911.25</v>
      </c>
      <c r="L874">
        <v>0.45</v>
      </c>
    </row>
    <row r="875" spans="1:12" x14ac:dyDescent="0.3">
      <c r="A875" t="s">
        <v>27</v>
      </c>
      <c r="B875">
        <v>1189833</v>
      </c>
      <c r="C875">
        <v>44244</v>
      </c>
      <c r="D875" t="s">
        <v>29</v>
      </c>
      <c r="E875" t="s">
        <v>46</v>
      </c>
      <c r="F875" t="s">
        <v>45</v>
      </c>
      <c r="G875" t="s">
        <v>14</v>
      </c>
      <c r="H875">
        <v>0.45</v>
      </c>
      <c r="I875">
        <v>3000</v>
      </c>
      <c r="J875">
        <f t="shared" si="30"/>
        <v>1350</v>
      </c>
      <c r="K875">
        <f t="shared" si="31"/>
        <v>540</v>
      </c>
      <c r="L875">
        <v>0.39999999999999997</v>
      </c>
    </row>
    <row r="876" spans="1:12" x14ac:dyDescent="0.3">
      <c r="A876" t="s">
        <v>27</v>
      </c>
      <c r="B876">
        <v>1189833</v>
      </c>
      <c r="C876">
        <v>44244</v>
      </c>
      <c r="D876" t="s">
        <v>29</v>
      </c>
      <c r="E876" t="s">
        <v>46</v>
      </c>
      <c r="F876" t="s">
        <v>45</v>
      </c>
      <c r="G876" t="s">
        <v>16</v>
      </c>
      <c r="H876">
        <v>0.5</v>
      </c>
      <c r="I876">
        <v>2250</v>
      </c>
      <c r="J876">
        <f t="shared" si="30"/>
        <v>1125</v>
      </c>
      <c r="K876">
        <f t="shared" si="31"/>
        <v>675.00000000000011</v>
      </c>
      <c r="L876">
        <v>0.60000000000000009</v>
      </c>
    </row>
    <row r="877" spans="1:12" x14ac:dyDescent="0.3">
      <c r="A877" t="s">
        <v>27</v>
      </c>
      <c r="B877">
        <v>1189833</v>
      </c>
      <c r="C877">
        <v>44244</v>
      </c>
      <c r="D877" t="s">
        <v>29</v>
      </c>
      <c r="E877" t="s">
        <v>46</v>
      </c>
      <c r="F877" t="s">
        <v>45</v>
      </c>
      <c r="G877" t="s">
        <v>17</v>
      </c>
      <c r="H877">
        <v>0.45</v>
      </c>
      <c r="I877">
        <v>4250</v>
      </c>
      <c r="J877">
        <f t="shared" si="30"/>
        <v>1912.5</v>
      </c>
      <c r="K877">
        <f t="shared" si="31"/>
        <v>478.125</v>
      </c>
      <c r="L877">
        <v>0.25</v>
      </c>
    </row>
    <row r="878" spans="1:12" x14ac:dyDescent="0.3">
      <c r="A878" t="s">
        <v>27</v>
      </c>
      <c r="B878">
        <v>1189833</v>
      </c>
      <c r="C878">
        <v>44271</v>
      </c>
      <c r="D878" t="s">
        <v>29</v>
      </c>
      <c r="E878" t="s">
        <v>46</v>
      </c>
      <c r="F878" t="s">
        <v>45</v>
      </c>
      <c r="G878" t="s">
        <v>12</v>
      </c>
      <c r="H878">
        <v>0.35</v>
      </c>
      <c r="I878">
        <v>5750</v>
      </c>
      <c r="J878">
        <f t="shared" si="30"/>
        <v>2012.4999999999998</v>
      </c>
      <c r="K878">
        <f t="shared" si="31"/>
        <v>905.62499999999989</v>
      </c>
      <c r="L878">
        <v>0.45</v>
      </c>
    </row>
    <row r="879" spans="1:12" x14ac:dyDescent="0.3">
      <c r="A879" t="s">
        <v>27</v>
      </c>
      <c r="B879">
        <v>1189833</v>
      </c>
      <c r="C879">
        <v>44271</v>
      </c>
      <c r="D879" t="s">
        <v>29</v>
      </c>
      <c r="E879" t="s">
        <v>46</v>
      </c>
      <c r="F879" t="s">
        <v>45</v>
      </c>
      <c r="G879" t="s">
        <v>15</v>
      </c>
      <c r="H879">
        <v>0.45</v>
      </c>
      <c r="I879">
        <v>4250</v>
      </c>
      <c r="J879">
        <f t="shared" si="30"/>
        <v>1912.5</v>
      </c>
      <c r="K879">
        <f t="shared" si="31"/>
        <v>573.75</v>
      </c>
      <c r="L879">
        <v>0.3</v>
      </c>
    </row>
    <row r="880" spans="1:12" x14ac:dyDescent="0.3">
      <c r="A880" t="s">
        <v>27</v>
      </c>
      <c r="B880">
        <v>1189833</v>
      </c>
      <c r="C880">
        <v>44271</v>
      </c>
      <c r="D880" t="s">
        <v>29</v>
      </c>
      <c r="E880" t="s">
        <v>46</v>
      </c>
      <c r="F880" t="s">
        <v>45</v>
      </c>
      <c r="G880" t="s">
        <v>13</v>
      </c>
      <c r="H880">
        <v>0.45</v>
      </c>
      <c r="I880">
        <v>4250</v>
      </c>
      <c r="J880">
        <f t="shared" si="30"/>
        <v>1912.5</v>
      </c>
      <c r="K880">
        <f t="shared" si="31"/>
        <v>860.625</v>
      </c>
      <c r="L880">
        <v>0.45</v>
      </c>
    </row>
    <row r="881" spans="1:12" x14ac:dyDescent="0.3">
      <c r="A881" t="s">
        <v>27</v>
      </c>
      <c r="B881">
        <v>1189833</v>
      </c>
      <c r="C881">
        <v>44271</v>
      </c>
      <c r="D881" t="s">
        <v>29</v>
      </c>
      <c r="E881" t="s">
        <v>46</v>
      </c>
      <c r="F881" t="s">
        <v>45</v>
      </c>
      <c r="G881" t="s">
        <v>14</v>
      </c>
      <c r="H881">
        <v>0.45</v>
      </c>
      <c r="I881">
        <v>3250</v>
      </c>
      <c r="J881">
        <f t="shared" si="30"/>
        <v>1462.5</v>
      </c>
      <c r="K881">
        <f t="shared" si="31"/>
        <v>585</v>
      </c>
      <c r="L881">
        <v>0.39999999999999997</v>
      </c>
    </row>
    <row r="882" spans="1:12" x14ac:dyDescent="0.3">
      <c r="A882" t="s">
        <v>27</v>
      </c>
      <c r="B882">
        <v>1189833</v>
      </c>
      <c r="C882">
        <v>44271</v>
      </c>
      <c r="D882" t="s">
        <v>29</v>
      </c>
      <c r="E882" t="s">
        <v>46</v>
      </c>
      <c r="F882" t="s">
        <v>45</v>
      </c>
      <c r="G882" t="s">
        <v>16</v>
      </c>
      <c r="H882">
        <v>0.5</v>
      </c>
      <c r="I882">
        <v>2000</v>
      </c>
      <c r="J882">
        <f t="shared" si="30"/>
        <v>1000</v>
      </c>
      <c r="K882">
        <f t="shared" si="31"/>
        <v>600.00000000000011</v>
      </c>
      <c r="L882">
        <v>0.60000000000000009</v>
      </c>
    </row>
    <row r="883" spans="1:12" x14ac:dyDescent="0.3">
      <c r="A883" t="s">
        <v>27</v>
      </c>
      <c r="B883">
        <v>1189833</v>
      </c>
      <c r="C883">
        <v>44271</v>
      </c>
      <c r="D883" t="s">
        <v>29</v>
      </c>
      <c r="E883" t="s">
        <v>46</v>
      </c>
      <c r="F883" t="s">
        <v>45</v>
      </c>
      <c r="G883" t="s">
        <v>17</v>
      </c>
      <c r="H883">
        <v>0.45</v>
      </c>
      <c r="I883">
        <v>4000</v>
      </c>
      <c r="J883">
        <f t="shared" si="30"/>
        <v>1800</v>
      </c>
      <c r="K883">
        <f t="shared" si="31"/>
        <v>450</v>
      </c>
      <c r="L883">
        <v>0.25</v>
      </c>
    </row>
    <row r="884" spans="1:12" x14ac:dyDescent="0.3">
      <c r="A884" t="s">
        <v>27</v>
      </c>
      <c r="B884">
        <v>1189833</v>
      </c>
      <c r="C884">
        <v>44303</v>
      </c>
      <c r="D884" t="s">
        <v>29</v>
      </c>
      <c r="E884" t="s">
        <v>46</v>
      </c>
      <c r="F884" t="s">
        <v>45</v>
      </c>
      <c r="G884" t="s">
        <v>12</v>
      </c>
      <c r="H884">
        <v>0.45</v>
      </c>
      <c r="I884">
        <v>5750</v>
      </c>
      <c r="J884">
        <f t="shared" si="30"/>
        <v>2587.5</v>
      </c>
      <c r="K884">
        <f t="shared" si="31"/>
        <v>1164.375</v>
      </c>
      <c r="L884">
        <v>0.45</v>
      </c>
    </row>
    <row r="885" spans="1:12" x14ac:dyDescent="0.3">
      <c r="A885" t="s">
        <v>27</v>
      </c>
      <c r="B885">
        <v>1189833</v>
      </c>
      <c r="C885">
        <v>44303</v>
      </c>
      <c r="D885" t="s">
        <v>29</v>
      </c>
      <c r="E885" t="s">
        <v>46</v>
      </c>
      <c r="F885" t="s">
        <v>45</v>
      </c>
      <c r="G885" t="s">
        <v>15</v>
      </c>
      <c r="H885">
        <v>0.45</v>
      </c>
      <c r="I885">
        <v>3750</v>
      </c>
      <c r="J885">
        <f t="shared" si="30"/>
        <v>1687.5</v>
      </c>
      <c r="K885">
        <f t="shared" si="31"/>
        <v>506.25</v>
      </c>
      <c r="L885">
        <v>0.3</v>
      </c>
    </row>
    <row r="886" spans="1:12" x14ac:dyDescent="0.3">
      <c r="A886" t="s">
        <v>27</v>
      </c>
      <c r="B886">
        <v>1189833</v>
      </c>
      <c r="C886">
        <v>44303</v>
      </c>
      <c r="D886" t="s">
        <v>29</v>
      </c>
      <c r="E886" t="s">
        <v>46</v>
      </c>
      <c r="F886" t="s">
        <v>45</v>
      </c>
      <c r="G886" t="s">
        <v>13</v>
      </c>
      <c r="H886">
        <v>0.45</v>
      </c>
      <c r="I886">
        <v>4000</v>
      </c>
      <c r="J886">
        <f t="shared" si="30"/>
        <v>1800</v>
      </c>
      <c r="K886">
        <f t="shared" si="31"/>
        <v>810</v>
      </c>
      <c r="L886">
        <v>0.45</v>
      </c>
    </row>
    <row r="887" spans="1:12" x14ac:dyDescent="0.3">
      <c r="A887" t="s">
        <v>27</v>
      </c>
      <c r="B887">
        <v>1189833</v>
      </c>
      <c r="C887">
        <v>44303</v>
      </c>
      <c r="D887" t="s">
        <v>29</v>
      </c>
      <c r="E887" t="s">
        <v>46</v>
      </c>
      <c r="F887" t="s">
        <v>45</v>
      </c>
      <c r="G887" t="s">
        <v>14</v>
      </c>
      <c r="H887">
        <v>0.4</v>
      </c>
      <c r="I887">
        <v>3000</v>
      </c>
      <c r="J887">
        <f t="shared" si="30"/>
        <v>1200</v>
      </c>
      <c r="K887">
        <f t="shared" si="31"/>
        <v>479.99999999999994</v>
      </c>
      <c r="L887">
        <v>0.39999999999999997</v>
      </c>
    </row>
    <row r="888" spans="1:12" x14ac:dyDescent="0.3">
      <c r="A888" t="s">
        <v>27</v>
      </c>
      <c r="B888">
        <v>1189833</v>
      </c>
      <c r="C888">
        <v>44303</v>
      </c>
      <c r="D888" t="s">
        <v>29</v>
      </c>
      <c r="E888" t="s">
        <v>46</v>
      </c>
      <c r="F888" t="s">
        <v>45</v>
      </c>
      <c r="G888" t="s">
        <v>16</v>
      </c>
      <c r="H888">
        <v>0.45</v>
      </c>
      <c r="I888">
        <v>2000</v>
      </c>
      <c r="J888">
        <f t="shared" si="30"/>
        <v>900</v>
      </c>
      <c r="K888">
        <f t="shared" si="31"/>
        <v>540.00000000000011</v>
      </c>
      <c r="L888">
        <v>0.60000000000000009</v>
      </c>
    </row>
    <row r="889" spans="1:12" x14ac:dyDescent="0.3">
      <c r="A889" t="s">
        <v>27</v>
      </c>
      <c r="B889">
        <v>1189833</v>
      </c>
      <c r="C889">
        <v>44303</v>
      </c>
      <c r="D889" t="s">
        <v>29</v>
      </c>
      <c r="E889" t="s">
        <v>46</v>
      </c>
      <c r="F889" t="s">
        <v>45</v>
      </c>
      <c r="G889" t="s">
        <v>17</v>
      </c>
      <c r="H889">
        <v>0.6</v>
      </c>
      <c r="I889">
        <v>3750</v>
      </c>
      <c r="J889">
        <f t="shared" si="30"/>
        <v>2250</v>
      </c>
      <c r="K889">
        <f t="shared" si="31"/>
        <v>562.5</v>
      </c>
      <c r="L889">
        <v>0.25</v>
      </c>
    </row>
    <row r="890" spans="1:12" x14ac:dyDescent="0.3">
      <c r="A890" t="s">
        <v>27</v>
      </c>
      <c r="B890">
        <v>1189833</v>
      </c>
      <c r="C890">
        <v>44334</v>
      </c>
      <c r="D890" t="s">
        <v>29</v>
      </c>
      <c r="E890" t="s">
        <v>46</v>
      </c>
      <c r="F890" t="s">
        <v>45</v>
      </c>
      <c r="G890" t="s">
        <v>12</v>
      </c>
      <c r="H890">
        <v>0.4</v>
      </c>
      <c r="I890">
        <v>5750</v>
      </c>
      <c r="J890">
        <f t="shared" si="30"/>
        <v>2300</v>
      </c>
      <c r="K890">
        <f t="shared" si="31"/>
        <v>1035</v>
      </c>
      <c r="L890">
        <v>0.45</v>
      </c>
    </row>
    <row r="891" spans="1:12" x14ac:dyDescent="0.3">
      <c r="A891" t="s">
        <v>27</v>
      </c>
      <c r="B891">
        <v>1189833</v>
      </c>
      <c r="C891">
        <v>44334</v>
      </c>
      <c r="D891" t="s">
        <v>29</v>
      </c>
      <c r="E891" t="s">
        <v>46</v>
      </c>
      <c r="F891" t="s">
        <v>45</v>
      </c>
      <c r="G891" t="s">
        <v>15</v>
      </c>
      <c r="H891">
        <v>0.45</v>
      </c>
      <c r="I891">
        <v>4250</v>
      </c>
      <c r="J891">
        <f t="shared" si="30"/>
        <v>1912.5</v>
      </c>
      <c r="K891">
        <f t="shared" si="31"/>
        <v>573.75</v>
      </c>
      <c r="L891">
        <v>0.3</v>
      </c>
    </row>
    <row r="892" spans="1:12" x14ac:dyDescent="0.3">
      <c r="A892" t="s">
        <v>27</v>
      </c>
      <c r="B892">
        <v>1189833</v>
      </c>
      <c r="C892">
        <v>44334</v>
      </c>
      <c r="D892" t="s">
        <v>29</v>
      </c>
      <c r="E892" t="s">
        <v>46</v>
      </c>
      <c r="F892" t="s">
        <v>45</v>
      </c>
      <c r="G892" t="s">
        <v>13</v>
      </c>
      <c r="H892">
        <v>0.45</v>
      </c>
      <c r="I892">
        <v>4250</v>
      </c>
      <c r="J892">
        <f t="shared" si="30"/>
        <v>1912.5</v>
      </c>
      <c r="K892">
        <f t="shared" si="31"/>
        <v>860.625</v>
      </c>
      <c r="L892">
        <v>0.45</v>
      </c>
    </row>
    <row r="893" spans="1:12" x14ac:dyDescent="0.3">
      <c r="A893" t="s">
        <v>27</v>
      </c>
      <c r="B893">
        <v>1189833</v>
      </c>
      <c r="C893">
        <v>44334</v>
      </c>
      <c r="D893" t="s">
        <v>29</v>
      </c>
      <c r="E893" t="s">
        <v>46</v>
      </c>
      <c r="F893" t="s">
        <v>45</v>
      </c>
      <c r="G893" t="s">
        <v>14</v>
      </c>
      <c r="H893">
        <v>0.4</v>
      </c>
      <c r="I893">
        <v>3250</v>
      </c>
      <c r="J893">
        <f t="shared" si="30"/>
        <v>1300</v>
      </c>
      <c r="K893">
        <f t="shared" si="31"/>
        <v>520</v>
      </c>
      <c r="L893">
        <v>0.39999999999999997</v>
      </c>
    </row>
    <row r="894" spans="1:12" x14ac:dyDescent="0.3">
      <c r="A894" t="s">
        <v>27</v>
      </c>
      <c r="B894">
        <v>1189833</v>
      </c>
      <c r="C894">
        <v>44334</v>
      </c>
      <c r="D894" t="s">
        <v>29</v>
      </c>
      <c r="E894" t="s">
        <v>46</v>
      </c>
      <c r="F894" t="s">
        <v>45</v>
      </c>
      <c r="G894" t="s">
        <v>16</v>
      </c>
      <c r="H894">
        <v>0.45</v>
      </c>
      <c r="I894">
        <v>2250</v>
      </c>
      <c r="J894">
        <f t="shared" si="30"/>
        <v>1012.5</v>
      </c>
      <c r="K894">
        <f t="shared" si="31"/>
        <v>607.50000000000011</v>
      </c>
      <c r="L894">
        <v>0.60000000000000009</v>
      </c>
    </row>
    <row r="895" spans="1:12" x14ac:dyDescent="0.3">
      <c r="A895" t="s">
        <v>27</v>
      </c>
      <c r="B895">
        <v>1189833</v>
      </c>
      <c r="C895">
        <v>44334</v>
      </c>
      <c r="D895" t="s">
        <v>29</v>
      </c>
      <c r="E895" t="s">
        <v>46</v>
      </c>
      <c r="F895" t="s">
        <v>45</v>
      </c>
      <c r="G895" t="s">
        <v>17</v>
      </c>
      <c r="H895">
        <v>0.6</v>
      </c>
      <c r="I895">
        <v>4000</v>
      </c>
      <c r="J895">
        <f t="shared" si="30"/>
        <v>2400</v>
      </c>
      <c r="K895">
        <f t="shared" si="31"/>
        <v>600</v>
      </c>
      <c r="L895">
        <v>0.25</v>
      </c>
    </row>
    <row r="896" spans="1:12" x14ac:dyDescent="0.3">
      <c r="A896" t="s">
        <v>27</v>
      </c>
      <c r="B896">
        <v>1189833</v>
      </c>
      <c r="C896">
        <v>44364</v>
      </c>
      <c r="D896" t="s">
        <v>29</v>
      </c>
      <c r="E896" t="s">
        <v>46</v>
      </c>
      <c r="F896" t="s">
        <v>45</v>
      </c>
      <c r="G896" t="s">
        <v>12</v>
      </c>
      <c r="H896">
        <v>0.4</v>
      </c>
      <c r="I896">
        <v>6750</v>
      </c>
      <c r="J896">
        <f t="shared" si="30"/>
        <v>2700</v>
      </c>
      <c r="K896">
        <f t="shared" si="31"/>
        <v>1215</v>
      </c>
      <c r="L896">
        <v>0.45</v>
      </c>
    </row>
    <row r="897" spans="1:12" x14ac:dyDescent="0.3">
      <c r="A897" t="s">
        <v>27</v>
      </c>
      <c r="B897">
        <v>1189833</v>
      </c>
      <c r="C897">
        <v>44364</v>
      </c>
      <c r="D897" t="s">
        <v>29</v>
      </c>
      <c r="E897" t="s">
        <v>46</v>
      </c>
      <c r="F897" t="s">
        <v>45</v>
      </c>
      <c r="G897" t="s">
        <v>15</v>
      </c>
      <c r="H897">
        <v>0.45</v>
      </c>
      <c r="I897">
        <v>5250</v>
      </c>
      <c r="J897">
        <f t="shared" si="30"/>
        <v>2362.5</v>
      </c>
      <c r="K897">
        <f t="shared" si="31"/>
        <v>708.75</v>
      </c>
      <c r="L897">
        <v>0.3</v>
      </c>
    </row>
    <row r="898" spans="1:12" x14ac:dyDescent="0.3">
      <c r="A898" t="s">
        <v>27</v>
      </c>
      <c r="B898">
        <v>1189833</v>
      </c>
      <c r="C898">
        <v>44364</v>
      </c>
      <c r="D898" t="s">
        <v>29</v>
      </c>
      <c r="E898" t="s">
        <v>46</v>
      </c>
      <c r="F898" t="s">
        <v>45</v>
      </c>
      <c r="G898" t="s">
        <v>13</v>
      </c>
      <c r="H898">
        <v>0.45</v>
      </c>
      <c r="I898">
        <v>5500</v>
      </c>
      <c r="J898">
        <f t="shared" ref="J898:J961" si="32">H898*I898</f>
        <v>2475</v>
      </c>
      <c r="K898">
        <f t="shared" si="31"/>
        <v>1113.75</v>
      </c>
      <c r="L898">
        <v>0.45</v>
      </c>
    </row>
    <row r="899" spans="1:12" x14ac:dyDescent="0.3">
      <c r="A899" t="s">
        <v>27</v>
      </c>
      <c r="B899">
        <v>1189833</v>
      </c>
      <c r="C899">
        <v>44364</v>
      </c>
      <c r="D899" t="s">
        <v>29</v>
      </c>
      <c r="E899" t="s">
        <v>46</v>
      </c>
      <c r="F899" t="s">
        <v>45</v>
      </c>
      <c r="G899" t="s">
        <v>14</v>
      </c>
      <c r="H899">
        <v>0.4</v>
      </c>
      <c r="I899">
        <v>4250</v>
      </c>
      <c r="J899">
        <f t="shared" si="32"/>
        <v>1700</v>
      </c>
      <c r="K899">
        <f t="shared" si="31"/>
        <v>680</v>
      </c>
      <c r="L899">
        <v>0.39999999999999997</v>
      </c>
    </row>
    <row r="900" spans="1:12" x14ac:dyDescent="0.3">
      <c r="A900" t="s">
        <v>27</v>
      </c>
      <c r="B900">
        <v>1189833</v>
      </c>
      <c r="C900">
        <v>44364</v>
      </c>
      <c r="D900" t="s">
        <v>29</v>
      </c>
      <c r="E900" t="s">
        <v>46</v>
      </c>
      <c r="F900" t="s">
        <v>45</v>
      </c>
      <c r="G900" t="s">
        <v>16</v>
      </c>
      <c r="H900">
        <v>0.45</v>
      </c>
      <c r="I900">
        <v>3000</v>
      </c>
      <c r="J900">
        <f t="shared" si="32"/>
        <v>1350</v>
      </c>
      <c r="K900">
        <f t="shared" si="31"/>
        <v>810.00000000000011</v>
      </c>
      <c r="L900">
        <v>0.60000000000000009</v>
      </c>
    </row>
    <row r="901" spans="1:12" x14ac:dyDescent="0.3">
      <c r="A901" t="s">
        <v>27</v>
      </c>
      <c r="B901">
        <v>1189833</v>
      </c>
      <c r="C901">
        <v>44364</v>
      </c>
      <c r="D901" t="s">
        <v>29</v>
      </c>
      <c r="E901" t="s">
        <v>46</v>
      </c>
      <c r="F901" t="s">
        <v>45</v>
      </c>
      <c r="G901" t="s">
        <v>17</v>
      </c>
      <c r="H901">
        <v>0.6</v>
      </c>
      <c r="I901">
        <v>6000</v>
      </c>
      <c r="J901">
        <f t="shared" si="32"/>
        <v>3600</v>
      </c>
      <c r="K901">
        <f t="shared" si="31"/>
        <v>900</v>
      </c>
      <c r="L901">
        <v>0.25</v>
      </c>
    </row>
    <row r="902" spans="1:12" x14ac:dyDescent="0.3">
      <c r="A902" t="s">
        <v>27</v>
      </c>
      <c r="B902">
        <v>1189833</v>
      </c>
      <c r="C902">
        <v>44393</v>
      </c>
      <c r="D902" t="s">
        <v>29</v>
      </c>
      <c r="E902" t="s">
        <v>46</v>
      </c>
      <c r="F902" t="s">
        <v>45</v>
      </c>
      <c r="G902" t="s">
        <v>12</v>
      </c>
      <c r="H902">
        <v>0.4</v>
      </c>
      <c r="I902">
        <v>7500</v>
      </c>
      <c r="J902">
        <f t="shared" si="32"/>
        <v>3000</v>
      </c>
      <c r="K902">
        <f t="shared" si="31"/>
        <v>1350</v>
      </c>
      <c r="L902">
        <v>0.45</v>
      </c>
    </row>
    <row r="903" spans="1:12" x14ac:dyDescent="0.3">
      <c r="A903" t="s">
        <v>27</v>
      </c>
      <c r="B903">
        <v>1189833</v>
      </c>
      <c r="C903">
        <v>44393</v>
      </c>
      <c r="D903" t="s">
        <v>29</v>
      </c>
      <c r="E903" t="s">
        <v>46</v>
      </c>
      <c r="F903" t="s">
        <v>45</v>
      </c>
      <c r="G903" t="s">
        <v>15</v>
      </c>
      <c r="H903">
        <v>0.45</v>
      </c>
      <c r="I903">
        <v>6000</v>
      </c>
      <c r="J903">
        <f t="shared" si="32"/>
        <v>2700</v>
      </c>
      <c r="K903">
        <f t="shared" si="31"/>
        <v>810</v>
      </c>
      <c r="L903">
        <v>0.3</v>
      </c>
    </row>
    <row r="904" spans="1:12" x14ac:dyDescent="0.3">
      <c r="A904" t="s">
        <v>27</v>
      </c>
      <c r="B904">
        <v>1189833</v>
      </c>
      <c r="C904">
        <v>44393</v>
      </c>
      <c r="D904" t="s">
        <v>29</v>
      </c>
      <c r="E904" t="s">
        <v>46</v>
      </c>
      <c r="F904" t="s">
        <v>45</v>
      </c>
      <c r="G904" t="s">
        <v>13</v>
      </c>
      <c r="H904">
        <v>0.45</v>
      </c>
      <c r="I904">
        <v>5500</v>
      </c>
      <c r="J904">
        <f t="shared" si="32"/>
        <v>2475</v>
      </c>
      <c r="K904">
        <f t="shared" si="31"/>
        <v>1113.75</v>
      </c>
      <c r="L904">
        <v>0.45</v>
      </c>
    </row>
    <row r="905" spans="1:12" x14ac:dyDescent="0.3">
      <c r="A905" t="s">
        <v>27</v>
      </c>
      <c r="B905">
        <v>1189833</v>
      </c>
      <c r="C905">
        <v>44393</v>
      </c>
      <c r="D905" t="s">
        <v>29</v>
      </c>
      <c r="E905" t="s">
        <v>46</v>
      </c>
      <c r="F905" t="s">
        <v>45</v>
      </c>
      <c r="G905" t="s">
        <v>14</v>
      </c>
      <c r="H905">
        <v>0.4</v>
      </c>
      <c r="I905">
        <v>4500</v>
      </c>
      <c r="J905">
        <f t="shared" si="32"/>
        <v>1800</v>
      </c>
      <c r="K905">
        <f t="shared" si="31"/>
        <v>719.99999999999989</v>
      </c>
      <c r="L905">
        <v>0.39999999999999997</v>
      </c>
    </row>
    <row r="906" spans="1:12" x14ac:dyDescent="0.3">
      <c r="A906" t="s">
        <v>27</v>
      </c>
      <c r="B906">
        <v>1189833</v>
      </c>
      <c r="C906">
        <v>44393</v>
      </c>
      <c r="D906" t="s">
        <v>29</v>
      </c>
      <c r="E906" t="s">
        <v>46</v>
      </c>
      <c r="F906" t="s">
        <v>45</v>
      </c>
      <c r="G906" t="s">
        <v>16</v>
      </c>
      <c r="H906">
        <v>0.45</v>
      </c>
      <c r="I906">
        <v>4750</v>
      </c>
      <c r="J906">
        <f t="shared" si="32"/>
        <v>2137.5</v>
      </c>
      <c r="K906">
        <f t="shared" si="31"/>
        <v>1282.5000000000002</v>
      </c>
      <c r="L906">
        <v>0.60000000000000009</v>
      </c>
    </row>
    <row r="907" spans="1:12" x14ac:dyDescent="0.3">
      <c r="A907" t="s">
        <v>27</v>
      </c>
      <c r="B907">
        <v>1189833</v>
      </c>
      <c r="C907">
        <v>44393</v>
      </c>
      <c r="D907" t="s">
        <v>29</v>
      </c>
      <c r="E907" t="s">
        <v>46</v>
      </c>
      <c r="F907" t="s">
        <v>45</v>
      </c>
      <c r="G907" t="s">
        <v>17</v>
      </c>
      <c r="H907">
        <v>0.6</v>
      </c>
      <c r="I907">
        <v>4750</v>
      </c>
      <c r="J907">
        <f t="shared" si="32"/>
        <v>2850</v>
      </c>
      <c r="K907">
        <f t="shared" si="31"/>
        <v>712.5</v>
      </c>
      <c r="L907">
        <v>0.25</v>
      </c>
    </row>
    <row r="908" spans="1:12" x14ac:dyDescent="0.3">
      <c r="A908" t="s">
        <v>27</v>
      </c>
      <c r="B908">
        <v>1189833</v>
      </c>
      <c r="C908">
        <v>44425</v>
      </c>
      <c r="D908" t="s">
        <v>29</v>
      </c>
      <c r="E908" t="s">
        <v>46</v>
      </c>
      <c r="F908" t="s">
        <v>45</v>
      </c>
      <c r="G908" t="s">
        <v>12</v>
      </c>
      <c r="H908">
        <v>0.45</v>
      </c>
      <c r="I908">
        <v>6750</v>
      </c>
      <c r="J908">
        <f t="shared" si="32"/>
        <v>3037.5</v>
      </c>
      <c r="K908">
        <f t="shared" si="31"/>
        <v>1366.875</v>
      </c>
      <c r="L908">
        <v>0.45</v>
      </c>
    </row>
    <row r="909" spans="1:12" x14ac:dyDescent="0.3">
      <c r="A909" t="s">
        <v>27</v>
      </c>
      <c r="B909">
        <v>1189833</v>
      </c>
      <c r="C909">
        <v>44425</v>
      </c>
      <c r="D909" t="s">
        <v>29</v>
      </c>
      <c r="E909" t="s">
        <v>46</v>
      </c>
      <c r="F909" t="s">
        <v>45</v>
      </c>
      <c r="G909" t="s">
        <v>15</v>
      </c>
      <c r="H909">
        <v>0.55000000000000004</v>
      </c>
      <c r="I909">
        <v>6250</v>
      </c>
      <c r="J909">
        <f t="shared" si="32"/>
        <v>3437.5000000000005</v>
      </c>
      <c r="K909">
        <f t="shared" si="31"/>
        <v>1031.25</v>
      </c>
      <c r="L909">
        <v>0.3</v>
      </c>
    </row>
    <row r="910" spans="1:12" x14ac:dyDescent="0.3">
      <c r="A910" t="s">
        <v>27</v>
      </c>
      <c r="B910">
        <v>1189833</v>
      </c>
      <c r="C910">
        <v>44425</v>
      </c>
      <c r="D910" t="s">
        <v>29</v>
      </c>
      <c r="E910" t="s">
        <v>46</v>
      </c>
      <c r="F910" t="s">
        <v>45</v>
      </c>
      <c r="G910" t="s">
        <v>13</v>
      </c>
      <c r="H910">
        <v>0.5</v>
      </c>
      <c r="I910">
        <v>5000</v>
      </c>
      <c r="J910">
        <f t="shared" si="32"/>
        <v>2500</v>
      </c>
      <c r="K910">
        <f t="shared" si="31"/>
        <v>1125</v>
      </c>
      <c r="L910">
        <v>0.45</v>
      </c>
    </row>
    <row r="911" spans="1:12" x14ac:dyDescent="0.3">
      <c r="A911" t="s">
        <v>27</v>
      </c>
      <c r="B911">
        <v>1189833</v>
      </c>
      <c r="C911">
        <v>44425</v>
      </c>
      <c r="D911" t="s">
        <v>29</v>
      </c>
      <c r="E911" t="s">
        <v>46</v>
      </c>
      <c r="F911" t="s">
        <v>45</v>
      </c>
      <c r="G911" t="s">
        <v>14</v>
      </c>
      <c r="H911">
        <v>0.45</v>
      </c>
      <c r="I911">
        <v>4250</v>
      </c>
      <c r="J911">
        <f t="shared" si="32"/>
        <v>1912.5</v>
      </c>
      <c r="K911">
        <f t="shared" si="31"/>
        <v>764.99999999999989</v>
      </c>
      <c r="L911">
        <v>0.39999999999999997</v>
      </c>
    </row>
    <row r="912" spans="1:12" x14ac:dyDescent="0.3">
      <c r="A912" t="s">
        <v>27</v>
      </c>
      <c r="B912">
        <v>1189833</v>
      </c>
      <c r="C912">
        <v>44425</v>
      </c>
      <c r="D912" t="s">
        <v>29</v>
      </c>
      <c r="E912" t="s">
        <v>46</v>
      </c>
      <c r="F912" t="s">
        <v>45</v>
      </c>
      <c r="G912" t="s">
        <v>16</v>
      </c>
      <c r="H912">
        <v>0.54999999999999993</v>
      </c>
      <c r="I912">
        <v>4250</v>
      </c>
      <c r="J912">
        <f t="shared" si="32"/>
        <v>2337.4999999999995</v>
      </c>
      <c r="K912">
        <f t="shared" si="31"/>
        <v>1402.5</v>
      </c>
      <c r="L912">
        <v>0.60000000000000009</v>
      </c>
    </row>
    <row r="913" spans="1:12" x14ac:dyDescent="0.3">
      <c r="A913" t="s">
        <v>27</v>
      </c>
      <c r="B913">
        <v>1189833</v>
      </c>
      <c r="C913">
        <v>44425</v>
      </c>
      <c r="D913" t="s">
        <v>29</v>
      </c>
      <c r="E913" t="s">
        <v>46</v>
      </c>
      <c r="F913" t="s">
        <v>45</v>
      </c>
      <c r="G913" t="s">
        <v>17</v>
      </c>
      <c r="H913">
        <v>0.6</v>
      </c>
      <c r="I913">
        <v>4000</v>
      </c>
      <c r="J913">
        <f t="shared" si="32"/>
        <v>2400</v>
      </c>
      <c r="K913">
        <f t="shared" si="31"/>
        <v>600</v>
      </c>
      <c r="L913">
        <v>0.25</v>
      </c>
    </row>
    <row r="914" spans="1:12" x14ac:dyDescent="0.3">
      <c r="A914" t="s">
        <v>27</v>
      </c>
      <c r="B914">
        <v>1189833</v>
      </c>
      <c r="C914">
        <v>44457</v>
      </c>
      <c r="D914" t="s">
        <v>29</v>
      </c>
      <c r="E914" t="s">
        <v>46</v>
      </c>
      <c r="F914" t="s">
        <v>45</v>
      </c>
      <c r="G914" t="s">
        <v>12</v>
      </c>
      <c r="H914">
        <v>0.45</v>
      </c>
      <c r="I914">
        <v>6000</v>
      </c>
      <c r="J914">
        <f t="shared" si="32"/>
        <v>2700</v>
      </c>
      <c r="K914">
        <f t="shared" si="31"/>
        <v>1215</v>
      </c>
      <c r="L914">
        <v>0.45</v>
      </c>
    </row>
    <row r="915" spans="1:12" x14ac:dyDescent="0.3">
      <c r="A915" t="s">
        <v>27</v>
      </c>
      <c r="B915">
        <v>1189833</v>
      </c>
      <c r="C915">
        <v>44457</v>
      </c>
      <c r="D915" t="s">
        <v>29</v>
      </c>
      <c r="E915" t="s">
        <v>46</v>
      </c>
      <c r="F915" t="s">
        <v>45</v>
      </c>
      <c r="G915" t="s">
        <v>15</v>
      </c>
      <c r="H915">
        <v>0.5</v>
      </c>
      <c r="I915">
        <v>6000</v>
      </c>
      <c r="J915">
        <f t="shared" si="32"/>
        <v>3000</v>
      </c>
      <c r="K915">
        <f t="shared" si="31"/>
        <v>900</v>
      </c>
      <c r="L915">
        <v>0.3</v>
      </c>
    </row>
    <row r="916" spans="1:12" x14ac:dyDescent="0.3">
      <c r="A916" t="s">
        <v>27</v>
      </c>
      <c r="B916">
        <v>1189833</v>
      </c>
      <c r="C916">
        <v>44457</v>
      </c>
      <c r="D916" t="s">
        <v>29</v>
      </c>
      <c r="E916" t="s">
        <v>46</v>
      </c>
      <c r="F916" t="s">
        <v>45</v>
      </c>
      <c r="G916" t="s">
        <v>13</v>
      </c>
      <c r="H916">
        <v>0.45</v>
      </c>
      <c r="I916">
        <v>4500</v>
      </c>
      <c r="J916">
        <f t="shared" si="32"/>
        <v>2025</v>
      </c>
      <c r="K916">
        <f t="shared" si="31"/>
        <v>911.25</v>
      </c>
      <c r="L916">
        <v>0.45</v>
      </c>
    </row>
    <row r="917" spans="1:12" x14ac:dyDescent="0.3">
      <c r="A917" t="s">
        <v>27</v>
      </c>
      <c r="B917">
        <v>1189833</v>
      </c>
      <c r="C917">
        <v>44457</v>
      </c>
      <c r="D917" t="s">
        <v>29</v>
      </c>
      <c r="E917" t="s">
        <v>46</v>
      </c>
      <c r="F917" t="s">
        <v>45</v>
      </c>
      <c r="G917" t="s">
        <v>14</v>
      </c>
      <c r="H917">
        <v>0.45</v>
      </c>
      <c r="I917">
        <v>4000</v>
      </c>
      <c r="J917">
        <f t="shared" si="32"/>
        <v>1800</v>
      </c>
      <c r="K917">
        <f t="shared" si="31"/>
        <v>719.99999999999989</v>
      </c>
      <c r="L917">
        <v>0.39999999999999997</v>
      </c>
    </row>
    <row r="918" spans="1:12" x14ac:dyDescent="0.3">
      <c r="A918" t="s">
        <v>27</v>
      </c>
      <c r="B918">
        <v>1189833</v>
      </c>
      <c r="C918">
        <v>44457</v>
      </c>
      <c r="D918" t="s">
        <v>29</v>
      </c>
      <c r="E918" t="s">
        <v>46</v>
      </c>
      <c r="F918" t="s">
        <v>45</v>
      </c>
      <c r="G918" t="s">
        <v>16</v>
      </c>
      <c r="H918">
        <v>0.54999999999999993</v>
      </c>
      <c r="I918">
        <v>4000</v>
      </c>
      <c r="J918">
        <f t="shared" si="32"/>
        <v>2199.9999999999995</v>
      </c>
      <c r="K918">
        <f t="shared" si="31"/>
        <v>1320</v>
      </c>
      <c r="L918">
        <v>0.60000000000000009</v>
      </c>
    </row>
    <row r="919" spans="1:12" x14ac:dyDescent="0.3">
      <c r="A919" t="s">
        <v>27</v>
      </c>
      <c r="B919">
        <v>1189833</v>
      </c>
      <c r="C919">
        <v>44457</v>
      </c>
      <c r="D919" t="s">
        <v>29</v>
      </c>
      <c r="E919" t="s">
        <v>46</v>
      </c>
      <c r="F919" t="s">
        <v>45</v>
      </c>
      <c r="G919" t="s">
        <v>17</v>
      </c>
      <c r="H919">
        <v>0.6</v>
      </c>
      <c r="I919">
        <v>4500</v>
      </c>
      <c r="J919">
        <f t="shared" si="32"/>
        <v>2700</v>
      </c>
      <c r="K919">
        <f t="shared" si="31"/>
        <v>675</v>
      </c>
      <c r="L919">
        <v>0.25</v>
      </c>
    </row>
    <row r="920" spans="1:12" x14ac:dyDescent="0.3">
      <c r="A920" t="s">
        <v>27</v>
      </c>
      <c r="B920">
        <v>1189833</v>
      </c>
      <c r="C920">
        <v>44486</v>
      </c>
      <c r="D920" t="s">
        <v>29</v>
      </c>
      <c r="E920" t="s">
        <v>46</v>
      </c>
      <c r="F920" t="s">
        <v>45</v>
      </c>
      <c r="G920" t="s">
        <v>12</v>
      </c>
      <c r="H920">
        <v>0.45</v>
      </c>
      <c r="I920">
        <v>5500</v>
      </c>
      <c r="J920">
        <f t="shared" si="32"/>
        <v>2475</v>
      </c>
      <c r="K920">
        <f t="shared" si="31"/>
        <v>1113.75</v>
      </c>
      <c r="L920">
        <v>0.45</v>
      </c>
    </row>
    <row r="921" spans="1:12" x14ac:dyDescent="0.3">
      <c r="A921" t="s">
        <v>27</v>
      </c>
      <c r="B921">
        <v>1189833</v>
      </c>
      <c r="C921">
        <v>44486</v>
      </c>
      <c r="D921" t="s">
        <v>29</v>
      </c>
      <c r="E921" t="s">
        <v>46</v>
      </c>
      <c r="F921" t="s">
        <v>45</v>
      </c>
      <c r="G921" t="s">
        <v>15</v>
      </c>
      <c r="H921">
        <v>0.5</v>
      </c>
      <c r="I921">
        <v>5500</v>
      </c>
      <c r="J921">
        <f t="shared" si="32"/>
        <v>2750</v>
      </c>
      <c r="K921">
        <f t="shared" si="31"/>
        <v>825</v>
      </c>
      <c r="L921">
        <v>0.3</v>
      </c>
    </row>
    <row r="922" spans="1:12" x14ac:dyDescent="0.3">
      <c r="A922" t="s">
        <v>27</v>
      </c>
      <c r="B922">
        <v>1189833</v>
      </c>
      <c r="C922">
        <v>44486</v>
      </c>
      <c r="D922" t="s">
        <v>29</v>
      </c>
      <c r="E922" t="s">
        <v>46</v>
      </c>
      <c r="F922" t="s">
        <v>45</v>
      </c>
      <c r="G922" t="s">
        <v>13</v>
      </c>
      <c r="H922">
        <v>0.45</v>
      </c>
      <c r="I922">
        <v>4000</v>
      </c>
      <c r="J922">
        <f t="shared" si="32"/>
        <v>1800</v>
      </c>
      <c r="K922">
        <f t="shared" si="31"/>
        <v>810</v>
      </c>
      <c r="L922">
        <v>0.45</v>
      </c>
    </row>
    <row r="923" spans="1:12" x14ac:dyDescent="0.3">
      <c r="A923" t="s">
        <v>27</v>
      </c>
      <c r="B923">
        <v>1189833</v>
      </c>
      <c r="C923">
        <v>44486</v>
      </c>
      <c r="D923" t="s">
        <v>29</v>
      </c>
      <c r="E923" t="s">
        <v>46</v>
      </c>
      <c r="F923" t="s">
        <v>45</v>
      </c>
      <c r="G923" t="s">
        <v>14</v>
      </c>
      <c r="H923">
        <v>0.45</v>
      </c>
      <c r="I923">
        <v>3750</v>
      </c>
      <c r="J923">
        <f t="shared" si="32"/>
        <v>1687.5</v>
      </c>
      <c r="K923">
        <f t="shared" si="31"/>
        <v>675</v>
      </c>
      <c r="L923">
        <v>0.39999999999999997</v>
      </c>
    </row>
    <row r="924" spans="1:12" x14ac:dyDescent="0.3">
      <c r="A924" t="s">
        <v>27</v>
      </c>
      <c r="B924">
        <v>1189833</v>
      </c>
      <c r="C924">
        <v>44486</v>
      </c>
      <c r="D924" t="s">
        <v>29</v>
      </c>
      <c r="E924" t="s">
        <v>46</v>
      </c>
      <c r="F924" t="s">
        <v>45</v>
      </c>
      <c r="G924" t="s">
        <v>16</v>
      </c>
      <c r="H924">
        <v>0.54999999999999993</v>
      </c>
      <c r="I924">
        <v>3500</v>
      </c>
      <c r="J924">
        <f t="shared" si="32"/>
        <v>1924.9999999999998</v>
      </c>
      <c r="K924">
        <f t="shared" si="31"/>
        <v>1155</v>
      </c>
      <c r="L924">
        <v>0.60000000000000009</v>
      </c>
    </row>
    <row r="925" spans="1:12" x14ac:dyDescent="0.3">
      <c r="A925" t="s">
        <v>27</v>
      </c>
      <c r="B925">
        <v>1189833</v>
      </c>
      <c r="C925">
        <v>44486</v>
      </c>
      <c r="D925" t="s">
        <v>29</v>
      </c>
      <c r="E925" t="s">
        <v>46</v>
      </c>
      <c r="F925" t="s">
        <v>45</v>
      </c>
      <c r="G925" t="s">
        <v>17</v>
      </c>
      <c r="H925">
        <v>0.6</v>
      </c>
      <c r="I925">
        <v>4000</v>
      </c>
      <c r="J925">
        <f t="shared" si="32"/>
        <v>2400</v>
      </c>
      <c r="K925">
        <f t="shared" si="31"/>
        <v>600</v>
      </c>
      <c r="L925">
        <v>0.25</v>
      </c>
    </row>
    <row r="926" spans="1:12" x14ac:dyDescent="0.3">
      <c r="A926" t="s">
        <v>27</v>
      </c>
      <c r="B926">
        <v>1189833</v>
      </c>
      <c r="C926">
        <v>44517</v>
      </c>
      <c r="D926" t="s">
        <v>29</v>
      </c>
      <c r="E926" t="s">
        <v>46</v>
      </c>
      <c r="F926" t="s">
        <v>45</v>
      </c>
      <c r="G926" t="s">
        <v>12</v>
      </c>
      <c r="H926">
        <v>0.4</v>
      </c>
      <c r="I926">
        <v>5750</v>
      </c>
      <c r="J926">
        <f t="shared" si="32"/>
        <v>2300</v>
      </c>
      <c r="K926">
        <f t="shared" ref="K926:K989" si="33">J926*L926</f>
        <v>1035</v>
      </c>
      <c r="L926">
        <v>0.45</v>
      </c>
    </row>
    <row r="927" spans="1:12" x14ac:dyDescent="0.3">
      <c r="A927" t="s">
        <v>27</v>
      </c>
      <c r="B927">
        <v>1189833</v>
      </c>
      <c r="C927">
        <v>44517</v>
      </c>
      <c r="D927" t="s">
        <v>29</v>
      </c>
      <c r="E927" t="s">
        <v>46</v>
      </c>
      <c r="F927" t="s">
        <v>45</v>
      </c>
      <c r="G927" t="s">
        <v>15</v>
      </c>
      <c r="H927">
        <v>0.45000000000000007</v>
      </c>
      <c r="I927">
        <v>5750</v>
      </c>
      <c r="J927">
        <f t="shared" si="32"/>
        <v>2587.5000000000005</v>
      </c>
      <c r="K927">
        <f t="shared" si="33"/>
        <v>776.25000000000011</v>
      </c>
      <c r="L927">
        <v>0.3</v>
      </c>
    </row>
    <row r="928" spans="1:12" x14ac:dyDescent="0.3">
      <c r="A928" t="s">
        <v>27</v>
      </c>
      <c r="B928">
        <v>1189833</v>
      </c>
      <c r="C928">
        <v>44517</v>
      </c>
      <c r="D928" t="s">
        <v>29</v>
      </c>
      <c r="E928" t="s">
        <v>46</v>
      </c>
      <c r="F928" t="s">
        <v>45</v>
      </c>
      <c r="G928" t="s">
        <v>13</v>
      </c>
      <c r="H928">
        <v>0.4</v>
      </c>
      <c r="I928">
        <v>4250</v>
      </c>
      <c r="J928">
        <f t="shared" si="32"/>
        <v>1700</v>
      </c>
      <c r="K928">
        <f t="shared" si="33"/>
        <v>765</v>
      </c>
      <c r="L928">
        <v>0.45</v>
      </c>
    </row>
    <row r="929" spans="1:12" x14ac:dyDescent="0.3">
      <c r="A929" t="s">
        <v>27</v>
      </c>
      <c r="B929">
        <v>1189833</v>
      </c>
      <c r="C929">
        <v>44517</v>
      </c>
      <c r="D929" t="s">
        <v>29</v>
      </c>
      <c r="E929" t="s">
        <v>46</v>
      </c>
      <c r="F929" t="s">
        <v>45</v>
      </c>
      <c r="G929" t="s">
        <v>14</v>
      </c>
      <c r="H929">
        <v>0.4</v>
      </c>
      <c r="I929">
        <v>4250</v>
      </c>
      <c r="J929">
        <f t="shared" si="32"/>
        <v>1700</v>
      </c>
      <c r="K929">
        <f t="shared" si="33"/>
        <v>680</v>
      </c>
      <c r="L929">
        <v>0.39999999999999997</v>
      </c>
    </row>
    <row r="930" spans="1:12" x14ac:dyDescent="0.3">
      <c r="A930" t="s">
        <v>27</v>
      </c>
      <c r="B930">
        <v>1189833</v>
      </c>
      <c r="C930">
        <v>44517</v>
      </c>
      <c r="D930" t="s">
        <v>29</v>
      </c>
      <c r="E930" t="s">
        <v>46</v>
      </c>
      <c r="F930" t="s">
        <v>45</v>
      </c>
      <c r="G930" t="s">
        <v>16</v>
      </c>
      <c r="H930">
        <v>0.54999999999999993</v>
      </c>
      <c r="I930">
        <v>3750</v>
      </c>
      <c r="J930">
        <f t="shared" si="32"/>
        <v>2062.4999999999995</v>
      </c>
      <c r="K930">
        <f t="shared" si="33"/>
        <v>1237.5</v>
      </c>
      <c r="L930">
        <v>0.60000000000000009</v>
      </c>
    </row>
    <row r="931" spans="1:12" x14ac:dyDescent="0.3">
      <c r="A931" t="s">
        <v>27</v>
      </c>
      <c r="B931">
        <v>1189833</v>
      </c>
      <c r="C931">
        <v>44517</v>
      </c>
      <c r="D931" t="s">
        <v>29</v>
      </c>
      <c r="E931" t="s">
        <v>46</v>
      </c>
      <c r="F931" t="s">
        <v>45</v>
      </c>
      <c r="G931" t="s">
        <v>17</v>
      </c>
      <c r="H931">
        <v>0.6</v>
      </c>
      <c r="I931">
        <v>4750</v>
      </c>
      <c r="J931">
        <f t="shared" si="32"/>
        <v>2850</v>
      </c>
      <c r="K931">
        <f t="shared" si="33"/>
        <v>712.5</v>
      </c>
      <c r="L931">
        <v>0.25</v>
      </c>
    </row>
    <row r="932" spans="1:12" x14ac:dyDescent="0.3">
      <c r="A932" t="s">
        <v>27</v>
      </c>
      <c r="B932">
        <v>1189833</v>
      </c>
      <c r="C932">
        <v>44546</v>
      </c>
      <c r="D932" t="s">
        <v>29</v>
      </c>
      <c r="E932" t="s">
        <v>46</v>
      </c>
      <c r="F932" t="s">
        <v>45</v>
      </c>
      <c r="G932" t="s">
        <v>12</v>
      </c>
      <c r="H932">
        <v>0.45</v>
      </c>
      <c r="I932">
        <v>6750</v>
      </c>
      <c r="J932">
        <f t="shared" si="32"/>
        <v>3037.5</v>
      </c>
      <c r="K932">
        <f t="shared" si="33"/>
        <v>1366.875</v>
      </c>
      <c r="L932">
        <v>0.45</v>
      </c>
    </row>
    <row r="933" spans="1:12" x14ac:dyDescent="0.3">
      <c r="A933" t="s">
        <v>27</v>
      </c>
      <c r="B933">
        <v>1189833</v>
      </c>
      <c r="C933">
        <v>44546</v>
      </c>
      <c r="D933" t="s">
        <v>29</v>
      </c>
      <c r="E933" t="s">
        <v>46</v>
      </c>
      <c r="F933" t="s">
        <v>45</v>
      </c>
      <c r="G933" t="s">
        <v>15</v>
      </c>
      <c r="H933">
        <v>0.5</v>
      </c>
      <c r="I933">
        <v>6750</v>
      </c>
      <c r="J933">
        <f t="shared" si="32"/>
        <v>3375</v>
      </c>
      <c r="K933">
        <f t="shared" si="33"/>
        <v>1012.5</v>
      </c>
      <c r="L933">
        <v>0.3</v>
      </c>
    </row>
    <row r="934" spans="1:12" x14ac:dyDescent="0.3">
      <c r="A934" t="s">
        <v>27</v>
      </c>
      <c r="B934">
        <v>1189833</v>
      </c>
      <c r="C934">
        <v>44546</v>
      </c>
      <c r="D934" t="s">
        <v>29</v>
      </c>
      <c r="E934" t="s">
        <v>46</v>
      </c>
      <c r="F934" t="s">
        <v>45</v>
      </c>
      <c r="G934" t="s">
        <v>13</v>
      </c>
      <c r="H934">
        <v>0.45</v>
      </c>
      <c r="I934">
        <v>4750</v>
      </c>
      <c r="J934">
        <f t="shared" si="32"/>
        <v>2137.5</v>
      </c>
      <c r="K934">
        <f t="shared" si="33"/>
        <v>961.875</v>
      </c>
      <c r="L934">
        <v>0.45</v>
      </c>
    </row>
    <row r="935" spans="1:12" x14ac:dyDescent="0.3">
      <c r="A935" t="s">
        <v>27</v>
      </c>
      <c r="B935">
        <v>1189833</v>
      </c>
      <c r="C935">
        <v>44546</v>
      </c>
      <c r="D935" t="s">
        <v>29</v>
      </c>
      <c r="E935" t="s">
        <v>46</v>
      </c>
      <c r="F935" t="s">
        <v>45</v>
      </c>
      <c r="G935" t="s">
        <v>14</v>
      </c>
      <c r="H935">
        <v>0.45</v>
      </c>
      <c r="I935">
        <v>4750</v>
      </c>
      <c r="J935">
        <f t="shared" si="32"/>
        <v>2137.5</v>
      </c>
      <c r="K935">
        <f t="shared" si="33"/>
        <v>854.99999999999989</v>
      </c>
      <c r="L935">
        <v>0.39999999999999997</v>
      </c>
    </row>
    <row r="936" spans="1:12" x14ac:dyDescent="0.3">
      <c r="A936" t="s">
        <v>27</v>
      </c>
      <c r="B936">
        <v>1189833</v>
      </c>
      <c r="C936">
        <v>44546</v>
      </c>
      <c r="D936" t="s">
        <v>29</v>
      </c>
      <c r="E936" t="s">
        <v>46</v>
      </c>
      <c r="F936" t="s">
        <v>45</v>
      </c>
      <c r="G936" t="s">
        <v>16</v>
      </c>
      <c r="H936">
        <v>0.54999999999999993</v>
      </c>
      <c r="I936">
        <v>4000</v>
      </c>
      <c r="J936">
        <f t="shared" si="32"/>
        <v>2199.9999999999995</v>
      </c>
      <c r="K936">
        <f t="shared" si="33"/>
        <v>1320</v>
      </c>
      <c r="L936">
        <v>0.60000000000000009</v>
      </c>
    </row>
    <row r="937" spans="1:12" x14ac:dyDescent="0.3">
      <c r="A937" t="s">
        <v>27</v>
      </c>
      <c r="B937">
        <v>1189833</v>
      </c>
      <c r="C937">
        <v>44546</v>
      </c>
      <c r="D937" t="s">
        <v>29</v>
      </c>
      <c r="E937" t="s">
        <v>46</v>
      </c>
      <c r="F937" t="s">
        <v>45</v>
      </c>
      <c r="G937" t="s">
        <v>17</v>
      </c>
      <c r="H937">
        <v>0.6</v>
      </c>
      <c r="I937">
        <v>5000</v>
      </c>
      <c r="J937">
        <f t="shared" si="32"/>
        <v>3000</v>
      </c>
      <c r="K937">
        <f t="shared" si="33"/>
        <v>750</v>
      </c>
      <c r="L937">
        <v>0.25</v>
      </c>
    </row>
    <row r="938" spans="1:12" x14ac:dyDescent="0.3">
      <c r="A938" t="s">
        <v>20</v>
      </c>
      <c r="B938">
        <v>1197831</v>
      </c>
      <c r="C938">
        <v>44200</v>
      </c>
      <c r="D938" t="s">
        <v>47</v>
      </c>
      <c r="E938" t="s">
        <v>49</v>
      </c>
      <c r="F938" t="s">
        <v>48</v>
      </c>
      <c r="G938" t="s">
        <v>12</v>
      </c>
      <c r="H938">
        <v>0.2</v>
      </c>
      <c r="I938">
        <v>7000</v>
      </c>
      <c r="J938">
        <f t="shared" si="32"/>
        <v>1400</v>
      </c>
      <c r="K938">
        <f t="shared" si="33"/>
        <v>489.99999999999994</v>
      </c>
      <c r="L938">
        <v>0.35</v>
      </c>
    </row>
    <row r="939" spans="1:12" x14ac:dyDescent="0.3">
      <c r="A939" t="s">
        <v>20</v>
      </c>
      <c r="B939">
        <v>1197831</v>
      </c>
      <c r="C939">
        <v>44200</v>
      </c>
      <c r="D939" t="s">
        <v>47</v>
      </c>
      <c r="E939" t="s">
        <v>49</v>
      </c>
      <c r="F939" t="s">
        <v>48</v>
      </c>
      <c r="G939" t="s">
        <v>15</v>
      </c>
      <c r="H939">
        <v>0.3</v>
      </c>
      <c r="I939">
        <v>7000</v>
      </c>
      <c r="J939">
        <f t="shared" si="32"/>
        <v>2100</v>
      </c>
      <c r="K939">
        <f t="shared" si="33"/>
        <v>735</v>
      </c>
      <c r="L939">
        <v>0.35</v>
      </c>
    </row>
    <row r="940" spans="1:12" x14ac:dyDescent="0.3">
      <c r="A940" t="s">
        <v>20</v>
      </c>
      <c r="B940">
        <v>1197831</v>
      </c>
      <c r="C940">
        <v>44200</v>
      </c>
      <c r="D940" t="s">
        <v>47</v>
      </c>
      <c r="E940" t="s">
        <v>49</v>
      </c>
      <c r="F940" t="s">
        <v>48</v>
      </c>
      <c r="G940" t="s">
        <v>13</v>
      </c>
      <c r="H940">
        <v>0.3</v>
      </c>
      <c r="I940">
        <v>5000</v>
      </c>
      <c r="J940">
        <f t="shared" si="32"/>
        <v>1500</v>
      </c>
      <c r="K940">
        <f t="shared" si="33"/>
        <v>525</v>
      </c>
      <c r="L940">
        <v>0.35</v>
      </c>
    </row>
    <row r="941" spans="1:12" x14ac:dyDescent="0.3">
      <c r="A941" t="s">
        <v>20</v>
      </c>
      <c r="B941">
        <v>1197831</v>
      </c>
      <c r="C941">
        <v>44200</v>
      </c>
      <c r="D941" t="s">
        <v>47</v>
      </c>
      <c r="E941" t="s">
        <v>49</v>
      </c>
      <c r="F941" t="s">
        <v>48</v>
      </c>
      <c r="G941" t="s">
        <v>14</v>
      </c>
      <c r="H941">
        <v>0.35</v>
      </c>
      <c r="I941">
        <v>5000</v>
      </c>
      <c r="J941">
        <f t="shared" si="32"/>
        <v>1750</v>
      </c>
      <c r="K941">
        <f t="shared" si="33"/>
        <v>787.5</v>
      </c>
      <c r="L941">
        <v>0.45</v>
      </c>
    </row>
    <row r="942" spans="1:12" x14ac:dyDescent="0.3">
      <c r="A942" t="s">
        <v>20</v>
      </c>
      <c r="B942">
        <v>1197831</v>
      </c>
      <c r="C942">
        <v>44200</v>
      </c>
      <c r="D942" t="s">
        <v>47</v>
      </c>
      <c r="E942" t="s">
        <v>49</v>
      </c>
      <c r="F942" t="s">
        <v>48</v>
      </c>
      <c r="G942" t="s">
        <v>16</v>
      </c>
      <c r="H942">
        <v>0.4</v>
      </c>
      <c r="I942">
        <v>3500</v>
      </c>
      <c r="J942">
        <f t="shared" si="32"/>
        <v>1400</v>
      </c>
      <c r="K942">
        <f t="shared" si="33"/>
        <v>420</v>
      </c>
      <c r="L942">
        <v>0.3</v>
      </c>
    </row>
    <row r="943" spans="1:12" x14ac:dyDescent="0.3">
      <c r="A943" t="s">
        <v>20</v>
      </c>
      <c r="B943">
        <v>1197831</v>
      </c>
      <c r="C943">
        <v>44200</v>
      </c>
      <c r="D943" t="s">
        <v>47</v>
      </c>
      <c r="E943" t="s">
        <v>49</v>
      </c>
      <c r="F943" t="s">
        <v>48</v>
      </c>
      <c r="G943" t="s">
        <v>17</v>
      </c>
      <c r="H943">
        <v>0.35</v>
      </c>
      <c r="I943">
        <v>5000</v>
      </c>
      <c r="J943">
        <f t="shared" si="32"/>
        <v>1750</v>
      </c>
      <c r="K943">
        <f t="shared" si="33"/>
        <v>875</v>
      </c>
      <c r="L943">
        <v>0.5</v>
      </c>
    </row>
    <row r="944" spans="1:12" x14ac:dyDescent="0.3">
      <c r="A944" t="s">
        <v>20</v>
      </c>
      <c r="B944">
        <v>1197831</v>
      </c>
      <c r="C944">
        <v>44230</v>
      </c>
      <c r="D944" t="s">
        <v>47</v>
      </c>
      <c r="E944" t="s">
        <v>49</v>
      </c>
      <c r="F944" t="s">
        <v>48</v>
      </c>
      <c r="G944" t="s">
        <v>12</v>
      </c>
      <c r="H944">
        <v>0.25</v>
      </c>
      <c r="I944">
        <v>6500</v>
      </c>
      <c r="J944">
        <f t="shared" si="32"/>
        <v>1625</v>
      </c>
      <c r="K944">
        <f t="shared" si="33"/>
        <v>568.75</v>
      </c>
      <c r="L944">
        <v>0.35</v>
      </c>
    </row>
    <row r="945" spans="1:12" x14ac:dyDescent="0.3">
      <c r="A945" t="s">
        <v>20</v>
      </c>
      <c r="B945">
        <v>1197831</v>
      </c>
      <c r="C945">
        <v>44230</v>
      </c>
      <c r="D945" t="s">
        <v>47</v>
      </c>
      <c r="E945" t="s">
        <v>49</v>
      </c>
      <c r="F945" t="s">
        <v>48</v>
      </c>
      <c r="G945" t="s">
        <v>15</v>
      </c>
      <c r="H945">
        <v>0.35</v>
      </c>
      <c r="I945">
        <v>6250</v>
      </c>
      <c r="J945">
        <f t="shared" si="32"/>
        <v>2187.5</v>
      </c>
      <c r="K945">
        <f t="shared" si="33"/>
        <v>765.625</v>
      </c>
      <c r="L945">
        <v>0.35</v>
      </c>
    </row>
    <row r="946" spans="1:12" x14ac:dyDescent="0.3">
      <c r="A946" t="s">
        <v>20</v>
      </c>
      <c r="B946">
        <v>1197831</v>
      </c>
      <c r="C946">
        <v>44230</v>
      </c>
      <c r="D946" t="s">
        <v>47</v>
      </c>
      <c r="E946" t="s">
        <v>49</v>
      </c>
      <c r="F946" t="s">
        <v>48</v>
      </c>
      <c r="G946" t="s">
        <v>13</v>
      </c>
      <c r="H946">
        <v>0.35</v>
      </c>
      <c r="I946">
        <v>4500</v>
      </c>
      <c r="J946">
        <f t="shared" si="32"/>
        <v>1575</v>
      </c>
      <c r="K946">
        <f t="shared" si="33"/>
        <v>551.25</v>
      </c>
      <c r="L946">
        <v>0.35</v>
      </c>
    </row>
    <row r="947" spans="1:12" x14ac:dyDescent="0.3">
      <c r="A947" t="s">
        <v>20</v>
      </c>
      <c r="B947">
        <v>1197831</v>
      </c>
      <c r="C947">
        <v>44230</v>
      </c>
      <c r="D947" t="s">
        <v>47</v>
      </c>
      <c r="E947" t="s">
        <v>49</v>
      </c>
      <c r="F947" t="s">
        <v>48</v>
      </c>
      <c r="G947" t="s">
        <v>14</v>
      </c>
      <c r="H947">
        <v>0.35</v>
      </c>
      <c r="I947">
        <v>4000</v>
      </c>
      <c r="J947">
        <f t="shared" si="32"/>
        <v>1400</v>
      </c>
      <c r="K947">
        <f t="shared" si="33"/>
        <v>630</v>
      </c>
      <c r="L947">
        <v>0.45</v>
      </c>
    </row>
    <row r="948" spans="1:12" x14ac:dyDescent="0.3">
      <c r="A948" t="s">
        <v>20</v>
      </c>
      <c r="B948">
        <v>1197831</v>
      </c>
      <c r="C948">
        <v>44230</v>
      </c>
      <c r="D948" t="s">
        <v>47</v>
      </c>
      <c r="E948" t="s">
        <v>49</v>
      </c>
      <c r="F948" t="s">
        <v>48</v>
      </c>
      <c r="G948" t="s">
        <v>16</v>
      </c>
      <c r="H948">
        <v>0.4</v>
      </c>
      <c r="I948">
        <v>2750</v>
      </c>
      <c r="J948">
        <f t="shared" si="32"/>
        <v>1100</v>
      </c>
      <c r="K948">
        <f t="shared" si="33"/>
        <v>330</v>
      </c>
      <c r="L948">
        <v>0.3</v>
      </c>
    </row>
    <row r="949" spans="1:12" x14ac:dyDescent="0.3">
      <c r="A949" t="s">
        <v>20</v>
      </c>
      <c r="B949">
        <v>1197831</v>
      </c>
      <c r="C949">
        <v>44230</v>
      </c>
      <c r="D949" t="s">
        <v>47</v>
      </c>
      <c r="E949" t="s">
        <v>49</v>
      </c>
      <c r="F949" t="s">
        <v>48</v>
      </c>
      <c r="G949" t="s">
        <v>17</v>
      </c>
      <c r="H949">
        <v>0.35</v>
      </c>
      <c r="I949">
        <v>4750</v>
      </c>
      <c r="J949">
        <f t="shared" si="32"/>
        <v>1662.5</v>
      </c>
      <c r="K949">
        <f t="shared" si="33"/>
        <v>831.25</v>
      </c>
      <c r="L949">
        <v>0.5</v>
      </c>
    </row>
    <row r="950" spans="1:12" x14ac:dyDescent="0.3">
      <c r="A950" t="s">
        <v>20</v>
      </c>
      <c r="B950">
        <v>1197831</v>
      </c>
      <c r="C950">
        <v>44260</v>
      </c>
      <c r="D950" t="s">
        <v>47</v>
      </c>
      <c r="E950" t="s">
        <v>49</v>
      </c>
      <c r="F950" t="s">
        <v>48</v>
      </c>
      <c r="G950" t="s">
        <v>12</v>
      </c>
      <c r="H950">
        <v>0.3</v>
      </c>
      <c r="I950">
        <v>6500</v>
      </c>
      <c r="J950">
        <f t="shared" si="32"/>
        <v>1950</v>
      </c>
      <c r="K950">
        <f t="shared" si="33"/>
        <v>779.99999999999989</v>
      </c>
      <c r="L950">
        <v>0.39999999999999997</v>
      </c>
    </row>
    <row r="951" spans="1:12" x14ac:dyDescent="0.3">
      <c r="A951" t="s">
        <v>20</v>
      </c>
      <c r="B951">
        <v>1197831</v>
      </c>
      <c r="C951">
        <v>44260</v>
      </c>
      <c r="D951" t="s">
        <v>47</v>
      </c>
      <c r="E951" t="s">
        <v>49</v>
      </c>
      <c r="F951" t="s">
        <v>48</v>
      </c>
      <c r="G951" t="s">
        <v>15</v>
      </c>
      <c r="H951">
        <v>0.4</v>
      </c>
      <c r="I951">
        <v>6500</v>
      </c>
      <c r="J951">
        <f t="shared" si="32"/>
        <v>2600</v>
      </c>
      <c r="K951">
        <f t="shared" si="33"/>
        <v>1040</v>
      </c>
      <c r="L951">
        <v>0.39999999999999997</v>
      </c>
    </row>
    <row r="952" spans="1:12" x14ac:dyDescent="0.3">
      <c r="A952" t="s">
        <v>20</v>
      </c>
      <c r="B952">
        <v>1197831</v>
      </c>
      <c r="C952">
        <v>44260</v>
      </c>
      <c r="D952" t="s">
        <v>47</v>
      </c>
      <c r="E952" t="s">
        <v>49</v>
      </c>
      <c r="F952" t="s">
        <v>48</v>
      </c>
      <c r="G952" t="s">
        <v>13</v>
      </c>
      <c r="H952">
        <v>0.3</v>
      </c>
      <c r="I952">
        <v>4750</v>
      </c>
      <c r="J952">
        <f t="shared" si="32"/>
        <v>1425</v>
      </c>
      <c r="K952">
        <f t="shared" si="33"/>
        <v>570</v>
      </c>
      <c r="L952">
        <v>0.39999999999999997</v>
      </c>
    </row>
    <row r="953" spans="1:12" x14ac:dyDescent="0.3">
      <c r="A953" t="s">
        <v>20</v>
      </c>
      <c r="B953">
        <v>1197831</v>
      </c>
      <c r="C953">
        <v>44260</v>
      </c>
      <c r="D953" t="s">
        <v>47</v>
      </c>
      <c r="E953" t="s">
        <v>49</v>
      </c>
      <c r="F953" t="s">
        <v>48</v>
      </c>
      <c r="G953" t="s">
        <v>14</v>
      </c>
      <c r="H953">
        <v>0.35000000000000003</v>
      </c>
      <c r="I953">
        <v>3750</v>
      </c>
      <c r="J953">
        <f t="shared" si="32"/>
        <v>1312.5000000000002</v>
      </c>
      <c r="K953">
        <f t="shared" si="33"/>
        <v>656.25000000000011</v>
      </c>
      <c r="L953">
        <v>0.5</v>
      </c>
    </row>
    <row r="954" spans="1:12" x14ac:dyDescent="0.3">
      <c r="A954" t="s">
        <v>20</v>
      </c>
      <c r="B954">
        <v>1197831</v>
      </c>
      <c r="C954">
        <v>44260</v>
      </c>
      <c r="D954" t="s">
        <v>47</v>
      </c>
      <c r="E954" t="s">
        <v>49</v>
      </c>
      <c r="F954" t="s">
        <v>48</v>
      </c>
      <c r="G954" t="s">
        <v>16</v>
      </c>
      <c r="H954">
        <v>0.4</v>
      </c>
      <c r="I954">
        <v>2750</v>
      </c>
      <c r="J954">
        <f t="shared" si="32"/>
        <v>1100</v>
      </c>
      <c r="K954">
        <f t="shared" si="33"/>
        <v>385</v>
      </c>
      <c r="L954">
        <v>0.35</v>
      </c>
    </row>
    <row r="955" spans="1:12" x14ac:dyDescent="0.3">
      <c r="A955" t="s">
        <v>20</v>
      </c>
      <c r="B955">
        <v>1197831</v>
      </c>
      <c r="C955">
        <v>44260</v>
      </c>
      <c r="D955" t="s">
        <v>47</v>
      </c>
      <c r="E955" t="s">
        <v>49</v>
      </c>
      <c r="F955" t="s">
        <v>48</v>
      </c>
      <c r="G955" t="s">
        <v>17</v>
      </c>
      <c r="H955">
        <v>0.35000000000000003</v>
      </c>
      <c r="I955">
        <v>4250</v>
      </c>
      <c r="J955">
        <f t="shared" si="32"/>
        <v>1487.5000000000002</v>
      </c>
      <c r="K955">
        <f t="shared" si="33"/>
        <v>818.12500000000023</v>
      </c>
      <c r="L955">
        <v>0.55000000000000004</v>
      </c>
    </row>
    <row r="956" spans="1:12" x14ac:dyDescent="0.3">
      <c r="A956" t="s">
        <v>20</v>
      </c>
      <c r="B956">
        <v>1197831</v>
      </c>
      <c r="C956">
        <v>44290</v>
      </c>
      <c r="D956" t="s">
        <v>47</v>
      </c>
      <c r="E956" t="s">
        <v>49</v>
      </c>
      <c r="F956" t="s">
        <v>48</v>
      </c>
      <c r="G956" t="s">
        <v>12</v>
      </c>
      <c r="H956">
        <v>0.19999999999999998</v>
      </c>
      <c r="I956">
        <v>6750</v>
      </c>
      <c r="J956">
        <f t="shared" si="32"/>
        <v>1350</v>
      </c>
      <c r="K956">
        <f t="shared" si="33"/>
        <v>540</v>
      </c>
      <c r="L956">
        <v>0.39999999999999997</v>
      </c>
    </row>
    <row r="957" spans="1:12" x14ac:dyDescent="0.3">
      <c r="A957" t="s">
        <v>20</v>
      </c>
      <c r="B957">
        <v>1197831</v>
      </c>
      <c r="C957">
        <v>44290</v>
      </c>
      <c r="D957" t="s">
        <v>47</v>
      </c>
      <c r="E957" t="s">
        <v>49</v>
      </c>
      <c r="F957" t="s">
        <v>48</v>
      </c>
      <c r="G957" t="s">
        <v>15</v>
      </c>
      <c r="H957">
        <v>0.25000000000000006</v>
      </c>
      <c r="I957">
        <v>6750</v>
      </c>
      <c r="J957">
        <f t="shared" si="32"/>
        <v>1687.5000000000005</v>
      </c>
      <c r="K957">
        <f t="shared" si="33"/>
        <v>675.00000000000011</v>
      </c>
      <c r="L957">
        <v>0.39999999999999997</v>
      </c>
    </row>
    <row r="958" spans="1:12" x14ac:dyDescent="0.3">
      <c r="A958" t="s">
        <v>20</v>
      </c>
      <c r="B958">
        <v>1197831</v>
      </c>
      <c r="C958">
        <v>44290</v>
      </c>
      <c r="D958" t="s">
        <v>47</v>
      </c>
      <c r="E958" t="s">
        <v>49</v>
      </c>
      <c r="F958" t="s">
        <v>48</v>
      </c>
      <c r="G958" t="s">
        <v>13</v>
      </c>
      <c r="H958">
        <v>0.19999999999999996</v>
      </c>
      <c r="I958">
        <v>5000</v>
      </c>
      <c r="J958">
        <f t="shared" si="32"/>
        <v>999.99999999999977</v>
      </c>
      <c r="K958">
        <f t="shared" si="33"/>
        <v>399.99999999999989</v>
      </c>
      <c r="L958">
        <v>0.39999999999999997</v>
      </c>
    </row>
    <row r="959" spans="1:12" x14ac:dyDescent="0.3">
      <c r="A959" t="s">
        <v>20</v>
      </c>
      <c r="B959">
        <v>1197831</v>
      </c>
      <c r="C959">
        <v>44290</v>
      </c>
      <c r="D959" t="s">
        <v>47</v>
      </c>
      <c r="E959" t="s">
        <v>49</v>
      </c>
      <c r="F959" t="s">
        <v>48</v>
      </c>
      <c r="G959" t="s">
        <v>14</v>
      </c>
      <c r="H959">
        <v>0.25000000000000006</v>
      </c>
      <c r="I959">
        <v>4000</v>
      </c>
      <c r="J959">
        <f t="shared" si="32"/>
        <v>1000.0000000000002</v>
      </c>
      <c r="K959">
        <f t="shared" si="33"/>
        <v>500.00000000000011</v>
      </c>
      <c r="L959">
        <v>0.5</v>
      </c>
    </row>
    <row r="960" spans="1:12" x14ac:dyDescent="0.3">
      <c r="A960" t="s">
        <v>20</v>
      </c>
      <c r="B960">
        <v>1197831</v>
      </c>
      <c r="C960">
        <v>44290</v>
      </c>
      <c r="D960" t="s">
        <v>47</v>
      </c>
      <c r="E960" t="s">
        <v>49</v>
      </c>
      <c r="F960" t="s">
        <v>48</v>
      </c>
      <c r="G960" t="s">
        <v>16</v>
      </c>
      <c r="H960">
        <v>0.3</v>
      </c>
      <c r="I960">
        <v>3000</v>
      </c>
      <c r="J960">
        <f t="shared" si="32"/>
        <v>900</v>
      </c>
      <c r="K960">
        <f t="shared" si="33"/>
        <v>315</v>
      </c>
      <c r="L960">
        <v>0.35</v>
      </c>
    </row>
    <row r="961" spans="1:12" x14ac:dyDescent="0.3">
      <c r="A961" t="s">
        <v>20</v>
      </c>
      <c r="B961">
        <v>1197831</v>
      </c>
      <c r="C961">
        <v>44290</v>
      </c>
      <c r="D961" t="s">
        <v>47</v>
      </c>
      <c r="E961" t="s">
        <v>49</v>
      </c>
      <c r="F961" t="s">
        <v>48</v>
      </c>
      <c r="G961" t="s">
        <v>17</v>
      </c>
      <c r="H961">
        <v>0.25000000000000006</v>
      </c>
      <c r="I961">
        <v>5750</v>
      </c>
      <c r="J961">
        <f t="shared" si="32"/>
        <v>1437.5000000000002</v>
      </c>
      <c r="K961">
        <f t="shared" si="33"/>
        <v>790.62500000000023</v>
      </c>
      <c r="L961">
        <v>0.55000000000000004</v>
      </c>
    </row>
    <row r="962" spans="1:12" x14ac:dyDescent="0.3">
      <c r="A962" t="s">
        <v>20</v>
      </c>
      <c r="B962">
        <v>1197831</v>
      </c>
      <c r="C962">
        <v>44320</v>
      </c>
      <c r="D962" t="s">
        <v>47</v>
      </c>
      <c r="E962" t="s">
        <v>49</v>
      </c>
      <c r="F962" t="s">
        <v>48</v>
      </c>
      <c r="G962" t="s">
        <v>12</v>
      </c>
      <c r="H962">
        <v>0.14999999999999997</v>
      </c>
      <c r="I962">
        <v>7250</v>
      </c>
      <c r="J962">
        <f t="shared" ref="J962:J1025" si="34">H962*I962</f>
        <v>1087.4999999999998</v>
      </c>
      <c r="K962">
        <f t="shared" si="33"/>
        <v>434.99999999999989</v>
      </c>
      <c r="L962">
        <v>0.39999999999999997</v>
      </c>
    </row>
    <row r="963" spans="1:12" x14ac:dyDescent="0.3">
      <c r="A963" t="s">
        <v>20</v>
      </c>
      <c r="B963">
        <v>1197831</v>
      </c>
      <c r="C963">
        <v>44320</v>
      </c>
      <c r="D963" t="s">
        <v>47</v>
      </c>
      <c r="E963" t="s">
        <v>49</v>
      </c>
      <c r="F963" t="s">
        <v>48</v>
      </c>
      <c r="G963" t="s">
        <v>15</v>
      </c>
      <c r="H963">
        <v>0.25000000000000006</v>
      </c>
      <c r="I963">
        <v>7500</v>
      </c>
      <c r="J963">
        <f t="shared" si="34"/>
        <v>1875.0000000000005</v>
      </c>
      <c r="K963">
        <f t="shared" si="33"/>
        <v>750.00000000000011</v>
      </c>
      <c r="L963">
        <v>0.39999999999999997</v>
      </c>
    </row>
    <row r="964" spans="1:12" x14ac:dyDescent="0.3">
      <c r="A964" t="s">
        <v>20</v>
      </c>
      <c r="B964">
        <v>1197831</v>
      </c>
      <c r="C964">
        <v>44320</v>
      </c>
      <c r="D964" t="s">
        <v>47</v>
      </c>
      <c r="E964" t="s">
        <v>49</v>
      </c>
      <c r="F964" t="s">
        <v>48</v>
      </c>
      <c r="G964" t="s">
        <v>13</v>
      </c>
      <c r="H964">
        <v>0.19999999999999996</v>
      </c>
      <c r="I964">
        <v>6000</v>
      </c>
      <c r="J964">
        <f t="shared" si="34"/>
        <v>1199.9999999999998</v>
      </c>
      <c r="K964">
        <f t="shared" si="33"/>
        <v>479.99999999999989</v>
      </c>
      <c r="L964">
        <v>0.39999999999999997</v>
      </c>
    </row>
    <row r="965" spans="1:12" x14ac:dyDescent="0.3">
      <c r="A965" t="s">
        <v>20</v>
      </c>
      <c r="B965">
        <v>1197831</v>
      </c>
      <c r="C965">
        <v>44320</v>
      </c>
      <c r="D965" t="s">
        <v>47</v>
      </c>
      <c r="E965" t="s">
        <v>49</v>
      </c>
      <c r="F965" t="s">
        <v>48</v>
      </c>
      <c r="G965" t="s">
        <v>14</v>
      </c>
      <c r="H965">
        <v>0.30000000000000004</v>
      </c>
      <c r="I965">
        <v>5250</v>
      </c>
      <c r="J965">
        <f t="shared" si="34"/>
        <v>1575.0000000000002</v>
      </c>
      <c r="K965">
        <f t="shared" si="33"/>
        <v>787.50000000000011</v>
      </c>
      <c r="L965">
        <v>0.5</v>
      </c>
    </row>
    <row r="966" spans="1:12" x14ac:dyDescent="0.3">
      <c r="A966" t="s">
        <v>20</v>
      </c>
      <c r="B966">
        <v>1197831</v>
      </c>
      <c r="C966">
        <v>44320</v>
      </c>
      <c r="D966" t="s">
        <v>47</v>
      </c>
      <c r="E966" t="s">
        <v>49</v>
      </c>
      <c r="F966" t="s">
        <v>48</v>
      </c>
      <c r="G966" t="s">
        <v>16</v>
      </c>
      <c r="H966">
        <v>0.45</v>
      </c>
      <c r="I966">
        <v>4250</v>
      </c>
      <c r="J966">
        <f t="shared" si="34"/>
        <v>1912.5</v>
      </c>
      <c r="K966">
        <f t="shared" si="33"/>
        <v>669.375</v>
      </c>
      <c r="L966">
        <v>0.35</v>
      </c>
    </row>
    <row r="967" spans="1:12" x14ac:dyDescent="0.3">
      <c r="A967" t="s">
        <v>20</v>
      </c>
      <c r="B967">
        <v>1197831</v>
      </c>
      <c r="C967">
        <v>44320</v>
      </c>
      <c r="D967" t="s">
        <v>47</v>
      </c>
      <c r="E967" t="s">
        <v>49</v>
      </c>
      <c r="F967" t="s">
        <v>48</v>
      </c>
      <c r="G967" t="s">
        <v>17</v>
      </c>
      <c r="H967">
        <v>0.4</v>
      </c>
      <c r="I967">
        <v>7750</v>
      </c>
      <c r="J967">
        <f t="shared" si="34"/>
        <v>3100</v>
      </c>
      <c r="K967">
        <f t="shared" si="33"/>
        <v>1705.0000000000002</v>
      </c>
      <c r="L967">
        <v>0.55000000000000004</v>
      </c>
    </row>
    <row r="968" spans="1:12" x14ac:dyDescent="0.3">
      <c r="A968" t="s">
        <v>20</v>
      </c>
      <c r="B968">
        <v>1197831</v>
      </c>
      <c r="C968">
        <v>44350</v>
      </c>
      <c r="D968" t="s">
        <v>47</v>
      </c>
      <c r="E968" t="s">
        <v>49</v>
      </c>
      <c r="F968" t="s">
        <v>48</v>
      </c>
      <c r="G968" t="s">
        <v>12</v>
      </c>
      <c r="H968">
        <v>0.4</v>
      </c>
      <c r="I968">
        <v>7750</v>
      </c>
      <c r="J968">
        <f t="shared" si="34"/>
        <v>3100</v>
      </c>
      <c r="K968">
        <f t="shared" si="33"/>
        <v>1240</v>
      </c>
      <c r="L968">
        <v>0.39999999999999997</v>
      </c>
    </row>
    <row r="969" spans="1:12" x14ac:dyDescent="0.3">
      <c r="A969" t="s">
        <v>20</v>
      </c>
      <c r="B969">
        <v>1197831</v>
      </c>
      <c r="C969">
        <v>44350</v>
      </c>
      <c r="D969" t="s">
        <v>47</v>
      </c>
      <c r="E969" t="s">
        <v>49</v>
      </c>
      <c r="F969" t="s">
        <v>48</v>
      </c>
      <c r="G969" t="s">
        <v>15</v>
      </c>
      <c r="H969">
        <v>0.45</v>
      </c>
      <c r="I969">
        <v>7750</v>
      </c>
      <c r="J969">
        <f t="shared" si="34"/>
        <v>3487.5</v>
      </c>
      <c r="K969">
        <f t="shared" si="33"/>
        <v>1394.9999999999998</v>
      </c>
      <c r="L969">
        <v>0.39999999999999997</v>
      </c>
    </row>
    <row r="970" spans="1:12" x14ac:dyDescent="0.3">
      <c r="A970" t="s">
        <v>20</v>
      </c>
      <c r="B970">
        <v>1197831</v>
      </c>
      <c r="C970">
        <v>44350</v>
      </c>
      <c r="D970" t="s">
        <v>47</v>
      </c>
      <c r="E970" t="s">
        <v>49</v>
      </c>
      <c r="F970" t="s">
        <v>48</v>
      </c>
      <c r="G970" t="s">
        <v>13</v>
      </c>
      <c r="H970">
        <v>0.4</v>
      </c>
      <c r="I970">
        <v>6500</v>
      </c>
      <c r="J970">
        <f t="shared" si="34"/>
        <v>2600</v>
      </c>
      <c r="K970">
        <f t="shared" si="33"/>
        <v>1040</v>
      </c>
      <c r="L970">
        <v>0.39999999999999997</v>
      </c>
    </row>
    <row r="971" spans="1:12" x14ac:dyDescent="0.3">
      <c r="A971" t="s">
        <v>20</v>
      </c>
      <c r="B971">
        <v>1197831</v>
      </c>
      <c r="C971">
        <v>44350</v>
      </c>
      <c r="D971" t="s">
        <v>47</v>
      </c>
      <c r="E971" t="s">
        <v>49</v>
      </c>
      <c r="F971" t="s">
        <v>48</v>
      </c>
      <c r="G971" t="s">
        <v>14</v>
      </c>
      <c r="H971">
        <v>0.4</v>
      </c>
      <c r="I971">
        <v>6000</v>
      </c>
      <c r="J971">
        <f t="shared" si="34"/>
        <v>2400</v>
      </c>
      <c r="K971">
        <f t="shared" si="33"/>
        <v>1200</v>
      </c>
      <c r="L971">
        <v>0.5</v>
      </c>
    </row>
    <row r="972" spans="1:12" x14ac:dyDescent="0.3">
      <c r="A972" t="s">
        <v>20</v>
      </c>
      <c r="B972">
        <v>1197831</v>
      </c>
      <c r="C972">
        <v>44350</v>
      </c>
      <c r="D972" t="s">
        <v>47</v>
      </c>
      <c r="E972" t="s">
        <v>49</v>
      </c>
      <c r="F972" t="s">
        <v>48</v>
      </c>
      <c r="G972" t="s">
        <v>16</v>
      </c>
      <c r="H972">
        <v>0.45</v>
      </c>
      <c r="I972">
        <v>5000</v>
      </c>
      <c r="J972">
        <f t="shared" si="34"/>
        <v>2250</v>
      </c>
      <c r="K972">
        <f t="shared" si="33"/>
        <v>787.5</v>
      </c>
      <c r="L972">
        <v>0.35</v>
      </c>
    </row>
    <row r="973" spans="1:12" x14ac:dyDescent="0.3">
      <c r="A973" t="s">
        <v>20</v>
      </c>
      <c r="B973">
        <v>1197831</v>
      </c>
      <c r="C973">
        <v>44350</v>
      </c>
      <c r="D973" t="s">
        <v>47</v>
      </c>
      <c r="E973" t="s">
        <v>49</v>
      </c>
      <c r="F973" t="s">
        <v>48</v>
      </c>
      <c r="G973" t="s">
        <v>17</v>
      </c>
      <c r="H973">
        <v>0.5</v>
      </c>
      <c r="I973">
        <v>8750</v>
      </c>
      <c r="J973">
        <f t="shared" si="34"/>
        <v>4375</v>
      </c>
      <c r="K973">
        <f t="shared" si="33"/>
        <v>2406.25</v>
      </c>
      <c r="L973">
        <v>0.55000000000000004</v>
      </c>
    </row>
    <row r="974" spans="1:12" x14ac:dyDescent="0.3">
      <c r="A974" t="s">
        <v>20</v>
      </c>
      <c r="B974">
        <v>1197831</v>
      </c>
      <c r="C974">
        <v>44382</v>
      </c>
      <c r="D974" t="s">
        <v>47</v>
      </c>
      <c r="E974" t="s">
        <v>49</v>
      </c>
      <c r="F974" t="s">
        <v>48</v>
      </c>
      <c r="G974" t="s">
        <v>12</v>
      </c>
      <c r="H974">
        <v>0.4</v>
      </c>
      <c r="I974">
        <v>8250</v>
      </c>
      <c r="J974">
        <f t="shared" si="34"/>
        <v>3300</v>
      </c>
      <c r="K974">
        <f t="shared" si="33"/>
        <v>1484.9999999999998</v>
      </c>
      <c r="L974">
        <v>0.44999999999999996</v>
      </c>
    </row>
    <row r="975" spans="1:12" x14ac:dyDescent="0.3">
      <c r="A975" t="s">
        <v>20</v>
      </c>
      <c r="B975">
        <v>1197831</v>
      </c>
      <c r="C975">
        <v>44382</v>
      </c>
      <c r="D975" t="s">
        <v>47</v>
      </c>
      <c r="E975" t="s">
        <v>49</v>
      </c>
      <c r="F975" t="s">
        <v>48</v>
      </c>
      <c r="G975" t="s">
        <v>15</v>
      </c>
      <c r="H975">
        <v>0.45</v>
      </c>
      <c r="I975">
        <v>8250</v>
      </c>
      <c r="J975">
        <f t="shared" si="34"/>
        <v>3712.5</v>
      </c>
      <c r="K975">
        <f t="shared" si="33"/>
        <v>1670.6249999999998</v>
      </c>
      <c r="L975">
        <v>0.44999999999999996</v>
      </c>
    </row>
    <row r="976" spans="1:12" x14ac:dyDescent="0.3">
      <c r="A976" t="s">
        <v>20</v>
      </c>
      <c r="B976">
        <v>1197831</v>
      </c>
      <c r="C976">
        <v>44382</v>
      </c>
      <c r="D976" t="s">
        <v>47</v>
      </c>
      <c r="E976" t="s">
        <v>49</v>
      </c>
      <c r="F976" t="s">
        <v>48</v>
      </c>
      <c r="G976" t="s">
        <v>13</v>
      </c>
      <c r="H976">
        <v>0.4</v>
      </c>
      <c r="I976">
        <v>9750</v>
      </c>
      <c r="J976">
        <f t="shared" si="34"/>
        <v>3900</v>
      </c>
      <c r="K976">
        <f t="shared" si="33"/>
        <v>1754.9999999999998</v>
      </c>
      <c r="L976">
        <v>0.44999999999999996</v>
      </c>
    </row>
    <row r="977" spans="1:12" x14ac:dyDescent="0.3">
      <c r="A977" t="s">
        <v>20</v>
      </c>
      <c r="B977">
        <v>1197831</v>
      </c>
      <c r="C977">
        <v>44382</v>
      </c>
      <c r="D977" t="s">
        <v>47</v>
      </c>
      <c r="E977" t="s">
        <v>49</v>
      </c>
      <c r="F977" t="s">
        <v>48</v>
      </c>
      <c r="G977" t="s">
        <v>14</v>
      </c>
      <c r="H977">
        <v>0.4</v>
      </c>
      <c r="I977">
        <v>5750</v>
      </c>
      <c r="J977">
        <f t="shared" si="34"/>
        <v>2300</v>
      </c>
      <c r="K977">
        <f t="shared" si="33"/>
        <v>1265</v>
      </c>
      <c r="L977">
        <v>0.55000000000000004</v>
      </c>
    </row>
    <row r="978" spans="1:12" x14ac:dyDescent="0.3">
      <c r="A978" t="s">
        <v>20</v>
      </c>
      <c r="B978">
        <v>1197831</v>
      </c>
      <c r="C978">
        <v>44382</v>
      </c>
      <c r="D978" t="s">
        <v>47</v>
      </c>
      <c r="E978" t="s">
        <v>49</v>
      </c>
      <c r="F978" t="s">
        <v>48</v>
      </c>
      <c r="G978" t="s">
        <v>16</v>
      </c>
      <c r="H978">
        <v>0.45</v>
      </c>
      <c r="I978">
        <v>5500</v>
      </c>
      <c r="J978">
        <f t="shared" si="34"/>
        <v>2475</v>
      </c>
      <c r="K978">
        <f t="shared" si="33"/>
        <v>989.99999999999989</v>
      </c>
      <c r="L978">
        <v>0.39999999999999997</v>
      </c>
    </row>
    <row r="979" spans="1:12" x14ac:dyDescent="0.3">
      <c r="A979" t="s">
        <v>20</v>
      </c>
      <c r="B979">
        <v>1197831</v>
      </c>
      <c r="C979">
        <v>44382</v>
      </c>
      <c r="D979" t="s">
        <v>47</v>
      </c>
      <c r="E979" t="s">
        <v>49</v>
      </c>
      <c r="F979" t="s">
        <v>48</v>
      </c>
      <c r="G979" t="s">
        <v>17</v>
      </c>
      <c r="H979">
        <v>0.54999999999999993</v>
      </c>
      <c r="I979">
        <v>8250</v>
      </c>
      <c r="J979">
        <f t="shared" si="34"/>
        <v>4537.4999999999991</v>
      </c>
      <c r="K979">
        <f t="shared" si="33"/>
        <v>2722.5</v>
      </c>
      <c r="L979">
        <v>0.60000000000000009</v>
      </c>
    </row>
    <row r="980" spans="1:12" x14ac:dyDescent="0.3">
      <c r="A980" t="s">
        <v>20</v>
      </c>
      <c r="B980">
        <v>1197831</v>
      </c>
      <c r="C980">
        <v>44415</v>
      </c>
      <c r="D980" t="s">
        <v>47</v>
      </c>
      <c r="E980" t="s">
        <v>49</v>
      </c>
      <c r="F980" t="s">
        <v>48</v>
      </c>
      <c r="G980" t="s">
        <v>12</v>
      </c>
      <c r="H980">
        <v>0.45</v>
      </c>
      <c r="I980">
        <v>7750</v>
      </c>
      <c r="J980">
        <f t="shared" si="34"/>
        <v>3487.5</v>
      </c>
      <c r="K980">
        <f t="shared" si="33"/>
        <v>1569.3749999999998</v>
      </c>
      <c r="L980">
        <v>0.44999999999999996</v>
      </c>
    </row>
    <row r="981" spans="1:12" x14ac:dyDescent="0.3">
      <c r="A981" t="s">
        <v>20</v>
      </c>
      <c r="B981">
        <v>1197831</v>
      </c>
      <c r="C981">
        <v>44415</v>
      </c>
      <c r="D981" t="s">
        <v>47</v>
      </c>
      <c r="E981" t="s">
        <v>49</v>
      </c>
      <c r="F981" t="s">
        <v>48</v>
      </c>
      <c r="G981" t="s">
        <v>15</v>
      </c>
      <c r="H981">
        <v>0.55000000000000004</v>
      </c>
      <c r="I981">
        <v>7750</v>
      </c>
      <c r="J981">
        <f t="shared" si="34"/>
        <v>4262.5</v>
      </c>
      <c r="K981">
        <f t="shared" si="33"/>
        <v>1918.1249999999998</v>
      </c>
      <c r="L981">
        <v>0.44999999999999996</v>
      </c>
    </row>
    <row r="982" spans="1:12" x14ac:dyDescent="0.3">
      <c r="A982" t="s">
        <v>20</v>
      </c>
      <c r="B982">
        <v>1197831</v>
      </c>
      <c r="C982">
        <v>44415</v>
      </c>
      <c r="D982" t="s">
        <v>47</v>
      </c>
      <c r="E982" t="s">
        <v>49</v>
      </c>
      <c r="F982" t="s">
        <v>48</v>
      </c>
      <c r="G982" t="s">
        <v>13</v>
      </c>
      <c r="H982">
        <v>0.5</v>
      </c>
      <c r="I982">
        <v>9500</v>
      </c>
      <c r="J982">
        <f t="shared" si="34"/>
        <v>4750</v>
      </c>
      <c r="K982">
        <f t="shared" si="33"/>
        <v>2137.5</v>
      </c>
      <c r="L982">
        <v>0.44999999999999996</v>
      </c>
    </row>
    <row r="983" spans="1:12" x14ac:dyDescent="0.3">
      <c r="A983" t="s">
        <v>20</v>
      </c>
      <c r="B983">
        <v>1197831</v>
      </c>
      <c r="C983">
        <v>44415</v>
      </c>
      <c r="D983" t="s">
        <v>47</v>
      </c>
      <c r="E983" t="s">
        <v>49</v>
      </c>
      <c r="F983" t="s">
        <v>48</v>
      </c>
      <c r="G983" t="s">
        <v>14</v>
      </c>
      <c r="H983">
        <v>0.45</v>
      </c>
      <c r="I983">
        <v>4750</v>
      </c>
      <c r="J983">
        <f t="shared" si="34"/>
        <v>2137.5</v>
      </c>
      <c r="K983">
        <f t="shared" si="33"/>
        <v>1175.625</v>
      </c>
      <c r="L983">
        <v>0.55000000000000004</v>
      </c>
    </row>
    <row r="984" spans="1:12" x14ac:dyDescent="0.3">
      <c r="A984" t="s">
        <v>20</v>
      </c>
      <c r="B984">
        <v>1197831</v>
      </c>
      <c r="C984">
        <v>44415</v>
      </c>
      <c r="D984" t="s">
        <v>47</v>
      </c>
      <c r="E984" t="s">
        <v>49</v>
      </c>
      <c r="F984" t="s">
        <v>48</v>
      </c>
      <c r="G984" t="s">
        <v>16</v>
      </c>
      <c r="H984">
        <v>0.5</v>
      </c>
      <c r="I984">
        <v>4750</v>
      </c>
      <c r="J984">
        <f t="shared" si="34"/>
        <v>2375</v>
      </c>
      <c r="K984">
        <f t="shared" si="33"/>
        <v>949.99999999999989</v>
      </c>
      <c r="L984">
        <v>0.39999999999999997</v>
      </c>
    </row>
    <row r="985" spans="1:12" x14ac:dyDescent="0.3">
      <c r="A985" t="s">
        <v>20</v>
      </c>
      <c r="B985">
        <v>1197831</v>
      </c>
      <c r="C985">
        <v>44415</v>
      </c>
      <c r="D985" t="s">
        <v>47</v>
      </c>
      <c r="E985" t="s">
        <v>49</v>
      </c>
      <c r="F985" t="s">
        <v>48</v>
      </c>
      <c r="G985" t="s">
        <v>17</v>
      </c>
      <c r="H985">
        <v>0.54999999999999993</v>
      </c>
      <c r="I985">
        <v>7250</v>
      </c>
      <c r="J985">
        <f t="shared" si="34"/>
        <v>3987.4999999999995</v>
      </c>
      <c r="K985">
        <f t="shared" si="33"/>
        <v>2392.5</v>
      </c>
      <c r="L985">
        <v>0.60000000000000009</v>
      </c>
    </row>
    <row r="986" spans="1:12" x14ac:dyDescent="0.3">
      <c r="A986" t="s">
        <v>20</v>
      </c>
      <c r="B986">
        <v>1197831</v>
      </c>
      <c r="C986">
        <v>44443</v>
      </c>
      <c r="D986" t="s">
        <v>47</v>
      </c>
      <c r="E986" t="s">
        <v>49</v>
      </c>
      <c r="F986" t="s">
        <v>48</v>
      </c>
      <c r="G986" t="s">
        <v>12</v>
      </c>
      <c r="H986">
        <v>0.5</v>
      </c>
      <c r="I986">
        <v>6750</v>
      </c>
      <c r="J986">
        <f t="shared" si="34"/>
        <v>3375</v>
      </c>
      <c r="K986">
        <f t="shared" si="33"/>
        <v>1518.7499999999998</v>
      </c>
      <c r="L986">
        <v>0.44999999999999996</v>
      </c>
    </row>
    <row r="987" spans="1:12" x14ac:dyDescent="0.3">
      <c r="A987" t="s">
        <v>20</v>
      </c>
      <c r="B987">
        <v>1197831</v>
      </c>
      <c r="C987">
        <v>44443</v>
      </c>
      <c r="D987" t="s">
        <v>47</v>
      </c>
      <c r="E987" t="s">
        <v>49</v>
      </c>
      <c r="F987" t="s">
        <v>48</v>
      </c>
      <c r="G987" t="s">
        <v>15</v>
      </c>
      <c r="H987">
        <v>0.5</v>
      </c>
      <c r="I987">
        <v>6250</v>
      </c>
      <c r="J987">
        <f t="shared" si="34"/>
        <v>3125</v>
      </c>
      <c r="K987">
        <f t="shared" si="33"/>
        <v>1406.2499999999998</v>
      </c>
      <c r="L987">
        <v>0.44999999999999996</v>
      </c>
    </row>
    <row r="988" spans="1:12" x14ac:dyDescent="0.3">
      <c r="A988" t="s">
        <v>20</v>
      </c>
      <c r="B988">
        <v>1197831</v>
      </c>
      <c r="C988">
        <v>44443</v>
      </c>
      <c r="D988" t="s">
        <v>47</v>
      </c>
      <c r="E988" t="s">
        <v>49</v>
      </c>
      <c r="F988" t="s">
        <v>48</v>
      </c>
      <c r="G988" t="s">
        <v>13</v>
      </c>
      <c r="H988">
        <v>0.54999999999999993</v>
      </c>
      <c r="I988">
        <v>6750</v>
      </c>
      <c r="J988">
        <f t="shared" si="34"/>
        <v>3712.4999999999995</v>
      </c>
      <c r="K988">
        <f t="shared" si="33"/>
        <v>1670.6249999999995</v>
      </c>
      <c r="L988">
        <v>0.44999999999999996</v>
      </c>
    </row>
    <row r="989" spans="1:12" x14ac:dyDescent="0.3">
      <c r="A989" t="s">
        <v>20</v>
      </c>
      <c r="B989">
        <v>1197831</v>
      </c>
      <c r="C989">
        <v>44443</v>
      </c>
      <c r="D989" t="s">
        <v>47</v>
      </c>
      <c r="E989" t="s">
        <v>49</v>
      </c>
      <c r="F989" t="s">
        <v>48</v>
      </c>
      <c r="G989" t="s">
        <v>14</v>
      </c>
      <c r="H989">
        <v>0.54999999999999993</v>
      </c>
      <c r="I989">
        <v>4000</v>
      </c>
      <c r="J989">
        <f t="shared" si="34"/>
        <v>2199.9999999999995</v>
      </c>
      <c r="K989">
        <f t="shared" si="33"/>
        <v>1209.9999999999998</v>
      </c>
      <c r="L989">
        <v>0.55000000000000004</v>
      </c>
    </row>
    <row r="990" spans="1:12" x14ac:dyDescent="0.3">
      <c r="A990" t="s">
        <v>20</v>
      </c>
      <c r="B990">
        <v>1197831</v>
      </c>
      <c r="C990">
        <v>44443</v>
      </c>
      <c r="D990" t="s">
        <v>47</v>
      </c>
      <c r="E990" t="s">
        <v>49</v>
      </c>
      <c r="F990" t="s">
        <v>48</v>
      </c>
      <c r="G990" t="s">
        <v>16</v>
      </c>
      <c r="H990">
        <v>0.5</v>
      </c>
      <c r="I990">
        <v>4000</v>
      </c>
      <c r="J990">
        <f t="shared" si="34"/>
        <v>2000</v>
      </c>
      <c r="K990">
        <f t="shared" ref="K990:K1053" si="35">J990*L990</f>
        <v>799.99999999999989</v>
      </c>
      <c r="L990">
        <v>0.39999999999999997</v>
      </c>
    </row>
    <row r="991" spans="1:12" x14ac:dyDescent="0.3">
      <c r="A991" t="s">
        <v>20</v>
      </c>
      <c r="B991">
        <v>1197831</v>
      </c>
      <c r="C991">
        <v>44443</v>
      </c>
      <c r="D991" t="s">
        <v>47</v>
      </c>
      <c r="E991" t="s">
        <v>49</v>
      </c>
      <c r="F991" t="s">
        <v>48</v>
      </c>
      <c r="G991" t="s">
        <v>17</v>
      </c>
      <c r="H991">
        <v>0.45</v>
      </c>
      <c r="I991">
        <v>6250</v>
      </c>
      <c r="J991">
        <f t="shared" si="34"/>
        <v>2812.5</v>
      </c>
      <c r="K991">
        <f t="shared" si="35"/>
        <v>1687.5000000000002</v>
      </c>
      <c r="L991">
        <v>0.60000000000000009</v>
      </c>
    </row>
    <row r="992" spans="1:12" x14ac:dyDescent="0.3">
      <c r="A992" t="s">
        <v>20</v>
      </c>
      <c r="B992">
        <v>1197831</v>
      </c>
      <c r="C992">
        <v>44472</v>
      </c>
      <c r="D992" t="s">
        <v>47</v>
      </c>
      <c r="E992" t="s">
        <v>49</v>
      </c>
      <c r="F992" t="s">
        <v>48</v>
      </c>
      <c r="G992" t="s">
        <v>12</v>
      </c>
      <c r="H992">
        <v>0.35000000000000003</v>
      </c>
      <c r="I992">
        <v>5750</v>
      </c>
      <c r="J992">
        <f t="shared" si="34"/>
        <v>2012.5000000000002</v>
      </c>
      <c r="K992">
        <f t="shared" si="35"/>
        <v>905.625</v>
      </c>
      <c r="L992">
        <v>0.44999999999999996</v>
      </c>
    </row>
    <row r="993" spans="1:12" x14ac:dyDescent="0.3">
      <c r="A993" t="s">
        <v>20</v>
      </c>
      <c r="B993">
        <v>1197831</v>
      </c>
      <c r="C993">
        <v>44472</v>
      </c>
      <c r="D993" t="s">
        <v>47</v>
      </c>
      <c r="E993" t="s">
        <v>49</v>
      </c>
      <c r="F993" t="s">
        <v>48</v>
      </c>
      <c r="G993" t="s">
        <v>15</v>
      </c>
      <c r="H993">
        <v>0.35000000000000003</v>
      </c>
      <c r="I993">
        <v>5750</v>
      </c>
      <c r="J993">
        <f t="shared" si="34"/>
        <v>2012.5000000000002</v>
      </c>
      <c r="K993">
        <f t="shared" si="35"/>
        <v>905.625</v>
      </c>
      <c r="L993">
        <v>0.44999999999999996</v>
      </c>
    </row>
    <row r="994" spans="1:12" x14ac:dyDescent="0.3">
      <c r="A994" t="s">
        <v>20</v>
      </c>
      <c r="B994">
        <v>1197831</v>
      </c>
      <c r="C994">
        <v>44472</v>
      </c>
      <c r="D994" t="s">
        <v>47</v>
      </c>
      <c r="E994" t="s">
        <v>49</v>
      </c>
      <c r="F994" t="s">
        <v>48</v>
      </c>
      <c r="G994" t="s">
        <v>13</v>
      </c>
      <c r="H994">
        <v>0.4</v>
      </c>
      <c r="I994">
        <v>5250</v>
      </c>
      <c r="J994">
        <f t="shared" si="34"/>
        <v>2100</v>
      </c>
      <c r="K994">
        <f t="shared" si="35"/>
        <v>944.99999999999989</v>
      </c>
      <c r="L994">
        <v>0.44999999999999996</v>
      </c>
    </row>
    <row r="995" spans="1:12" x14ac:dyDescent="0.3">
      <c r="A995" t="s">
        <v>20</v>
      </c>
      <c r="B995">
        <v>1197831</v>
      </c>
      <c r="C995">
        <v>44472</v>
      </c>
      <c r="D995" t="s">
        <v>47</v>
      </c>
      <c r="E995" t="s">
        <v>49</v>
      </c>
      <c r="F995" t="s">
        <v>48</v>
      </c>
      <c r="G995" t="s">
        <v>14</v>
      </c>
      <c r="H995">
        <v>0.4</v>
      </c>
      <c r="I995">
        <v>3750</v>
      </c>
      <c r="J995">
        <f t="shared" si="34"/>
        <v>1500</v>
      </c>
      <c r="K995">
        <f t="shared" si="35"/>
        <v>825.00000000000011</v>
      </c>
      <c r="L995">
        <v>0.55000000000000004</v>
      </c>
    </row>
    <row r="996" spans="1:12" x14ac:dyDescent="0.3">
      <c r="A996" t="s">
        <v>20</v>
      </c>
      <c r="B996">
        <v>1197831</v>
      </c>
      <c r="C996">
        <v>44472</v>
      </c>
      <c r="D996" t="s">
        <v>47</v>
      </c>
      <c r="E996" t="s">
        <v>49</v>
      </c>
      <c r="F996" t="s">
        <v>48</v>
      </c>
      <c r="G996" t="s">
        <v>16</v>
      </c>
      <c r="H996">
        <v>0.35000000000000003</v>
      </c>
      <c r="I996">
        <v>3500</v>
      </c>
      <c r="J996">
        <f t="shared" si="34"/>
        <v>1225.0000000000002</v>
      </c>
      <c r="K996">
        <f t="shared" si="35"/>
        <v>490.00000000000006</v>
      </c>
      <c r="L996">
        <v>0.39999999999999997</v>
      </c>
    </row>
    <row r="997" spans="1:12" x14ac:dyDescent="0.3">
      <c r="A997" t="s">
        <v>20</v>
      </c>
      <c r="B997">
        <v>1197831</v>
      </c>
      <c r="C997">
        <v>44472</v>
      </c>
      <c r="D997" t="s">
        <v>47</v>
      </c>
      <c r="E997" t="s">
        <v>49</v>
      </c>
      <c r="F997" t="s">
        <v>48</v>
      </c>
      <c r="G997" t="s">
        <v>17</v>
      </c>
      <c r="H997">
        <v>0.45</v>
      </c>
      <c r="I997">
        <v>5250</v>
      </c>
      <c r="J997">
        <f t="shared" si="34"/>
        <v>2362.5</v>
      </c>
      <c r="K997">
        <f t="shared" si="35"/>
        <v>1417.5000000000002</v>
      </c>
      <c r="L997">
        <v>0.60000000000000009</v>
      </c>
    </row>
    <row r="998" spans="1:12" x14ac:dyDescent="0.3">
      <c r="A998" t="s">
        <v>20</v>
      </c>
      <c r="B998">
        <v>1197831</v>
      </c>
      <c r="C998">
        <v>44504</v>
      </c>
      <c r="D998" t="s">
        <v>47</v>
      </c>
      <c r="E998" t="s">
        <v>49</v>
      </c>
      <c r="F998" t="s">
        <v>48</v>
      </c>
      <c r="G998" t="s">
        <v>12</v>
      </c>
      <c r="H998">
        <v>0.30000000000000004</v>
      </c>
      <c r="I998">
        <v>6750</v>
      </c>
      <c r="J998">
        <f t="shared" si="34"/>
        <v>2025.0000000000002</v>
      </c>
      <c r="K998">
        <f t="shared" si="35"/>
        <v>911.25</v>
      </c>
      <c r="L998">
        <v>0.44999999999999996</v>
      </c>
    </row>
    <row r="999" spans="1:12" x14ac:dyDescent="0.3">
      <c r="A999" t="s">
        <v>20</v>
      </c>
      <c r="B999">
        <v>1197831</v>
      </c>
      <c r="C999">
        <v>44504</v>
      </c>
      <c r="D999" t="s">
        <v>47</v>
      </c>
      <c r="E999" t="s">
        <v>49</v>
      </c>
      <c r="F999" t="s">
        <v>48</v>
      </c>
      <c r="G999" t="s">
        <v>15</v>
      </c>
      <c r="H999">
        <v>0.30000000000000004</v>
      </c>
      <c r="I999">
        <v>6750</v>
      </c>
      <c r="J999">
        <f t="shared" si="34"/>
        <v>2025.0000000000002</v>
      </c>
      <c r="K999">
        <f t="shared" si="35"/>
        <v>911.25</v>
      </c>
      <c r="L999">
        <v>0.44999999999999996</v>
      </c>
    </row>
    <row r="1000" spans="1:12" x14ac:dyDescent="0.3">
      <c r="A1000" t="s">
        <v>20</v>
      </c>
      <c r="B1000">
        <v>1197831</v>
      </c>
      <c r="C1000">
        <v>44504</v>
      </c>
      <c r="D1000" t="s">
        <v>47</v>
      </c>
      <c r="E1000" t="s">
        <v>49</v>
      </c>
      <c r="F1000" t="s">
        <v>48</v>
      </c>
      <c r="G1000" t="s">
        <v>13</v>
      </c>
      <c r="H1000">
        <v>0.55000000000000004</v>
      </c>
      <c r="I1000">
        <v>6000</v>
      </c>
      <c r="J1000">
        <f t="shared" si="34"/>
        <v>3300.0000000000005</v>
      </c>
      <c r="K1000">
        <f t="shared" si="35"/>
        <v>1485</v>
      </c>
      <c r="L1000">
        <v>0.44999999999999996</v>
      </c>
    </row>
    <row r="1001" spans="1:12" x14ac:dyDescent="0.3">
      <c r="A1001" t="s">
        <v>20</v>
      </c>
      <c r="B1001">
        <v>1197831</v>
      </c>
      <c r="C1001">
        <v>44504</v>
      </c>
      <c r="D1001" t="s">
        <v>47</v>
      </c>
      <c r="E1001" t="s">
        <v>49</v>
      </c>
      <c r="F1001" t="s">
        <v>48</v>
      </c>
      <c r="G1001" t="s">
        <v>14</v>
      </c>
      <c r="H1001">
        <v>0.55000000000000004</v>
      </c>
      <c r="I1001">
        <v>4750</v>
      </c>
      <c r="J1001">
        <f t="shared" si="34"/>
        <v>2612.5</v>
      </c>
      <c r="K1001">
        <f t="shared" si="35"/>
        <v>1436.8750000000002</v>
      </c>
      <c r="L1001">
        <v>0.55000000000000004</v>
      </c>
    </row>
    <row r="1002" spans="1:12" x14ac:dyDescent="0.3">
      <c r="A1002" t="s">
        <v>20</v>
      </c>
      <c r="B1002">
        <v>1197831</v>
      </c>
      <c r="C1002">
        <v>44504</v>
      </c>
      <c r="D1002" t="s">
        <v>47</v>
      </c>
      <c r="E1002" t="s">
        <v>49</v>
      </c>
      <c r="F1002" t="s">
        <v>48</v>
      </c>
      <c r="G1002" t="s">
        <v>16</v>
      </c>
      <c r="H1002">
        <v>0.54999999999999993</v>
      </c>
      <c r="I1002">
        <v>4500</v>
      </c>
      <c r="J1002">
        <f t="shared" si="34"/>
        <v>2474.9999999999995</v>
      </c>
      <c r="K1002">
        <f t="shared" si="35"/>
        <v>989.99999999999977</v>
      </c>
      <c r="L1002">
        <v>0.39999999999999997</v>
      </c>
    </row>
    <row r="1003" spans="1:12" x14ac:dyDescent="0.3">
      <c r="A1003" t="s">
        <v>20</v>
      </c>
      <c r="B1003">
        <v>1197831</v>
      </c>
      <c r="C1003">
        <v>44504</v>
      </c>
      <c r="D1003" t="s">
        <v>47</v>
      </c>
      <c r="E1003" t="s">
        <v>49</v>
      </c>
      <c r="F1003" t="s">
        <v>48</v>
      </c>
      <c r="G1003" t="s">
        <v>17</v>
      </c>
      <c r="H1003">
        <v>0.65</v>
      </c>
      <c r="I1003">
        <v>6500</v>
      </c>
      <c r="J1003">
        <f t="shared" si="34"/>
        <v>4225</v>
      </c>
      <c r="K1003">
        <f t="shared" si="35"/>
        <v>2535.0000000000005</v>
      </c>
      <c r="L1003">
        <v>0.60000000000000009</v>
      </c>
    </row>
    <row r="1004" spans="1:12" x14ac:dyDescent="0.3">
      <c r="A1004" t="s">
        <v>20</v>
      </c>
      <c r="B1004">
        <v>1197831</v>
      </c>
      <c r="C1004">
        <v>44533</v>
      </c>
      <c r="D1004" t="s">
        <v>47</v>
      </c>
      <c r="E1004" t="s">
        <v>49</v>
      </c>
      <c r="F1004" t="s">
        <v>48</v>
      </c>
      <c r="G1004" t="s">
        <v>12</v>
      </c>
      <c r="H1004">
        <v>0.54999999999999993</v>
      </c>
      <c r="I1004">
        <v>8000</v>
      </c>
      <c r="J1004">
        <f t="shared" si="34"/>
        <v>4399.9999999999991</v>
      </c>
      <c r="K1004">
        <f t="shared" si="35"/>
        <v>1979.9999999999993</v>
      </c>
      <c r="L1004">
        <v>0.44999999999999996</v>
      </c>
    </row>
    <row r="1005" spans="1:12" x14ac:dyDescent="0.3">
      <c r="A1005" t="s">
        <v>20</v>
      </c>
      <c r="B1005">
        <v>1197831</v>
      </c>
      <c r="C1005">
        <v>44533</v>
      </c>
      <c r="D1005" t="s">
        <v>47</v>
      </c>
      <c r="E1005" t="s">
        <v>49</v>
      </c>
      <c r="F1005" t="s">
        <v>48</v>
      </c>
      <c r="G1005" t="s">
        <v>15</v>
      </c>
      <c r="H1005">
        <v>0.54999999999999993</v>
      </c>
      <c r="I1005">
        <v>8000</v>
      </c>
      <c r="J1005">
        <f t="shared" si="34"/>
        <v>4399.9999999999991</v>
      </c>
      <c r="K1005">
        <f t="shared" si="35"/>
        <v>1979.9999999999993</v>
      </c>
      <c r="L1005">
        <v>0.44999999999999996</v>
      </c>
    </row>
    <row r="1006" spans="1:12" x14ac:dyDescent="0.3">
      <c r="A1006" t="s">
        <v>20</v>
      </c>
      <c r="B1006">
        <v>1197831</v>
      </c>
      <c r="C1006">
        <v>44533</v>
      </c>
      <c r="D1006" t="s">
        <v>47</v>
      </c>
      <c r="E1006" t="s">
        <v>49</v>
      </c>
      <c r="F1006" t="s">
        <v>48</v>
      </c>
      <c r="G1006" t="s">
        <v>13</v>
      </c>
      <c r="H1006">
        <v>0.6</v>
      </c>
      <c r="I1006">
        <v>7000</v>
      </c>
      <c r="J1006">
        <f t="shared" si="34"/>
        <v>4200</v>
      </c>
      <c r="K1006">
        <f t="shared" si="35"/>
        <v>1889.9999999999998</v>
      </c>
      <c r="L1006">
        <v>0.44999999999999996</v>
      </c>
    </row>
    <row r="1007" spans="1:12" x14ac:dyDescent="0.3">
      <c r="A1007" t="s">
        <v>20</v>
      </c>
      <c r="B1007">
        <v>1197831</v>
      </c>
      <c r="C1007">
        <v>44533</v>
      </c>
      <c r="D1007" t="s">
        <v>47</v>
      </c>
      <c r="E1007" t="s">
        <v>49</v>
      </c>
      <c r="F1007" t="s">
        <v>48</v>
      </c>
      <c r="G1007" t="s">
        <v>14</v>
      </c>
      <c r="H1007">
        <v>0.6</v>
      </c>
      <c r="I1007">
        <v>5500</v>
      </c>
      <c r="J1007">
        <f t="shared" si="34"/>
        <v>3300</v>
      </c>
      <c r="K1007">
        <f t="shared" si="35"/>
        <v>1815.0000000000002</v>
      </c>
      <c r="L1007">
        <v>0.55000000000000004</v>
      </c>
    </row>
    <row r="1008" spans="1:12" x14ac:dyDescent="0.3">
      <c r="A1008" t="s">
        <v>20</v>
      </c>
      <c r="B1008">
        <v>1197831</v>
      </c>
      <c r="C1008">
        <v>44533</v>
      </c>
      <c r="D1008" t="s">
        <v>47</v>
      </c>
      <c r="E1008" t="s">
        <v>49</v>
      </c>
      <c r="F1008" t="s">
        <v>48</v>
      </c>
      <c r="G1008" t="s">
        <v>16</v>
      </c>
      <c r="H1008">
        <v>0.54999999999999993</v>
      </c>
      <c r="I1008">
        <v>5000</v>
      </c>
      <c r="J1008">
        <f t="shared" si="34"/>
        <v>2749.9999999999995</v>
      </c>
      <c r="K1008">
        <f t="shared" si="35"/>
        <v>1099.9999999999998</v>
      </c>
      <c r="L1008">
        <v>0.39999999999999997</v>
      </c>
    </row>
    <row r="1009" spans="1:12" x14ac:dyDescent="0.3">
      <c r="A1009" t="s">
        <v>20</v>
      </c>
      <c r="B1009">
        <v>1197831</v>
      </c>
      <c r="C1009">
        <v>44533</v>
      </c>
      <c r="D1009" t="s">
        <v>47</v>
      </c>
      <c r="E1009" t="s">
        <v>49</v>
      </c>
      <c r="F1009" t="s">
        <v>48</v>
      </c>
      <c r="G1009" t="s">
        <v>17</v>
      </c>
      <c r="H1009">
        <v>0.65</v>
      </c>
      <c r="I1009">
        <v>7500</v>
      </c>
      <c r="J1009">
        <f t="shared" si="34"/>
        <v>4875</v>
      </c>
      <c r="K1009">
        <f t="shared" si="35"/>
        <v>2925.0000000000005</v>
      </c>
      <c r="L1009">
        <v>0.60000000000000009</v>
      </c>
    </row>
    <row r="1010" spans="1:12" x14ac:dyDescent="0.3">
      <c r="A1010" t="s">
        <v>10</v>
      </c>
      <c r="B1010">
        <v>1185732</v>
      </c>
      <c r="C1010">
        <v>44207</v>
      </c>
      <c r="D1010" t="s">
        <v>29</v>
      </c>
      <c r="E1010" t="s">
        <v>50</v>
      </c>
      <c r="F1010" t="s">
        <v>51</v>
      </c>
      <c r="G1010" t="s">
        <v>12</v>
      </c>
      <c r="H1010">
        <v>0.35</v>
      </c>
      <c r="I1010">
        <v>4250</v>
      </c>
      <c r="J1010">
        <f t="shared" si="34"/>
        <v>1487.5</v>
      </c>
      <c r="K1010">
        <f t="shared" si="35"/>
        <v>595</v>
      </c>
      <c r="L1010">
        <v>0.4</v>
      </c>
    </row>
    <row r="1011" spans="1:12" x14ac:dyDescent="0.3">
      <c r="A1011" t="s">
        <v>10</v>
      </c>
      <c r="B1011">
        <v>1185732</v>
      </c>
      <c r="C1011">
        <v>44207</v>
      </c>
      <c r="D1011" t="s">
        <v>29</v>
      </c>
      <c r="E1011" t="s">
        <v>50</v>
      </c>
      <c r="F1011" t="s">
        <v>51</v>
      </c>
      <c r="G1011" t="s">
        <v>15</v>
      </c>
      <c r="H1011">
        <v>0.35</v>
      </c>
      <c r="I1011">
        <v>2250</v>
      </c>
      <c r="J1011">
        <f t="shared" si="34"/>
        <v>787.5</v>
      </c>
      <c r="K1011">
        <f t="shared" si="35"/>
        <v>275.625</v>
      </c>
      <c r="L1011">
        <v>0.35</v>
      </c>
    </row>
    <row r="1012" spans="1:12" x14ac:dyDescent="0.3">
      <c r="A1012" t="s">
        <v>10</v>
      </c>
      <c r="B1012">
        <v>1185732</v>
      </c>
      <c r="C1012">
        <v>44207</v>
      </c>
      <c r="D1012" t="s">
        <v>29</v>
      </c>
      <c r="E1012" t="s">
        <v>50</v>
      </c>
      <c r="F1012" t="s">
        <v>51</v>
      </c>
      <c r="G1012" t="s">
        <v>13</v>
      </c>
      <c r="H1012">
        <v>0.25</v>
      </c>
      <c r="I1012">
        <v>2250</v>
      </c>
      <c r="J1012">
        <f t="shared" si="34"/>
        <v>562.5</v>
      </c>
      <c r="K1012">
        <f t="shared" si="35"/>
        <v>196.875</v>
      </c>
      <c r="L1012">
        <v>0.35</v>
      </c>
    </row>
    <row r="1013" spans="1:12" x14ac:dyDescent="0.3">
      <c r="A1013" t="s">
        <v>10</v>
      </c>
      <c r="B1013">
        <v>1185732</v>
      </c>
      <c r="C1013">
        <v>44207</v>
      </c>
      <c r="D1013" t="s">
        <v>29</v>
      </c>
      <c r="E1013" t="s">
        <v>50</v>
      </c>
      <c r="F1013" t="s">
        <v>51</v>
      </c>
      <c r="G1013" t="s">
        <v>14</v>
      </c>
      <c r="H1013">
        <v>0.30000000000000004</v>
      </c>
      <c r="I1013">
        <v>750</v>
      </c>
      <c r="J1013">
        <f t="shared" si="34"/>
        <v>225.00000000000003</v>
      </c>
      <c r="K1013">
        <f t="shared" si="35"/>
        <v>90.000000000000014</v>
      </c>
      <c r="L1013">
        <v>0.4</v>
      </c>
    </row>
    <row r="1014" spans="1:12" x14ac:dyDescent="0.3">
      <c r="A1014" t="s">
        <v>10</v>
      </c>
      <c r="B1014">
        <v>1185732</v>
      </c>
      <c r="C1014">
        <v>44207</v>
      </c>
      <c r="D1014" t="s">
        <v>29</v>
      </c>
      <c r="E1014" t="s">
        <v>50</v>
      </c>
      <c r="F1014" t="s">
        <v>51</v>
      </c>
      <c r="G1014" t="s">
        <v>16</v>
      </c>
      <c r="H1014">
        <v>0.44999999999999996</v>
      </c>
      <c r="I1014">
        <v>1250</v>
      </c>
      <c r="J1014">
        <f t="shared" si="34"/>
        <v>562.5</v>
      </c>
      <c r="K1014">
        <f t="shared" si="35"/>
        <v>196.875</v>
      </c>
      <c r="L1014">
        <v>0.35</v>
      </c>
    </row>
    <row r="1015" spans="1:12" x14ac:dyDescent="0.3">
      <c r="A1015" t="s">
        <v>10</v>
      </c>
      <c r="B1015">
        <v>1185732</v>
      </c>
      <c r="C1015">
        <v>44207</v>
      </c>
      <c r="D1015" t="s">
        <v>29</v>
      </c>
      <c r="E1015" t="s">
        <v>50</v>
      </c>
      <c r="F1015" t="s">
        <v>51</v>
      </c>
      <c r="G1015" t="s">
        <v>17</v>
      </c>
      <c r="H1015">
        <v>0.35</v>
      </c>
      <c r="I1015">
        <v>2250</v>
      </c>
      <c r="J1015">
        <f t="shared" si="34"/>
        <v>787.5</v>
      </c>
      <c r="K1015">
        <f t="shared" si="35"/>
        <v>393.75</v>
      </c>
      <c r="L1015">
        <v>0.5</v>
      </c>
    </row>
    <row r="1016" spans="1:12" x14ac:dyDescent="0.3">
      <c r="A1016" t="s">
        <v>10</v>
      </c>
      <c r="B1016">
        <v>1185732</v>
      </c>
      <c r="C1016">
        <v>44238</v>
      </c>
      <c r="D1016" t="s">
        <v>29</v>
      </c>
      <c r="E1016" t="s">
        <v>50</v>
      </c>
      <c r="F1016" t="s">
        <v>51</v>
      </c>
      <c r="G1016" t="s">
        <v>12</v>
      </c>
      <c r="H1016">
        <v>0.35</v>
      </c>
      <c r="I1016">
        <v>4750</v>
      </c>
      <c r="J1016">
        <f t="shared" si="34"/>
        <v>1662.5</v>
      </c>
      <c r="K1016">
        <f t="shared" si="35"/>
        <v>665</v>
      </c>
      <c r="L1016">
        <v>0.4</v>
      </c>
    </row>
    <row r="1017" spans="1:12" x14ac:dyDescent="0.3">
      <c r="A1017" t="s">
        <v>10</v>
      </c>
      <c r="B1017">
        <v>1185732</v>
      </c>
      <c r="C1017">
        <v>44238</v>
      </c>
      <c r="D1017" t="s">
        <v>29</v>
      </c>
      <c r="E1017" t="s">
        <v>50</v>
      </c>
      <c r="F1017" t="s">
        <v>51</v>
      </c>
      <c r="G1017" t="s">
        <v>15</v>
      </c>
      <c r="H1017">
        <v>0.35</v>
      </c>
      <c r="I1017">
        <v>1250</v>
      </c>
      <c r="J1017">
        <f t="shared" si="34"/>
        <v>437.5</v>
      </c>
      <c r="K1017">
        <f t="shared" si="35"/>
        <v>153.125</v>
      </c>
      <c r="L1017">
        <v>0.35</v>
      </c>
    </row>
    <row r="1018" spans="1:12" x14ac:dyDescent="0.3">
      <c r="A1018" t="s">
        <v>10</v>
      </c>
      <c r="B1018">
        <v>1185732</v>
      </c>
      <c r="C1018">
        <v>44238</v>
      </c>
      <c r="D1018" t="s">
        <v>29</v>
      </c>
      <c r="E1018" t="s">
        <v>50</v>
      </c>
      <c r="F1018" t="s">
        <v>51</v>
      </c>
      <c r="G1018" t="s">
        <v>13</v>
      </c>
      <c r="H1018">
        <v>0.25</v>
      </c>
      <c r="I1018">
        <v>1750</v>
      </c>
      <c r="J1018">
        <f t="shared" si="34"/>
        <v>437.5</v>
      </c>
      <c r="K1018">
        <f t="shared" si="35"/>
        <v>153.125</v>
      </c>
      <c r="L1018">
        <v>0.35</v>
      </c>
    </row>
    <row r="1019" spans="1:12" x14ac:dyDescent="0.3">
      <c r="A1019" t="s">
        <v>10</v>
      </c>
      <c r="B1019">
        <v>1185732</v>
      </c>
      <c r="C1019">
        <v>44238</v>
      </c>
      <c r="D1019" t="s">
        <v>29</v>
      </c>
      <c r="E1019" t="s">
        <v>50</v>
      </c>
      <c r="F1019" t="s">
        <v>51</v>
      </c>
      <c r="G1019" t="s">
        <v>14</v>
      </c>
      <c r="H1019">
        <v>0.30000000000000004</v>
      </c>
      <c r="I1019">
        <v>500</v>
      </c>
      <c r="J1019">
        <f t="shared" si="34"/>
        <v>150.00000000000003</v>
      </c>
      <c r="K1019">
        <f t="shared" si="35"/>
        <v>60.000000000000014</v>
      </c>
      <c r="L1019">
        <v>0.4</v>
      </c>
    </row>
    <row r="1020" spans="1:12" x14ac:dyDescent="0.3">
      <c r="A1020" t="s">
        <v>10</v>
      </c>
      <c r="B1020">
        <v>1185732</v>
      </c>
      <c r="C1020">
        <v>44238</v>
      </c>
      <c r="D1020" t="s">
        <v>29</v>
      </c>
      <c r="E1020" t="s">
        <v>50</v>
      </c>
      <c r="F1020" t="s">
        <v>51</v>
      </c>
      <c r="G1020" t="s">
        <v>16</v>
      </c>
      <c r="H1020">
        <v>0.44999999999999996</v>
      </c>
      <c r="I1020">
        <v>1250</v>
      </c>
      <c r="J1020">
        <f t="shared" si="34"/>
        <v>562.5</v>
      </c>
      <c r="K1020">
        <f t="shared" si="35"/>
        <v>196.875</v>
      </c>
      <c r="L1020">
        <v>0.35</v>
      </c>
    </row>
    <row r="1021" spans="1:12" x14ac:dyDescent="0.3">
      <c r="A1021" t="s">
        <v>10</v>
      </c>
      <c r="B1021">
        <v>1185732</v>
      </c>
      <c r="C1021">
        <v>44238</v>
      </c>
      <c r="D1021" t="s">
        <v>29</v>
      </c>
      <c r="E1021" t="s">
        <v>50</v>
      </c>
      <c r="F1021" t="s">
        <v>51</v>
      </c>
      <c r="G1021" t="s">
        <v>17</v>
      </c>
      <c r="H1021">
        <v>0.35</v>
      </c>
      <c r="I1021">
        <v>2000</v>
      </c>
      <c r="J1021">
        <f t="shared" si="34"/>
        <v>700</v>
      </c>
      <c r="K1021">
        <f t="shared" si="35"/>
        <v>350</v>
      </c>
      <c r="L1021">
        <v>0.5</v>
      </c>
    </row>
    <row r="1022" spans="1:12" x14ac:dyDescent="0.3">
      <c r="A1022" t="s">
        <v>10</v>
      </c>
      <c r="B1022">
        <v>1185732</v>
      </c>
      <c r="C1022">
        <v>44265</v>
      </c>
      <c r="D1022" t="s">
        <v>29</v>
      </c>
      <c r="E1022" t="s">
        <v>50</v>
      </c>
      <c r="F1022" t="s">
        <v>51</v>
      </c>
      <c r="G1022" t="s">
        <v>12</v>
      </c>
      <c r="H1022">
        <v>0.4</v>
      </c>
      <c r="I1022">
        <v>4200</v>
      </c>
      <c r="J1022">
        <f t="shared" si="34"/>
        <v>1680</v>
      </c>
      <c r="K1022">
        <f t="shared" si="35"/>
        <v>672</v>
      </c>
      <c r="L1022">
        <v>0.4</v>
      </c>
    </row>
    <row r="1023" spans="1:12" x14ac:dyDescent="0.3">
      <c r="A1023" t="s">
        <v>10</v>
      </c>
      <c r="B1023">
        <v>1185732</v>
      </c>
      <c r="C1023">
        <v>44265</v>
      </c>
      <c r="D1023" t="s">
        <v>29</v>
      </c>
      <c r="E1023" t="s">
        <v>50</v>
      </c>
      <c r="F1023" t="s">
        <v>51</v>
      </c>
      <c r="G1023" t="s">
        <v>15</v>
      </c>
      <c r="H1023">
        <v>0.4</v>
      </c>
      <c r="I1023">
        <v>1000</v>
      </c>
      <c r="J1023">
        <f t="shared" si="34"/>
        <v>400</v>
      </c>
      <c r="K1023">
        <f t="shared" si="35"/>
        <v>140</v>
      </c>
      <c r="L1023">
        <v>0.35</v>
      </c>
    </row>
    <row r="1024" spans="1:12" x14ac:dyDescent="0.3">
      <c r="A1024" t="s">
        <v>10</v>
      </c>
      <c r="B1024">
        <v>1185732</v>
      </c>
      <c r="C1024">
        <v>44265</v>
      </c>
      <c r="D1024" t="s">
        <v>29</v>
      </c>
      <c r="E1024" t="s">
        <v>50</v>
      </c>
      <c r="F1024" t="s">
        <v>51</v>
      </c>
      <c r="G1024" t="s">
        <v>13</v>
      </c>
      <c r="H1024">
        <v>0.30000000000000004</v>
      </c>
      <c r="I1024">
        <v>1500</v>
      </c>
      <c r="J1024">
        <f t="shared" si="34"/>
        <v>450.00000000000006</v>
      </c>
      <c r="K1024">
        <f t="shared" si="35"/>
        <v>157.5</v>
      </c>
      <c r="L1024">
        <v>0.35</v>
      </c>
    </row>
    <row r="1025" spans="1:12" x14ac:dyDescent="0.3">
      <c r="A1025" t="s">
        <v>10</v>
      </c>
      <c r="B1025">
        <v>1185732</v>
      </c>
      <c r="C1025">
        <v>44265</v>
      </c>
      <c r="D1025" t="s">
        <v>29</v>
      </c>
      <c r="E1025" t="s">
        <v>50</v>
      </c>
      <c r="F1025" t="s">
        <v>51</v>
      </c>
      <c r="G1025" t="s">
        <v>14</v>
      </c>
      <c r="H1025">
        <v>0.35</v>
      </c>
      <c r="I1025">
        <v>0</v>
      </c>
      <c r="J1025">
        <f t="shared" si="34"/>
        <v>0</v>
      </c>
      <c r="K1025">
        <f t="shared" si="35"/>
        <v>0</v>
      </c>
      <c r="L1025">
        <v>0.4</v>
      </c>
    </row>
    <row r="1026" spans="1:12" x14ac:dyDescent="0.3">
      <c r="A1026" t="s">
        <v>10</v>
      </c>
      <c r="B1026">
        <v>1185732</v>
      </c>
      <c r="C1026">
        <v>44265</v>
      </c>
      <c r="D1026" t="s">
        <v>29</v>
      </c>
      <c r="E1026" t="s">
        <v>50</v>
      </c>
      <c r="F1026" t="s">
        <v>51</v>
      </c>
      <c r="G1026" t="s">
        <v>16</v>
      </c>
      <c r="H1026">
        <v>0.5</v>
      </c>
      <c r="I1026">
        <v>500</v>
      </c>
      <c r="J1026">
        <f t="shared" ref="J1026:J1089" si="36">H1026*I1026</f>
        <v>250</v>
      </c>
      <c r="K1026">
        <f t="shared" si="35"/>
        <v>87.5</v>
      </c>
      <c r="L1026">
        <v>0.35</v>
      </c>
    </row>
    <row r="1027" spans="1:12" x14ac:dyDescent="0.3">
      <c r="A1027" t="s">
        <v>10</v>
      </c>
      <c r="B1027">
        <v>1185732</v>
      </c>
      <c r="C1027">
        <v>44265</v>
      </c>
      <c r="D1027" t="s">
        <v>29</v>
      </c>
      <c r="E1027" t="s">
        <v>50</v>
      </c>
      <c r="F1027" t="s">
        <v>51</v>
      </c>
      <c r="G1027" t="s">
        <v>17</v>
      </c>
      <c r="H1027">
        <v>0.4</v>
      </c>
      <c r="I1027">
        <v>1500</v>
      </c>
      <c r="J1027">
        <f t="shared" si="36"/>
        <v>600</v>
      </c>
      <c r="K1027">
        <f t="shared" si="35"/>
        <v>300</v>
      </c>
      <c r="L1027">
        <v>0.5</v>
      </c>
    </row>
    <row r="1028" spans="1:12" x14ac:dyDescent="0.3">
      <c r="A1028" t="s">
        <v>10</v>
      </c>
      <c r="B1028">
        <v>1185732</v>
      </c>
      <c r="C1028">
        <v>44297</v>
      </c>
      <c r="D1028" t="s">
        <v>29</v>
      </c>
      <c r="E1028" t="s">
        <v>50</v>
      </c>
      <c r="F1028" t="s">
        <v>51</v>
      </c>
      <c r="G1028" t="s">
        <v>12</v>
      </c>
      <c r="H1028">
        <v>0.4</v>
      </c>
      <c r="I1028">
        <v>3750</v>
      </c>
      <c r="J1028">
        <f t="shared" si="36"/>
        <v>1500</v>
      </c>
      <c r="K1028">
        <f t="shared" si="35"/>
        <v>600</v>
      </c>
      <c r="L1028">
        <v>0.4</v>
      </c>
    </row>
    <row r="1029" spans="1:12" x14ac:dyDescent="0.3">
      <c r="A1029" t="s">
        <v>10</v>
      </c>
      <c r="B1029">
        <v>1185732</v>
      </c>
      <c r="C1029">
        <v>44297</v>
      </c>
      <c r="D1029" t="s">
        <v>29</v>
      </c>
      <c r="E1029" t="s">
        <v>50</v>
      </c>
      <c r="F1029" t="s">
        <v>51</v>
      </c>
      <c r="G1029" t="s">
        <v>15</v>
      </c>
      <c r="H1029">
        <v>0.35000000000000003</v>
      </c>
      <c r="I1029">
        <v>750</v>
      </c>
      <c r="J1029">
        <f t="shared" si="36"/>
        <v>262.5</v>
      </c>
      <c r="K1029">
        <f t="shared" si="35"/>
        <v>91.875</v>
      </c>
      <c r="L1029">
        <v>0.35</v>
      </c>
    </row>
    <row r="1030" spans="1:12" x14ac:dyDescent="0.3">
      <c r="A1030" t="s">
        <v>10</v>
      </c>
      <c r="B1030">
        <v>1185732</v>
      </c>
      <c r="C1030">
        <v>44297</v>
      </c>
      <c r="D1030" t="s">
        <v>29</v>
      </c>
      <c r="E1030" t="s">
        <v>50</v>
      </c>
      <c r="F1030" t="s">
        <v>51</v>
      </c>
      <c r="G1030" t="s">
        <v>13</v>
      </c>
      <c r="H1030">
        <v>0.25000000000000006</v>
      </c>
      <c r="I1030">
        <v>750</v>
      </c>
      <c r="J1030">
        <f t="shared" si="36"/>
        <v>187.50000000000003</v>
      </c>
      <c r="K1030">
        <f t="shared" si="35"/>
        <v>65.625</v>
      </c>
      <c r="L1030">
        <v>0.35</v>
      </c>
    </row>
    <row r="1031" spans="1:12" x14ac:dyDescent="0.3">
      <c r="A1031" t="s">
        <v>10</v>
      </c>
      <c r="B1031">
        <v>1185732</v>
      </c>
      <c r="C1031">
        <v>44297</v>
      </c>
      <c r="D1031" t="s">
        <v>29</v>
      </c>
      <c r="E1031" t="s">
        <v>50</v>
      </c>
      <c r="F1031" t="s">
        <v>51</v>
      </c>
      <c r="G1031" t="s">
        <v>14</v>
      </c>
      <c r="H1031">
        <v>0.3</v>
      </c>
      <c r="I1031">
        <v>0</v>
      </c>
      <c r="J1031">
        <f t="shared" si="36"/>
        <v>0</v>
      </c>
      <c r="K1031">
        <f t="shared" si="35"/>
        <v>0</v>
      </c>
      <c r="L1031">
        <v>0.4</v>
      </c>
    </row>
    <row r="1032" spans="1:12" x14ac:dyDescent="0.3">
      <c r="A1032" t="s">
        <v>10</v>
      </c>
      <c r="B1032">
        <v>1185732</v>
      </c>
      <c r="C1032">
        <v>44297</v>
      </c>
      <c r="D1032" t="s">
        <v>29</v>
      </c>
      <c r="E1032" t="s">
        <v>50</v>
      </c>
      <c r="F1032" t="s">
        <v>51</v>
      </c>
      <c r="G1032" t="s">
        <v>16</v>
      </c>
      <c r="H1032">
        <v>0.45</v>
      </c>
      <c r="I1032">
        <v>250</v>
      </c>
      <c r="J1032">
        <f t="shared" si="36"/>
        <v>112.5</v>
      </c>
      <c r="K1032">
        <f t="shared" si="35"/>
        <v>39.375</v>
      </c>
      <c r="L1032">
        <v>0.35</v>
      </c>
    </row>
    <row r="1033" spans="1:12" x14ac:dyDescent="0.3">
      <c r="A1033" t="s">
        <v>10</v>
      </c>
      <c r="B1033">
        <v>1185732</v>
      </c>
      <c r="C1033">
        <v>44297</v>
      </c>
      <c r="D1033" t="s">
        <v>29</v>
      </c>
      <c r="E1033" t="s">
        <v>50</v>
      </c>
      <c r="F1033" t="s">
        <v>51</v>
      </c>
      <c r="G1033" t="s">
        <v>17</v>
      </c>
      <c r="H1033">
        <v>0.35000000000000003</v>
      </c>
      <c r="I1033">
        <v>1500</v>
      </c>
      <c r="J1033">
        <f t="shared" si="36"/>
        <v>525</v>
      </c>
      <c r="K1033">
        <f t="shared" si="35"/>
        <v>262.5</v>
      </c>
      <c r="L1033">
        <v>0.5</v>
      </c>
    </row>
    <row r="1034" spans="1:12" x14ac:dyDescent="0.3">
      <c r="A1034" t="s">
        <v>10</v>
      </c>
      <c r="B1034">
        <v>1185732</v>
      </c>
      <c r="C1034">
        <v>44328</v>
      </c>
      <c r="D1034" t="s">
        <v>29</v>
      </c>
      <c r="E1034" t="s">
        <v>50</v>
      </c>
      <c r="F1034" t="s">
        <v>51</v>
      </c>
      <c r="G1034" t="s">
        <v>12</v>
      </c>
      <c r="H1034">
        <v>0.45</v>
      </c>
      <c r="I1034">
        <v>4200</v>
      </c>
      <c r="J1034">
        <f t="shared" si="36"/>
        <v>1890</v>
      </c>
      <c r="K1034">
        <f t="shared" si="35"/>
        <v>756</v>
      </c>
      <c r="L1034">
        <v>0.4</v>
      </c>
    </row>
    <row r="1035" spans="1:12" x14ac:dyDescent="0.3">
      <c r="A1035" t="s">
        <v>10</v>
      </c>
      <c r="B1035">
        <v>1185732</v>
      </c>
      <c r="C1035">
        <v>44328</v>
      </c>
      <c r="D1035" t="s">
        <v>29</v>
      </c>
      <c r="E1035" t="s">
        <v>50</v>
      </c>
      <c r="F1035" t="s">
        <v>51</v>
      </c>
      <c r="G1035" t="s">
        <v>15</v>
      </c>
      <c r="H1035">
        <v>0.40000000000000008</v>
      </c>
      <c r="I1035">
        <v>1250</v>
      </c>
      <c r="J1035">
        <f t="shared" si="36"/>
        <v>500.00000000000011</v>
      </c>
      <c r="K1035">
        <f t="shared" si="35"/>
        <v>175.00000000000003</v>
      </c>
      <c r="L1035">
        <v>0.35</v>
      </c>
    </row>
    <row r="1036" spans="1:12" x14ac:dyDescent="0.3">
      <c r="A1036" t="s">
        <v>10</v>
      </c>
      <c r="B1036">
        <v>1185732</v>
      </c>
      <c r="C1036">
        <v>44328</v>
      </c>
      <c r="D1036" t="s">
        <v>29</v>
      </c>
      <c r="E1036" t="s">
        <v>50</v>
      </c>
      <c r="F1036" t="s">
        <v>51</v>
      </c>
      <c r="G1036" t="s">
        <v>13</v>
      </c>
      <c r="H1036">
        <v>0.35000000000000003</v>
      </c>
      <c r="I1036">
        <v>1000</v>
      </c>
      <c r="J1036">
        <f t="shared" si="36"/>
        <v>350.00000000000006</v>
      </c>
      <c r="K1036">
        <f t="shared" si="35"/>
        <v>122.50000000000001</v>
      </c>
      <c r="L1036">
        <v>0.35</v>
      </c>
    </row>
    <row r="1037" spans="1:12" x14ac:dyDescent="0.3">
      <c r="A1037" t="s">
        <v>10</v>
      </c>
      <c r="B1037">
        <v>1185732</v>
      </c>
      <c r="C1037">
        <v>44328</v>
      </c>
      <c r="D1037" t="s">
        <v>29</v>
      </c>
      <c r="E1037" t="s">
        <v>50</v>
      </c>
      <c r="F1037" t="s">
        <v>51</v>
      </c>
      <c r="G1037" t="s">
        <v>14</v>
      </c>
      <c r="H1037">
        <v>0.35000000000000003</v>
      </c>
      <c r="I1037">
        <v>250</v>
      </c>
      <c r="J1037">
        <f t="shared" si="36"/>
        <v>87.500000000000014</v>
      </c>
      <c r="K1037">
        <f t="shared" si="35"/>
        <v>35.000000000000007</v>
      </c>
      <c r="L1037">
        <v>0.4</v>
      </c>
    </row>
    <row r="1038" spans="1:12" x14ac:dyDescent="0.3">
      <c r="A1038" t="s">
        <v>10</v>
      </c>
      <c r="B1038">
        <v>1185732</v>
      </c>
      <c r="C1038">
        <v>44328</v>
      </c>
      <c r="D1038" t="s">
        <v>29</v>
      </c>
      <c r="E1038" t="s">
        <v>50</v>
      </c>
      <c r="F1038" t="s">
        <v>51</v>
      </c>
      <c r="G1038" t="s">
        <v>16</v>
      </c>
      <c r="H1038">
        <v>0.49999999999999994</v>
      </c>
      <c r="I1038">
        <v>500</v>
      </c>
      <c r="J1038">
        <f t="shared" si="36"/>
        <v>249.99999999999997</v>
      </c>
      <c r="K1038">
        <f t="shared" si="35"/>
        <v>87.499999999999986</v>
      </c>
      <c r="L1038">
        <v>0.35</v>
      </c>
    </row>
    <row r="1039" spans="1:12" x14ac:dyDescent="0.3">
      <c r="A1039" t="s">
        <v>10</v>
      </c>
      <c r="B1039">
        <v>1185732</v>
      </c>
      <c r="C1039">
        <v>44328</v>
      </c>
      <c r="D1039" t="s">
        <v>29</v>
      </c>
      <c r="E1039" t="s">
        <v>50</v>
      </c>
      <c r="F1039" t="s">
        <v>51</v>
      </c>
      <c r="G1039" t="s">
        <v>17</v>
      </c>
      <c r="H1039">
        <v>0.54999999999999993</v>
      </c>
      <c r="I1039">
        <v>1500</v>
      </c>
      <c r="J1039">
        <f t="shared" si="36"/>
        <v>824.99999999999989</v>
      </c>
      <c r="K1039">
        <f t="shared" si="35"/>
        <v>412.49999999999994</v>
      </c>
      <c r="L1039">
        <v>0.5</v>
      </c>
    </row>
    <row r="1040" spans="1:12" x14ac:dyDescent="0.3">
      <c r="A1040" t="s">
        <v>10</v>
      </c>
      <c r="B1040">
        <v>1185732</v>
      </c>
      <c r="C1040">
        <v>44358</v>
      </c>
      <c r="D1040" t="s">
        <v>29</v>
      </c>
      <c r="E1040" t="s">
        <v>50</v>
      </c>
      <c r="F1040" t="s">
        <v>51</v>
      </c>
      <c r="G1040" t="s">
        <v>12</v>
      </c>
      <c r="H1040">
        <v>0.4</v>
      </c>
      <c r="I1040">
        <v>4000</v>
      </c>
      <c r="J1040">
        <f t="shared" si="36"/>
        <v>1600</v>
      </c>
      <c r="K1040">
        <f t="shared" si="35"/>
        <v>640</v>
      </c>
      <c r="L1040">
        <v>0.4</v>
      </c>
    </row>
    <row r="1041" spans="1:12" x14ac:dyDescent="0.3">
      <c r="A1041" t="s">
        <v>10</v>
      </c>
      <c r="B1041">
        <v>1185732</v>
      </c>
      <c r="C1041">
        <v>44358</v>
      </c>
      <c r="D1041" t="s">
        <v>29</v>
      </c>
      <c r="E1041" t="s">
        <v>50</v>
      </c>
      <c r="F1041" t="s">
        <v>51</v>
      </c>
      <c r="G1041" t="s">
        <v>15</v>
      </c>
      <c r="H1041">
        <v>0.35000000000000009</v>
      </c>
      <c r="I1041">
        <v>1500</v>
      </c>
      <c r="J1041">
        <f t="shared" si="36"/>
        <v>525.00000000000011</v>
      </c>
      <c r="K1041">
        <f t="shared" si="35"/>
        <v>183.75000000000003</v>
      </c>
      <c r="L1041">
        <v>0.35</v>
      </c>
    </row>
    <row r="1042" spans="1:12" x14ac:dyDescent="0.3">
      <c r="A1042" t="s">
        <v>10</v>
      </c>
      <c r="B1042">
        <v>1185732</v>
      </c>
      <c r="C1042">
        <v>44358</v>
      </c>
      <c r="D1042" t="s">
        <v>29</v>
      </c>
      <c r="E1042" t="s">
        <v>50</v>
      </c>
      <c r="F1042" t="s">
        <v>51</v>
      </c>
      <c r="G1042" t="s">
        <v>13</v>
      </c>
      <c r="H1042">
        <v>0.30000000000000004</v>
      </c>
      <c r="I1042">
        <v>1750</v>
      </c>
      <c r="J1042">
        <f t="shared" si="36"/>
        <v>525.00000000000011</v>
      </c>
      <c r="K1042">
        <f t="shared" si="35"/>
        <v>183.75000000000003</v>
      </c>
      <c r="L1042">
        <v>0.35</v>
      </c>
    </row>
    <row r="1043" spans="1:12" x14ac:dyDescent="0.3">
      <c r="A1043" t="s">
        <v>10</v>
      </c>
      <c r="B1043">
        <v>1185732</v>
      </c>
      <c r="C1043">
        <v>44358</v>
      </c>
      <c r="D1043" t="s">
        <v>29</v>
      </c>
      <c r="E1043" t="s">
        <v>50</v>
      </c>
      <c r="F1043" t="s">
        <v>51</v>
      </c>
      <c r="G1043" t="s">
        <v>14</v>
      </c>
      <c r="H1043">
        <v>0.30000000000000004</v>
      </c>
      <c r="I1043">
        <v>1500</v>
      </c>
      <c r="J1043">
        <f t="shared" si="36"/>
        <v>450.00000000000006</v>
      </c>
      <c r="K1043">
        <f t="shared" si="35"/>
        <v>180.00000000000003</v>
      </c>
      <c r="L1043">
        <v>0.4</v>
      </c>
    </row>
    <row r="1044" spans="1:12" x14ac:dyDescent="0.3">
      <c r="A1044" t="s">
        <v>10</v>
      </c>
      <c r="B1044">
        <v>1185732</v>
      </c>
      <c r="C1044">
        <v>44358</v>
      </c>
      <c r="D1044" t="s">
        <v>29</v>
      </c>
      <c r="E1044" t="s">
        <v>50</v>
      </c>
      <c r="F1044" t="s">
        <v>51</v>
      </c>
      <c r="G1044" t="s">
        <v>16</v>
      </c>
      <c r="H1044">
        <v>0.45</v>
      </c>
      <c r="I1044">
        <v>1500</v>
      </c>
      <c r="J1044">
        <f t="shared" si="36"/>
        <v>675</v>
      </c>
      <c r="K1044">
        <f t="shared" si="35"/>
        <v>236.24999999999997</v>
      </c>
      <c r="L1044">
        <v>0.35</v>
      </c>
    </row>
    <row r="1045" spans="1:12" x14ac:dyDescent="0.3">
      <c r="A1045" t="s">
        <v>10</v>
      </c>
      <c r="B1045">
        <v>1185732</v>
      </c>
      <c r="C1045">
        <v>44358</v>
      </c>
      <c r="D1045" t="s">
        <v>29</v>
      </c>
      <c r="E1045" t="s">
        <v>50</v>
      </c>
      <c r="F1045" t="s">
        <v>51</v>
      </c>
      <c r="G1045" t="s">
        <v>17</v>
      </c>
      <c r="H1045">
        <v>0.5</v>
      </c>
      <c r="I1045">
        <v>3250</v>
      </c>
      <c r="J1045">
        <f t="shared" si="36"/>
        <v>1625</v>
      </c>
      <c r="K1045">
        <f t="shared" si="35"/>
        <v>812.5</v>
      </c>
      <c r="L1045">
        <v>0.5</v>
      </c>
    </row>
    <row r="1046" spans="1:12" x14ac:dyDescent="0.3">
      <c r="A1046" t="s">
        <v>10</v>
      </c>
      <c r="B1046">
        <v>1185732</v>
      </c>
      <c r="C1046">
        <v>44387</v>
      </c>
      <c r="D1046" t="s">
        <v>29</v>
      </c>
      <c r="E1046" t="s">
        <v>50</v>
      </c>
      <c r="F1046" t="s">
        <v>51</v>
      </c>
      <c r="G1046" t="s">
        <v>12</v>
      </c>
      <c r="H1046">
        <v>0.45</v>
      </c>
      <c r="I1046">
        <v>5500</v>
      </c>
      <c r="J1046">
        <f t="shared" si="36"/>
        <v>2475</v>
      </c>
      <c r="K1046">
        <f t="shared" si="35"/>
        <v>990</v>
      </c>
      <c r="L1046">
        <v>0.4</v>
      </c>
    </row>
    <row r="1047" spans="1:12" x14ac:dyDescent="0.3">
      <c r="A1047" t="s">
        <v>10</v>
      </c>
      <c r="B1047">
        <v>1185732</v>
      </c>
      <c r="C1047">
        <v>44387</v>
      </c>
      <c r="D1047" t="s">
        <v>29</v>
      </c>
      <c r="E1047" t="s">
        <v>50</v>
      </c>
      <c r="F1047" t="s">
        <v>51</v>
      </c>
      <c r="G1047" t="s">
        <v>15</v>
      </c>
      <c r="H1047">
        <v>0.40000000000000008</v>
      </c>
      <c r="I1047">
        <v>3000</v>
      </c>
      <c r="J1047">
        <f t="shared" si="36"/>
        <v>1200.0000000000002</v>
      </c>
      <c r="K1047">
        <f t="shared" si="35"/>
        <v>420.00000000000006</v>
      </c>
      <c r="L1047">
        <v>0.35</v>
      </c>
    </row>
    <row r="1048" spans="1:12" x14ac:dyDescent="0.3">
      <c r="A1048" t="s">
        <v>10</v>
      </c>
      <c r="B1048">
        <v>1185732</v>
      </c>
      <c r="C1048">
        <v>44387</v>
      </c>
      <c r="D1048" t="s">
        <v>29</v>
      </c>
      <c r="E1048" t="s">
        <v>50</v>
      </c>
      <c r="F1048" t="s">
        <v>51</v>
      </c>
      <c r="G1048" t="s">
        <v>13</v>
      </c>
      <c r="H1048">
        <v>0.35000000000000003</v>
      </c>
      <c r="I1048">
        <v>2250</v>
      </c>
      <c r="J1048">
        <f t="shared" si="36"/>
        <v>787.50000000000011</v>
      </c>
      <c r="K1048">
        <f t="shared" si="35"/>
        <v>275.625</v>
      </c>
      <c r="L1048">
        <v>0.35</v>
      </c>
    </row>
    <row r="1049" spans="1:12" x14ac:dyDescent="0.3">
      <c r="A1049" t="s">
        <v>10</v>
      </c>
      <c r="B1049">
        <v>1185732</v>
      </c>
      <c r="C1049">
        <v>44387</v>
      </c>
      <c r="D1049" t="s">
        <v>29</v>
      </c>
      <c r="E1049" t="s">
        <v>50</v>
      </c>
      <c r="F1049" t="s">
        <v>51</v>
      </c>
      <c r="G1049" t="s">
        <v>14</v>
      </c>
      <c r="H1049">
        <v>0.35000000000000003</v>
      </c>
      <c r="I1049">
        <v>1750</v>
      </c>
      <c r="J1049">
        <f t="shared" si="36"/>
        <v>612.50000000000011</v>
      </c>
      <c r="K1049">
        <f t="shared" si="35"/>
        <v>245.00000000000006</v>
      </c>
      <c r="L1049">
        <v>0.4</v>
      </c>
    </row>
    <row r="1050" spans="1:12" x14ac:dyDescent="0.3">
      <c r="A1050" t="s">
        <v>10</v>
      </c>
      <c r="B1050">
        <v>1185732</v>
      </c>
      <c r="C1050">
        <v>44387</v>
      </c>
      <c r="D1050" t="s">
        <v>29</v>
      </c>
      <c r="E1050" t="s">
        <v>50</v>
      </c>
      <c r="F1050" t="s">
        <v>51</v>
      </c>
      <c r="G1050" t="s">
        <v>16</v>
      </c>
      <c r="H1050">
        <v>0.45</v>
      </c>
      <c r="I1050">
        <v>1750</v>
      </c>
      <c r="J1050">
        <f t="shared" si="36"/>
        <v>787.5</v>
      </c>
      <c r="K1050">
        <f t="shared" si="35"/>
        <v>275.625</v>
      </c>
      <c r="L1050">
        <v>0.35</v>
      </c>
    </row>
    <row r="1051" spans="1:12" x14ac:dyDescent="0.3">
      <c r="A1051" t="s">
        <v>10</v>
      </c>
      <c r="B1051">
        <v>1185732</v>
      </c>
      <c r="C1051">
        <v>44387</v>
      </c>
      <c r="D1051" t="s">
        <v>29</v>
      </c>
      <c r="E1051" t="s">
        <v>50</v>
      </c>
      <c r="F1051" t="s">
        <v>51</v>
      </c>
      <c r="G1051" t="s">
        <v>17</v>
      </c>
      <c r="H1051">
        <v>0.5</v>
      </c>
      <c r="I1051">
        <v>3500</v>
      </c>
      <c r="J1051">
        <f t="shared" si="36"/>
        <v>1750</v>
      </c>
      <c r="K1051">
        <f t="shared" si="35"/>
        <v>875</v>
      </c>
      <c r="L1051">
        <v>0.5</v>
      </c>
    </row>
    <row r="1052" spans="1:12" x14ac:dyDescent="0.3">
      <c r="A1052" t="s">
        <v>10</v>
      </c>
      <c r="B1052">
        <v>1185732</v>
      </c>
      <c r="C1052">
        <v>44419</v>
      </c>
      <c r="D1052" t="s">
        <v>29</v>
      </c>
      <c r="E1052" t="s">
        <v>50</v>
      </c>
      <c r="F1052" t="s">
        <v>51</v>
      </c>
      <c r="G1052" t="s">
        <v>12</v>
      </c>
      <c r="H1052">
        <v>0.45</v>
      </c>
      <c r="I1052">
        <v>5000</v>
      </c>
      <c r="J1052">
        <f t="shared" si="36"/>
        <v>2250</v>
      </c>
      <c r="K1052">
        <f t="shared" si="35"/>
        <v>900</v>
      </c>
      <c r="L1052">
        <v>0.4</v>
      </c>
    </row>
    <row r="1053" spans="1:12" x14ac:dyDescent="0.3">
      <c r="A1053" t="s">
        <v>10</v>
      </c>
      <c r="B1053">
        <v>1185732</v>
      </c>
      <c r="C1053">
        <v>44419</v>
      </c>
      <c r="D1053" t="s">
        <v>29</v>
      </c>
      <c r="E1053" t="s">
        <v>50</v>
      </c>
      <c r="F1053" t="s">
        <v>51</v>
      </c>
      <c r="G1053" t="s">
        <v>15</v>
      </c>
      <c r="H1053">
        <v>0.45000000000000007</v>
      </c>
      <c r="I1053">
        <v>2750</v>
      </c>
      <c r="J1053">
        <f t="shared" si="36"/>
        <v>1237.5000000000002</v>
      </c>
      <c r="K1053">
        <f t="shared" si="35"/>
        <v>433.12500000000006</v>
      </c>
      <c r="L1053">
        <v>0.35</v>
      </c>
    </row>
    <row r="1054" spans="1:12" x14ac:dyDescent="0.3">
      <c r="A1054" t="s">
        <v>10</v>
      </c>
      <c r="B1054">
        <v>1185732</v>
      </c>
      <c r="C1054">
        <v>44419</v>
      </c>
      <c r="D1054" t="s">
        <v>29</v>
      </c>
      <c r="E1054" t="s">
        <v>50</v>
      </c>
      <c r="F1054" t="s">
        <v>51</v>
      </c>
      <c r="G1054" t="s">
        <v>13</v>
      </c>
      <c r="H1054">
        <v>0.4</v>
      </c>
      <c r="I1054">
        <v>2000</v>
      </c>
      <c r="J1054">
        <f t="shared" si="36"/>
        <v>800</v>
      </c>
      <c r="K1054">
        <f t="shared" ref="K1054:K1117" si="37">J1054*L1054</f>
        <v>280</v>
      </c>
      <c r="L1054">
        <v>0.35</v>
      </c>
    </row>
    <row r="1055" spans="1:12" x14ac:dyDescent="0.3">
      <c r="A1055" t="s">
        <v>10</v>
      </c>
      <c r="B1055">
        <v>1185732</v>
      </c>
      <c r="C1055">
        <v>44419</v>
      </c>
      <c r="D1055" t="s">
        <v>29</v>
      </c>
      <c r="E1055" t="s">
        <v>50</v>
      </c>
      <c r="F1055" t="s">
        <v>51</v>
      </c>
      <c r="G1055" t="s">
        <v>14</v>
      </c>
      <c r="H1055">
        <v>0.30000000000000004</v>
      </c>
      <c r="I1055">
        <v>1250</v>
      </c>
      <c r="J1055">
        <f t="shared" si="36"/>
        <v>375.00000000000006</v>
      </c>
      <c r="K1055">
        <f t="shared" si="37"/>
        <v>150.00000000000003</v>
      </c>
      <c r="L1055">
        <v>0.4</v>
      </c>
    </row>
    <row r="1056" spans="1:12" x14ac:dyDescent="0.3">
      <c r="A1056" t="s">
        <v>10</v>
      </c>
      <c r="B1056">
        <v>1185732</v>
      </c>
      <c r="C1056">
        <v>44419</v>
      </c>
      <c r="D1056" t="s">
        <v>29</v>
      </c>
      <c r="E1056" t="s">
        <v>50</v>
      </c>
      <c r="F1056" t="s">
        <v>51</v>
      </c>
      <c r="G1056" t="s">
        <v>16</v>
      </c>
      <c r="H1056">
        <v>0.4</v>
      </c>
      <c r="I1056">
        <v>1000</v>
      </c>
      <c r="J1056">
        <f t="shared" si="36"/>
        <v>400</v>
      </c>
      <c r="K1056">
        <f t="shared" si="37"/>
        <v>140</v>
      </c>
      <c r="L1056">
        <v>0.35</v>
      </c>
    </row>
    <row r="1057" spans="1:12" x14ac:dyDescent="0.3">
      <c r="A1057" t="s">
        <v>10</v>
      </c>
      <c r="B1057">
        <v>1185732</v>
      </c>
      <c r="C1057">
        <v>44419</v>
      </c>
      <c r="D1057" t="s">
        <v>29</v>
      </c>
      <c r="E1057" t="s">
        <v>50</v>
      </c>
      <c r="F1057" t="s">
        <v>51</v>
      </c>
      <c r="G1057" t="s">
        <v>17</v>
      </c>
      <c r="H1057">
        <v>0.45</v>
      </c>
      <c r="I1057">
        <v>2750</v>
      </c>
      <c r="J1057">
        <f t="shared" si="36"/>
        <v>1237.5</v>
      </c>
      <c r="K1057">
        <f t="shared" si="37"/>
        <v>618.75</v>
      </c>
      <c r="L1057">
        <v>0.5</v>
      </c>
    </row>
    <row r="1058" spans="1:12" x14ac:dyDescent="0.3">
      <c r="A1058" t="s">
        <v>10</v>
      </c>
      <c r="B1058">
        <v>1185732</v>
      </c>
      <c r="C1058">
        <v>44451</v>
      </c>
      <c r="D1058" t="s">
        <v>29</v>
      </c>
      <c r="E1058" t="s">
        <v>50</v>
      </c>
      <c r="F1058" t="s">
        <v>51</v>
      </c>
      <c r="G1058" t="s">
        <v>12</v>
      </c>
      <c r="H1058">
        <v>0.4</v>
      </c>
      <c r="I1058">
        <v>4000</v>
      </c>
      <c r="J1058">
        <f t="shared" si="36"/>
        <v>1600</v>
      </c>
      <c r="K1058">
        <f t="shared" si="37"/>
        <v>640</v>
      </c>
      <c r="L1058">
        <v>0.4</v>
      </c>
    </row>
    <row r="1059" spans="1:12" x14ac:dyDescent="0.3">
      <c r="A1059" t="s">
        <v>10</v>
      </c>
      <c r="B1059">
        <v>1185732</v>
      </c>
      <c r="C1059">
        <v>44451</v>
      </c>
      <c r="D1059" t="s">
        <v>29</v>
      </c>
      <c r="E1059" t="s">
        <v>50</v>
      </c>
      <c r="F1059" t="s">
        <v>51</v>
      </c>
      <c r="G1059" t="s">
        <v>15</v>
      </c>
      <c r="H1059">
        <v>0.35000000000000009</v>
      </c>
      <c r="I1059">
        <v>2000</v>
      </c>
      <c r="J1059">
        <f t="shared" si="36"/>
        <v>700.00000000000023</v>
      </c>
      <c r="K1059">
        <f t="shared" si="37"/>
        <v>245.00000000000006</v>
      </c>
      <c r="L1059">
        <v>0.35</v>
      </c>
    </row>
    <row r="1060" spans="1:12" x14ac:dyDescent="0.3">
      <c r="A1060" t="s">
        <v>10</v>
      </c>
      <c r="B1060">
        <v>1185732</v>
      </c>
      <c r="C1060">
        <v>44451</v>
      </c>
      <c r="D1060" t="s">
        <v>29</v>
      </c>
      <c r="E1060" t="s">
        <v>50</v>
      </c>
      <c r="F1060" t="s">
        <v>51</v>
      </c>
      <c r="G1060" t="s">
        <v>13</v>
      </c>
      <c r="H1060">
        <v>0.2</v>
      </c>
      <c r="I1060">
        <v>1000</v>
      </c>
      <c r="J1060">
        <f t="shared" si="36"/>
        <v>200</v>
      </c>
      <c r="K1060">
        <f t="shared" si="37"/>
        <v>70</v>
      </c>
      <c r="L1060">
        <v>0.35</v>
      </c>
    </row>
    <row r="1061" spans="1:12" x14ac:dyDescent="0.3">
      <c r="A1061" t="s">
        <v>10</v>
      </c>
      <c r="B1061">
        <v>1185732</v>
      </c>
      <c r="C1061">
        <v>44451</v>
      </c>
      <c r="D1061" t="s">
        <v>29</v>
      </c>
      <c r="E1061" t="s">
        <v>50</v>
      </c>
      <c r="F1061" t="s">
        <v>51</v>
      </c>
      <c r="G1061" t="s">
        <v>14</v>
      </c>
      <c r="H1061">
        <v>0.2</v>
      </c>
      <c r="I1061">
        <v>750</v>
      </c>
      <c r="J1061">
        <f t="shared" si="36"/>
        <v>150</v>
      </c>
      <c r="K1061">
        <f t="shared" si="37"/>
        <v>60</v>
      </c>
      <c r="L1061">
        <v>0.4</v>
      </c>
    </row>
    <row r="1062" spans="1:12" x14ac:dyDescent="0.3">
      <c r="A1062" t="s">
        <v>10</v>
      </c>
      <c r="B1062">
        <v>1185732</v>
      </c>
      <c r="C1062">
        <v>44451</v>
      </c>
      <c r="D1062" t="s">
        <v>29</v>
      </c>
      <c r="E1062" t="s">
        <v>50</v>
      </c>
      <c r="F1062" t="s">
        <v>51</v>
      </c>
      <c r="G1062" t="s">
        <v>16</v>
      </c>
      <c r="H1062">
        <v>0.3</v>
      </c>
      <c r="I1062">
        <v>750</v>
      </c>
      <c r="J1062">
        <f t="shared" si="36"/>
        <v>225</v>
      </c>
      <c r="K1062">
        <f t="shared" si="37"/>
        <v>78.75</v>
      </c>
      <c r="L1062">
        <v>0.35</v>
      </c>
    </row>
    <row r="1063" spans="1:12" x14ac:dyDescent="0.3">
      <c r="A1063" t="s">
        <v>10</v>
      </c>
      <c r="B1063">
        <v>1185732</v>
      </c>
      <c r="C1063">
        <v>44451</v>
      </c>
      <c r="D1063" t="s">
        <v>29</v>
      </c>
      <c r="E1063" t="s">
        <v>50</v>
      </c>
      <c r="F1063" t="s">
        <v>51</v>
      </c>
      <c r="G1063" t="s">
        <v>17</v>
      </c>
      <c r="H1063">
        <v>0.35000000000000003</v>
      </c>
      <c r="I1063">
        <v>1500</v>
      </c>
      <c r="J1063">
        <f t="shared" si="36"/>
        <v>525</v>
      </c>
      <c r="K1063">
        <f t="shared" si="37"/>
        <v>262.5</v>
      </c>
      <c r="L1063">
        <v>0.5</v>
      </c>
    </row>
    <row r="1064" spans="1:12" x14ac:dyDescent="0.3">
      <c r="A1064" t="s">
        <v>10</v>
      </c>
      <c r="B1064">
        <v>1185732</v>
      </c>
      <c r="C1064">
        <v>44480</v>
      </c>
      <c r="D1064" t="s">
        <v>29</v>
      </c>
      <c r="E1064" t="s">
        <v>50</v>
      </c>
      <c r="F1064" t="s">
        <v>51</v>
      </c>
      <c r="G1064" t="s">
        <v>12</v>
      </c>
      <c r="H1064">
        <v>0.39999999999999997</v>
      </c>
      <c r="I1064">
        <v>3250</v>
      </c>
      <c r="J1064">
        <f t="shared" si="36"/>
        <v>1300</v>
      </c>
      <c r="K1064">
        <f t="shared" si="37"/>
        <v>520</v>
      </c>
      <c r="L1064">
        <v>0.4</v>
      </c>
    </row>
    <row r="1065" spans="1:12" x14ac:dyDescent="0.3">
      <c r="A1065" t="s">
        <v>10</v>
      </c>
      <c r="B1065">
        <v>1185732</v>
      </c>
      <c r="C1065">
        <v>44480</v>
      </c>
      <c r="D1065" t="s">
        <v>29</v>
      </c>
      <c r="E1065" t="s">
        <v>50</v>
      </c>
      <c r="F1065" t="s">
        <v>51</v>
      </c>
      <c r="G1065" t="s">
        <v>15</v>
      </c>
      <c r="H1065">
        <v>0.3</v>
      </c>
      <c r="I1065">
        <v>1500</v>
      </c>
      <c r="J1065">
        <f t="shared" si="36"/>
        <v>450</v>
      </c>
      <c r="K1065">
        <f t="shared" si="37"/>
        <v>157.5</v>
      </c>
      <c r="L1065">
        <v>0.35</v>
      </c>
    </row>
    <row r="1066" spans="1:12" x14ac:dyDescent="0.3">
      <c r="A1066" t="s">
        <v>10</v>
      </c>
      <c r="B1066">
        <v>1185732</v>
      </c>
      <c r="C1066">
        <v>44480</v>
      </c>
      <c r="D1066" t="s">
        <v>29</v>
      </c>
      <c r="E1066" t="s">
        <v>50</v>
      </c>
      <c r="F1066" t="s">
        <v>51</v>
      </c>
      <c r="G1066" t="s">
        <v>13</v>
      </c>
      <c r="H1066">
        <v>0.3</v>
      </c>
      <c r="I1066">
        <v>500</v>
      </c>
      <c r="J1066">
        <f t="shared" si="36"/>
        <v>150</v>
      </c>
      <c r="K1066">
        <f t="shared" si="37"/>
        <v>52.5</v>
      </c>
      <c r="L1066">
        <v>0.35</v>
      </c>
    </row>
    <row r="1067" spans="1:12" x14ac:dyDescent="0.3">
      <c r="A1067" t="s">
        <v>10</v>
      </c>
      <c r="B1067">
        <v>1185732</v>
      </c>
      <c r="C1067">
        <v>44480</v>
      </c>
      <c r="D1067" t="s">
        <v>29</v>
      </c>
      <c r="E1067" t="s">
        <v>50</v>
      </c>
      <c r="F1067" t="s">
        <v>51</v>
      </c>
      <c r="G1067" t="s">
        <v>14</v>
      </c>
      <c r="H1067">
        <v>0.3</v>
      </c>
      <c r="I1067">
        <v>250</v>
      </c>
      <c r="J1067">
        <f t="shared" si="36"/>
        <v>75</v>
      </c>
      <c r="K1067">
        <f t="shared" si="37"/>
        <v>30</v>
      </c>
      <c r="L1067">
        <v>0.4</v>
      </c>
    </row>
    <row r="1068" spans="1:12" x14ac:dyDescent="0.3">
      <c r="A1068" t="s">
        <v>10</v>
      </c>
      <c r="B1068">
        <v>1185732</v>
      </c>
      <c r="C1068">
        <v>44480</v>
      </c>
      <c r="D1068" t="s">
        <v>29</v>
      </c>
      <c r="E1068" t="s">
        <v>50</v>
      </c>
      <c r="F1068" t="s">
        <v>51</v>
      </c>
      <c r="G1068" t="s">
        <v>16</v>
      </c>
      <c r="H1068">
        <v>0.39999999999999997</v>
      </c>
      <c r="I1068">
        <v>250</v>
      </c>
      <c r="J1068">
        <f t="shared" si="36"/>
        <v>99.999999999999986</v>
      </c>
      <c r="K1068">
        <f t="shared" si="37"/>
        <v>34.999999999999993</v>
      </c>
      <c r="L1068">
        <v>0.35</v>
      </c>
    </row>
    <row r="1069" spans="1:12" x14ac:dyDescent="0.3">
      <c r="A1069" t="s">
        <v>10</v>
      </c>
      <c r="B1069">
        <v>1185732</v>
      </c>
      <c r="C1069">
        <v>44480</v>
      </c>
      <c r="D1069" t="s">
        <v>29</v>
      </c>
      <c r="E1069" t="s">
        <v>50</v>
      </c>
      <c r="F1069" t="s">
        <v>51</v>
      </c>
      <c r="G1069" t="s">
        <v>17</v>
      </c>
      <c r="H1069">
        <v>0.4499999999999999</v>
      </c>
      <c r="I1069">
        <v>1500</v>
      </c>
      <c r="J1069">
        <f t="shared" si="36"/>
        <v>674.99999999999989</v>
      </c>
      <c r="K1069">
        <f t="shared" si="37"/>
        <v>337.49999999999994</v>
      </c>
      <c r="L1069">
        <v>0.5</v>
      </c>
    </row>
    <row r="1070" spans="1:12" x14ac:dyDescent="0.3">
      <c r="A1070" t="s">
        <v>10</v>
      </c>
      <c r="B1070">
        <v>1185732</v>
      </c>
      <c r="C1070">
        <v>44511</v>
      </c>
      <c r="D1070" t="s">
        <v>29</v>
      </c>
      <c r="E1070" t="s">
        <v>50</v>
      </c>
      <c r="F1070" t="s">
        <v>51</v>
      </c>
      <c r="G1070" t="s">
        <v>12</v>
      </c>
      <c r="H1070">
        <v>0.4</v>
      </c>
      <c r="I1070">
        <v>3000</v>
      </c>
      <c r="J1070">
        <f t="shared" si="36"/>
        <v>1200</v>
      </c>
      <c r="K1070">
        <f t="shared" si="37"/>
        <v>480</v>
      </c>
      <c r="L1070">
        <v>0.4</v>
      </c>
    </row>
    <row r="1071" spans="1:12" x14ac:dyDescent="0.3">
      <c r="A1071" t="s">
        <v>10</v>
      </c>
      <c r="B1071">
        <v>1185732</v>
      </c>
      <c r="C1071">
        <v>44511</v>
      </c>
      <c r="D1071" t="s">
        <v>29</v>
      </c>
      <c r="E1071" t="s">
        <v>50</v>
      </c>
      <c r="F1071" t="s">
        <v>51</v>
      </c>
      <c r="G1071" t="s">
        <v>15</v>
      </c>
      <c r="H1071">
        <v>0.30000000000000004</v>
      </c>
      <c r="I1071">
        <v>1500</v>
      </c>
      <c r="J1071">
        <f t="shared" si="36"/>
        <v>450.00000000000006</v>
      </c>
      <c r="K1071">
        <f t="shared" si="37"/>
        <v>157.5</v>
      </c>
      <c r="L1071">
        <v>0.35</v>
      </c>
    </row>
    <row r="1072" spans="1:12" x14ac:dyDescent="0.3">
      <c r="A1072" t="s">
        <v>10</v>
      </c>
      <c r="B1072">
        <v>1185732</v>
      </c>
      <c r="C1072">
        <v>44511</v>
      </c>
      <c r="D1072" t="s">
        <v>29</v>
      </c>
      <c r="E1072" t="s">
        <v>50</v>
      </c>
      <c r="F1072" t="s">
        <v>51</v>
      </c>
      <c r="G1072" t="s">
        <v>13</v>
      </c>
      <c r="H1072">
        <v>0.30000000000000004</v>
      </c>
      <c r="I1072">
        <v>950</v>
      </c>
      <c r="J1072">
        <f t="shared" si="36"/>
        <v>285.00000000000006</v>
      </c>
      <c r="K1072">
        <f t="shared" si="37"/>
        <v>99.750000000000014</v>
      </c>
      <c r="L1072">
        <v>0.35</v>
      </c>
    </row>
    <row r="1073" spans="1:12" x14ac:dyDescent="0.3">
      <c r="A1073" t="s">
        <v>10</v>
      </c>
      <c r="B1073">
        <v>1185732</v>
      </c>
      <c r="C1073">
        <v>44511</v>
      </c>
      <c r="D1073" t="s">
        <v>29</v>
      </c>
      <c r="E1073" t="s">
        <v>50</v>
      </c>
      <c r="F1073" t="s">
        <v>51</v>
      </c>
      <c r="G1073" t="s">
        <v>14</v>
      </c>
      <c r="H1073">
        <v>0.30000000000000004</v>
      </c>
      <c r="I1073">
        <v>1250</v>
      </c>
      <c r="J1073">
        <f t="shared" si="36"/>
        <v>375.00000000000006</v>
      </c>
      <c r="K1073">
        <f t="shared" si="37"/>
        <v>150.00000000000003</v>
      </c>
      <c r="L1073">
        <v>0.4</v>
      </c>
    </row>
    <row r="1074" spans="1:12" x14ac:dyDescent="0.3">
      <c r="A1074" t="s">
        <v>10</v>
      </c>
      <c r="B1074">
        <v>1185732</v>
      </c>
      <c r="C1074">
        <v>44511</v>
      </c>
      <c r="D1074" t="s">
        <v>29</v>
      </c>
      <c r="E1074" t="s">
        <v>50</v>
      </c>
      <c r="F1074" t="s">
        <v>51</v>
      </c>
      <c r="G1074" t="s">
        <v>16</v>
      </c>
      <c r="H1074">
        <v>0.49999999999999994</v>
      </c>
      <c r="I1074">
        <v>1000</v>
      </c>
      <c r="J1074">
        <f t="shared" si="36"/>
        <v>499.99999999999994</v>
      </c>
      <c r="K1074">
        <f t="shared" si="37"/>
        <v>174.99999999999997</v>
      </c>
      <c r="L1074">
        <v>0.35</v>
      </c>
    </row>
    <row r="1075" spans="1:12" x14ac:dyDescent="0.3">
      <c r="A1075" t="s">
        <v>10</v>
      </c>
      <c r="B1075">
        <v>1185732</v>
      </c>
      <c r="C1075">
        <v>44511</v>
      </c>
      <c r="D1075" t="s">
        <v>29</v>
      </c>
      <c r="E1075" t="s">
        <v>50</v>
      </c>
      <c r="F1075" t="s">
        <v>51</v>
      </c>
      <c r="G1075" t="s">
        <v>17</v>
      </c>
      <c r="H1075">
        <v>0.54999999999999982</v>
      </c>
      <c r="I1075">
        <v>2000</v>
      </c>
      <c r="J1075">
        <f t="shared" si="36"/>
        <v>1099.9999999999995</v>
      </c>
      <c r="K1075">
        <f t="shared" si="37"/>
        <v>549.99999999999977</v>
      </c>
      <c r="L1075">
        <v>0.5</v>
      </c>
    </row>
    <row r="1076" spans="1:12" x14ac:dyDescent="0.3">
      <c r="A1076" t="s">
        <v>10</v>
      </c>
      <c r="B1076">
        <v>1185732</v>
      </c>
      <c r="C1076">
        <v>44540</v>
      </c>
      <c r="D1076" t="s">
        <v>29</v>
      </c>
      <c r="E1076" t="s">
        <v>50</v>
      </c>
      <c r="F1076" t="s">
        <v>51</v>
      </c>
      <c r="G1076" t="s">
        <v>12</v>
      </c>
      <c r="H1076">
        <v>0.49999999999999994</v>
      </c>
      <c r="I1076">
        <v>4500</v>
      </c>
      <c r="J1076">
        <f t="shared" si="36"/>
        <v>2249.9999999999995</v>
      </c>
      <c r="K1076">
        <f t="shared" si="37"/>
        <v>899.99999999999989</v>
      </c>
      <c r="L1076">
        <v>0.4</v>
      </c>
    </row>
    <row r="1077" spans="1:12" x14ac:dyDescent="0.3">
      <c r="A1077" t="s">
        <v>10</v>
      </c>
      <c r="B1077">
        <v>1185732</v>
      </c>
      <c r="C1077">
        <v>44540</v>
      </c>
      <c r="D1077" t="s">
        <v>29</v>
      </c>
      <c r="E1077" t="s">
        <v>50</v>
      </c>
      <c r="F1077" t="s">
        <v>51</v>
      </c>
      <c r="G1077" t="s">
        <v>15</v>
      </c>
      <c r="H1077">
        <v>0.4</v>
      </c>
      <c r="I1077">
        <v>2500</v>
      </c>
      <c r="J1077">
        <f t="shared" si="36"/>
        <v>1000</v>
      </c>
      <c r="K1077">
        <f t="shared" si="37"/>
        <v>350</v>
      </c>
      <c r="L1077">
        <v>0.35</v>
      </c>
    </row>
    <row r="1078" spans="1:12" x14ac:dyDescent="0.3">
      <c r="A1078" t="s">
        <v>10</v>
      </c>
      <c r="B1078">
        <v>1185732</v>
      </c>
      <c r="C1078">
        <v>44540</v>
      </c>
      <c r="D1078" t="s">
        <v>29</v>
      </c>
      <c r="E1078" t="s">
        <v>50</v>
      </c>
      <c r="F1078" t="s">
        <v>51</v>
      </c>
      <c r="G1078" t="s">
        <v>13</v>
      </c>
      <c r="H1078">
        <v>0.4</v>
      </c>
      <c r="I1078">
        <v>2000</v>
      </c>
      <c r="J1078">
        <f t="shared" si="36"/>
        <v>800</v>
      </c>
      <c r="K1078">
        <f t="shared" si="37"/>
        <v>280</v>
      </c>
      <c r="L1078">
        <v>0.35</v>
      </c>
    </row>
    <row r="1079" spans="1:12" x14ac:dyDescent="0.3">
      <c r="A1079" t="s">
        <v>10</v>
      </c>
      <c r="B1079">
        <v>1185732</v>
      </c>
      <c r="C1079">
        <v>44540</v>
      </c>
      <c r="D1079" t="s">
        <v>29</v>
      </c>
      <c r="E1079" t="s">
        <v>50</v>
      </c>
      <c r="F1079" t="s">
        <v>51</v>
      </c>
      <c r="G1079" t="s">
        <v>14</v>
      </c>
      <c r="H1079">
        <v>0.4</v>
      </c>
      <c r="I1079">
        <v>1500</v>
      </c>
      <c r="J1079">
        <f t="shared" si="36"/>
        <v>600</v>
      </c>
      <c r="K1079">
        <f t="shared" si="37"/>
        <v>240</v>
      </c>
      <c r="L1079">
        <v>0.4</v>
      </c>
    </row>
    <row r="1080" spans="1:12" x14ac:dyDescent="0.3">
      <c r="A1080" t="s">
        <v>10</v>
      </c>
      <c r="B1080">
        <v>1185732</v>
      </c>
      <c r="C1080">
        <v>44540</v>
      </c>
      <c r="D1080" t="s">
        <v>29</v>
      </c>
      <c r="E1080" t="s">
        <v>50</v>
      </c>
      <c r="F1080" t="s">
        <v>51</v>
      </c>
      <c r="G1080" t="s">
        <v>16</v>
      </c>
      <c r="H1080">
        <v>0.49999999999999994</v>
      </c>
      <c r="I1080">
        <v>1500</v>
      </c>
      <c r="J1080">
        <f t="shared" si="36"/>
        <v>749.99999999999989</v>
      </c>
      <c r="K1080">
        <f t="shared" si="37"/>
        <v>262.49999999999994</v>
      </c>
      <c r="L1080">
        <v>0.35</v>
      </c>
    </row>
    <row r="1081" spans="1:12" x14ac:dyDescent="0.3">
      <c r="A1081" t="s">
        <v>10</v>
      </c>
      <c r="B1081">
        <v>1185732</v>
      </c>
      <c r="C1081">
        <v>44540</v>
      </c>
      <c r="D1081" t="s">
        <v>29</v>
      </c>
      <c r="E1081" t="s">
        <v>50</v>
      </c>
      <c r="F1081" t="s">
        <v>51</v>
      </c>
      <c r="G1081" t="s">
        <v>17</v>
      </c>
      <c r="H1081">
        <v>0.54999999999999982</v>
      </c>
      <c r="I1081">
        <v>2500</v>
      </c>
      <c r="J1081">
        <f t="shared" si="36"/>
        <v>1374.9999999999995</v>
      </c>
      <c r="K1081">
        <f t="shared" si="37"/>
        <v>687.49999999999977</v>
      </c>
      <c r="L1081">
        <v>0.5</v>
      </c>
    </row>
    <row r="1082" spans="1:12" x14ac:dyDescent="0.3">
      <c r="A1082" t="s">
        <v>20</v>
      </c>
      <c r="B1082">
        <v>1197831</v>
      </c>
      <c r="C1082">
        <v>44198</v>
      </c>
      <c r="D1082" t="s">
        <v>47</v>
      </c>
      <c r="E1082" t="s">
        <v>52</v>
      </c>
      <c r="F1082" t="s">
        <v>53</v>
      </c>
      <c r="G1082" t="s">
        <v>12</v>
      </c>
      <c r="H1082">
        <v>0.2</v>
      </c>
      <c r="I1082">
        <v>6750</v>
      </c>
      <c r="J1082">
        <f t="shared" si="36"/>
        <v>1350</v>
      </c>
      <c r="K1082">
        <f t="shared" si="37"/>
        <v>540</v>
      </c>
      <c r="L1082">
        <v>0.39999999999999997</v>
      </c>
    </row>
    <row r="1083" spans="1:12" x14ac:dyDescent="0.3">
      <c r="A1083" t="s">
        <v>20</v>
      </c>
      <c r="B1083">
        <v>1197831</v>
      </c>
      <c r="C1083">
        <v>44198</v>
      </c>
      <c r="D1083" t="s">
        <v>47</v>
      </c>
      <c r="E1083" t="s">
        <v>52</v>
      </c>
      <c r="F1083" t="s">
        <v>53</v>
      </c>
      <c r="G1083" t="s">
        <v>15</v>
      </c>
      <c r="H1083">
        <v>0.3</v>
      </c>
      <c r="I1083">
        <v>6750</v>
      </c>
      <c r="J1083">
        <f t="shared" si="36"/>
        <v>2025</v>
      </c>
      <c r="K1083">
        <f t="shared" si="37"/>
        <v>809.99999999999989</v>
      </c>
      <c r="L1083">
        <v>0.39999999999999997</v>
      </c>
    </row>
    <row r="1084" spans="1:12" x14ac:dyDescent="0.3">
      <c r="A1084" t="s">
        <v>20</v>
      </c>
      <c r="B1084">
        <v>1197831</v>
      </c>
      <c r="C1084">
        <v>44198</v>
      </c>
      <c r="D1084" t="s">
        <v>47</v>
      </c>
      <c r="E1084" t="s">
        <v>52</v>
      </c>
      <c r="F1084" t="s">
        <v>53</v>
      </c>
      <c r="G1084" t="s">
        <v>13</v>
      </c>
      <c r="H1084">
        <v>0.3</v>
      </c>
      <c r="I1084">
        <v>4750</v>
      </c>
      <c r="J1084">
        <f t="shared" si="36"/>
        <v>1425</v>
      </c>
      <c r="K1084">
        <f t="shared" si="37"/>
        <v>570</v>
      </c>
      <c r="L1084">
        <v>0.39999999999999997</v>
      </c>
    </row>
    <row r="1085" spans="1:12" x14ac:dyDescent="0.3">
      <c r="A1085" t="s">
        <v>20</v>
      </c>
      <c r="B1085">
        <v>1197831</v>
      </c>
      <c r="C1085">
        <v>44198</v>
      </c>
      <c r="D1085" t="s">
        <v>47</v>
      </c>
      <c r="E1085" t="s">
        <v>52</v>
      </c>
      <c r="F1085" t="s">
        <v>53</v>
      </c>
      <c r="G1085" t="s">
        <v>14</v>
      </c>
      <c r="H1085">
        <v>0.35</v>
      </c>
      <c r="I1085">
        <v>4750</v>
      </c>
      <c r="J1085">
        <f t="shared" si="36"/>
        <v>1662.5</v>
      </c>
      <c r="K1085">
        <f t="shared" si="37"/>
        <v>831.25</v>
      </c>
      <c r="L1085">
        <v>0.5</v>
      </c>
    </row>
    <row r="1086" spans="1:12" x14ac:dyDescent="0.3">
      <c r="A1086" t="s">
        <v>20</v>
      </c>
      <c r="B1086">
        <v>1197831</v>
      </c>
      <c r="C1086">
        <v>44198</v>
      </c>
      <c r="D1086" t="s">
        <v>47</v>
      </c>
      <c r="E1086" t="s">
        <v>52</v>
      </c>
      <c r="F1086" t="s">
        <v>53</v>
      </c>
      <c r="G1086" t="s">
        <v>16</v>
      </c>
      <c r="H1086">
        <v>0.4</v>
      </c>
      <c r="I1086">
        <v>3250</v>
      </c>
      <c r="J1086">
        <f t="shared" si="36"/>
        <v>1300</v>
      </c>
      <c r="K1086">
        <f t="shared" si="37"/>
        <v>454.99999999999994</v>
      </c>
      <c r="L1086">
        <v>0.35</v>
      </c>
    </row>
    <row r="1087" spans="1:12" x14ac:dyDescent="0.3">
      <c r="A1087" t="s">
        <v>20</v>
      </c>
      <c r="B1087">
        <v>1197831</v>
      </c>
      <c r="C1087">
        <v>44198</v>
      </c>
      <c r="D1087" t="s">
        <v>47</v>
      </c>
      <c r="E1087" t="s">
        <v>52</v>
      </c>
      <c r="F1087" t="s">
        <v>53</v>
      </c>
      <c r="G1087" t="s">
        <v>17</v>
      </c>
      <c r="H1087">
        <v>0.35</v>
      </c>
      <c r="I1087">
        <v>4750</v>
      </c>
      <c r="J1087">
        <f t="shared" si="36"/>
        <v>1662.5</v>
      </c>
      <c r="K1087">
        <f t="shared" si="37"/>
        <v>914.37500000000011</v>
      </c>
      <c r="L1087">
        <v>0.55000000000000004</v>
      </c>
    </row>
    <row r="1088" spans="1:12" x14ac:dyDescent="0.3">
      <c r="A1088" t="s">
        <v>20</v>
      </c>
      <c r="B1088">
        <v>1197831</v>
      </c>
      <c r="C1088">
        <v>44228</v>
      </c>
      <c r="D1088" t="s">
        <v>47</v>
      </c>
      <c r="E1088" t="s">
        <v>52</v>
      </c>
      <c r="F1088" t="s">
        <v>53</v>
      </c>
      <c r="G1088" t="s">
        <v>12</v>
      </c>
      <c r="H1088">
        <v>0.25</v>
      </c>
      <c r="I1088">
        <v>6250</v>
      </c>
      <c r="J1088">
        <f t="shared" si="36"/>
        <v>1562.5</v>
      </c>
      <c r="K1088">
        <f t="shared" si="37"/>
        <v>625</v>
      </c>
      <c r="L1088">
        <v>0.39999999999999997</v>
      </c>
    </row>
    <row r="1089" spans="1:12" x14ac:dyDescent="0.3">
      <c r="A1089" t="s">
        <v>20</v>
      </c>
      <c r="B1089">
        <v>1197831</v>
      </c>
      <c r="C1089">
        <v>44228</v>
      </c>
      <c r="D1089" t="s">
        <v>47</v>
      </c>
      <c r="E1089" t="s">
        <v>52</v>
      </c>
      <c r="F1089" t="s">
        <v>53</v>
      </c>
      <c r="G1089" t="s">
        <v>15</v>
      </c>
      <c r="H1089">
        <v>0.35</v>
      </c>
      <c r="I1089">
        <v>6000</v>
      </c>
      <c r="J1089">
        <f t="shared" si="36"/>
        <v>2100</v>
      </c>
      <c r="K1089">
        <f t="shared" si="37"/>
        <v>839.99999999999989</v>
      </c>
      <c r="L1089">
        <v>0.39999999999999997</v>
      </c>
    </row>
    <row r="1090" spans="1:12" x14ac:dyDescent="0.3">
      <c r="A1090" t="s">
        <v>20</v>
      </c>
      <c r="B1090">
        <v>1197831</v>
      </c>
      <c r="C1090">
        <v>44228</v>
      </c>
      <c r="D1090" t="s">
        <v>47</v>
      </c>
      <c r="E1090" t="s">
        <v>52</v>
      </c>
      <c r="F1090" t="s">
        <v>53</v>
      </c>
      <c r="G1090" t="s">
        <v>13</v>
      </c>
      <c r="H1090">
        <v>0.35</v>
      </c>
      <c r="I1090">
        <v>4250</v>
      </c>
      <c r="J1090">
        <f t="shared" ref="J1090:J1153" si="38">H1090*I1090</f>
        <v>1487.5</v>
      </c>
      <c r="K1090">
        <f t="shared" si="37"/>
        <v>595</v>
      </c>
      <c r="L1090">
        <v>0.39999999999999997</v>
      </c>
    </row>
    <row r="1091" spans="1:12" x14ac:dyDescent="0.3">
      <c r="A1091" t="s">
        <v>20</v>
      </c>
      <c r="B1091">
        <v>1197831</v>
      </c>
      <c r="C1091">
        <v>44228</v>
      </c>
      <c r="D1091" t="s">
        <v>47</v>
      </c>
      <c r="E1091" t="s">
        <v>52</v>
      </c>
      <c r="F1091" t="s">
        <v>53</v>
      </c>
      <c r="G1091" t="s">
        <v>14</v>
      </c>
      <c r="H1091">
        <v>0.35</v>
      </c>
      <c r="I1091">
        <v>3750</v>
      </c>
      <c r="J1091">
        <f t="shared" si="38"/>
        <v>1312.5</v>
      </c>
      <c r="K1091">
        <f t="shared" si="37"/>
        <v>656.25</v>
      </c>
      <c r="L1091">
        <v>0.5</v>
      </c>
    </row>
    <row r="1092" spans="1:12" x14ac:dyDescent="0.3">
      <c r="A1092" t="s">
        <v>20</v>
      </c>
      <c r="B1092">
        <v>1197831</v>
      </c>
      <c r="C1092">
        <v>44228</v>
      </c>
      <c r="D1092" t="s">
        <v>47</v>
      </c>
      <c r="E1092" t="s">
        <v>52</v>
      </c>
      <c r="F1092" t="s">
        <v>53</v>
      </c>
      <c r="G1092" t="s">
        <v>16</v>
      </c>
      <c r="H1092">
        <v>0.4</v>
      </c>
      <c r="I1092">
        <v>2500</v>
      </c>
      <c r="J1092">
        <f t="shared" si="38"/>
        <v>1000</v>
      </c>
      <c r="K1092">
        <f t="shared" si="37"/>
        <v>350</v>
      </c>
      <c r="L1092">
        <v>0.35</v>
      </c>
    </row>
    <row r="1093" spans="1:12" x14ac:dyDescent="0.3">
      <c r="A1093" t="s">
        <v>20</v>
      </c>
      <c r="B1093">
        <v>1197831</v>
      </c>
      <c r="C1093">
        <v>44228</v>
      </c>
      <c r="D1093" t="s">
        <v>47</v>
      </c>
      <c r="E1093" t="s">
        <v>52</v>
      </c>
      <c r="F1093" t="s">
        <v>53</v>
      </c>
      <c r="G1093" t="s">
        <v>17</v>
      </c>
      <c r="H1093">
        <v>0.35</v>
      </c>
      <c r="I1093">
        <v>4500</v>
      </c>
      <c r="J1093">
        <f t="shared" si="38"/>
        <v>1575</v>
      </c>
      <c r="K1093">
        <f t="shared" si="37"/>
        <v>866.25000000000011</v>
      </c>
      <c r="L1093">
        <v>0.55000000000000004</v>
      </c>
    </row>
    <row r="1094" spans="1:12" x14ac:dyDescent="0.3">
      <c r="A1094" t="s">
        <v>20</v>
      </c>
      <c r="B1094">
        <v>1197831</v>
      </c>
      <c r="C1094">
        <v>44258</v>
      </c>
      <c r="D1094" t="s">
        <v>47</v>
      </c>
      <c r="E1094" t="s">
        <v>52</v>
      </c>
      <c r="F1094" t="s">
        <v>53</v>
      </c>
      <c r="G1094" t="s">
        <v>12</v>
      </c>
      <c r="H1094">
        <v>0.3</v>
      </c>
      <c r="I1094">
        <v>6250</v>
      </c>
      <c r="J1094">
        <f t="shared" si="38"/>
        <v>1875</v>
      </c>
      <c r="K1094">
        <f t="shared" si="37"/>
        <v>843.74999999999989</v>
      </c>
      <c r="L1094">
        <v>0.44999999999999996</v>
      </c>
    </row>
    <row r="1095" spans="1:12" x14ac:dyDescent="0.3">
      <c r="A1095" t="s">
        <v>20</v>
      </c>
      <c r="B1095">
        <v>1197831</v>
      </c>
      <c r="C1095">
        <v>44258</v>
      </c>
      <c r="D1095" t="s">
        <v>47</v>
      </c>
      <c r="E1095" t="s">
        <v>52</v>
      </c>
      <c r="F1095" t="s">
        <v>53</v>
      </c>
      <c r="G1095" t="s">
        <v>15</v>
      </c>
      <c r="H1095">
        <v>0.4</v>
      </c>
      <c r="I1095">
        <v>6250</v>
      </c>
      <c r="J1095">
        <f t="shared" si="38"/>
        <v>2500</v>
      </c>
      <c r="K1095">
        <f t="shared" si="37"/>
        <v>1125</v>
      </c>
      <c r="L1095">
        <v>0.44999999999999996</v>
      </c>
    </row>
    <row r="1096" spans="1:12" x14ac:dyDescent="0.3">
      <c r="A1096" t="s">
        <v>20</v>
      </c>
      <c r="B1096">
        <v>1197831</v>
      </c>
      <c r="C1096">
        <v>44258</v>
      </c>
      <c r="D1096" t="s">
        <v>47</v>
      </c>
      <c r="E1096" t="s">
        <v>52</v>
      </c>
      <c r="F1096" t="s">
        <v>53</v>
      </c>
      <c r="G1096" t="s">
        <v>13</v>
      </c>
      <c r="H1096">
        <v>0.3</v>
      </c>
      <c r="I1096">
        <v>4500</v>
      </c>
      <c r="J1096">
        <f t="shared" si="38"/>
        <v>1350</v>
      </c>
      <c r="K1096">
        <f t="shared" si="37"/>
        <v>607.49999999999989</v>
      </c>
      <c r="L1096">
        <v>0.44999999999999996</v>
      </c>
    </row>
    <row r="1097" spans="1:12" x14ac:dyDescent="0.3">
      <c r="A1097" t="s">
        <v>20</v>
      </c>
      <c r="B1097">
        <v>1197831</v>
      </c>
      <c r="C1097">
        <v>44258</v>
      </c>
      <c r="D1097" t="s">
        <v>47</v>
      </c>
      <c r="E1097" t="s">
        <v>52</v>
      </c>
      <c r="F1097" t="s">
        <v>53</v>
      </c>
      <c r="G1097" t="s">
        <v>14</v>
      </c>
      <c r="H1097">
        <v>0.35000000000000003</v>
      </c>
      <c r="I1097">
        <v>3500</v>
      </c>
      <c r="J1097">
        <f t="shared" si="38"/>
        <v>1225.0000000000002</v>
      </c>
      <c r="K1097">
        <f t="shared" si="37"/>
        <v>673.75000000000023</v>
      </c>
      <c r="L1097">
        <v>0.55000000000000004</v>
      </c>
    </row>
    <row r="1098" spans="1:12" x14ac:dyDescent="0.3">
      <c r="A1098" t="s">
        <v>20</v>
      </c>
      <c r="B1098">
        <v>1197831</v>
      </c>
      <c r="C1098">
        <v>44258</v>
      </c>
      <c r="D1098" t="s">
        <v>47</v>
      </c>
      <c r="E1098" t="s">
        <v>52</v>
      </c>
      <c r="F1098" t="s">
        <v>53</v>
      </c>
      <c r="G1098" t="s">
        <v>16</v>
      </c>
      <c r="H1098">
        <v>0.4</v>
      </c>
      <c r="I1098">
        <v>2500</v>
      </c>
      <c r="J1098">
        <f t="shared" si="38"/>
        <v>1000</v>
      </c>
      <c r="K1098">
        <f t="shared" si="37"/>
        <v>399.99999999999994</v>
      </c>
      <c r="L1098">
        <v>0.39999999999999997</v>
      </c>
    </row>
    <row r="1099" spans="1:12" x14ac:dyDescent="0.3">
      <c r="A1099" t="s">
        <v>20</v>
      </c>
      <c r="B1099">
        <v>1197831</v>
      </c>
      <c r="C1099">
        <v>44258</v>
      </c>
      <c r="D1099" t="s">
        <v>47</v>
      </c>
      <c r="E1099" t="s">
        <v>52</v>
      </c>
      <c r="F1099" t="s">
        <v>53</v>
      </c>
      <c r="G1099" t="s">
        <v>17</v>
      </c>
      <c r="H1099">
        <v>0.35000000000000003</v>
      </c>
      <c r="I1099">
        <v>4000</v>
      </c>
      <c r="J1099">
        <f t="shared" si="38"/>
        <v>1400.0000000000002</v>
      </c>
      <c r="K1099">
        <f t="shared" si="37"/>
        <v>840.00000000000023</v>
      </c>
      <c r="L1099">
        <v>0.60000000000000009</v>
      </c>
    </row>
    <row r="1100" spans="1:12" x14ac:dyDescent="0.3">
      <c r="A1100" t="s">
        <v>20</v>
      </c>
      <c r="B1100">
        <v>1197831</v>
      </c>
      <c r="C1100">
        <v>44288</v>
      </c>
      <c r="D1100" t="s">
        <v>47</v>
      </c>
      <c r="E1100" t="s">
        <v>52</v>
      </c>
      <c r="F1100" t="s">
        <v>53</v>
      </c>
      <c r="G1100" t="s">
        <v>12</v>
      </c>
      <c r="H1100">
        <v>0.19999999999999998</v>
      </c>
      <c r="I1100">
        <v>6500</v>
      </c>
      <c r="J1100">
        <f t="shared" si="38"/>
        <v>1300</v>
      </c>
      <c r="K1100">
        <f t="shared" si="37"/>
        <v>584.99999999999989</v>
      </c>
      <c r="L1100">
        <v>0.44999999999999996</v>
      </c>
    </row>
    <row r="1101" spans="1:12" x14ac:dyDescent="0.3">
      <c r="A1101" t="s">
        <v>20</v>
      </c>
      <c r="B1101">
        <v>1197831</v>
      </c>
      <c r="C1101">
        <v>44288</v>
      </c>
      <c r="D1101" t="s">
        <v>47</v>
      </c>
      <c r="E1101" t="s">
        <v>52</v>
      </c>
      <c r="F1101" t="s">
        <v>53</v>
      </c>
      <c r="G1101" t="s">
        <v>15</v>
      </c>
      <c r="H1101">
        <v>0.20000000000000007</v>
      </c>
      <c r="I1101">
        <v>6500</v>
      </c>
      <c r="J1101">
        <f t="shared" si="38"/>
        <v>1300.0000000000005</v>
      </c>
      <c r="K1101">
        <f t="shared" si="37"/>
        <v>585.00000000000011</v>
      </c>
      <c r="L1101">
        <v>0.44999999999999996</v>
      </c>
    </row>
    <row r="1102" spans="1:12" x14ac:dyDescent="0.3">
      <c r="A1102" t="s">
        <v>20</v>
      </c>
      <c r="B1102">
        <v>1197831</v>
      </c>
      <c r="C1102">
        <v>44288</v>
      </c>
      <c r="D1102" t="s">
        <v>47</v>
      </c>
      <c r="E1102" t="s">
        <v>52</v>
      </c>
      <c r="F1102" t="s">
        <v>53</v>
      </c>
      <c r="G1102" t="s">
        <v>13</v>
      </c>
      <c r="H1102">
        <v>0.14999999999999997</v>
      </c>
      <c r="I1102">
        <v>4750</v>
      </c>
      <c r="J1102">
        <f t="shared" si="38"/>
        <v>712.49999999999989</v>
      </c>
      <c r="K1102">
        <f t="shared" si="37"/>
        <v>320.62499999999994</v>
      </c>
      <c r="L1102">
        <v>0.44999999999999996</v>
      </c>
    </row>
    <row r="1103" spans="1:12" x14ac:dyDescent="0.3">
      <c r="A1103" t="s">
        <v>20</v>
      </c>
      <c r="B1103">
        <v>1197831</v>
      </c>
      <c r="C1103">
        <v>44288</v>
      </c>
      <c r="D1103" t="s">
        <v>47</v>
      </c>
      <c r="E1103" t="s">
        <v>52</v>
      </c>
      <c r="F1103" t="s">
        <v>53</v>
      </c>
      <c r="G1103" t="s">
        <v>14</v>
      </c>
      <c r="H1103">
        <v>0.20000000000000007</v>
      </c>
      <c r="I1103">
        <v>3750</v>
      </c>
      <c r="J1103">
        <f t="shared" si="38"/>
        <v>750.00000000000023</v>
      </c>
      <c r="K1103">
        <f t="shared" si="37"/>
        <v>412.50000000000017</v>
      </c>
      <c r="L1103">
        <v>0.55000000000000004</v>
      </c>
    </row>
    <row r="1104" spans="1:12" x14ac:dyDescent="0.3">
      <c r="A1104" t="s">
        <v>20</v>
      </c>
      <c r="B1104">
        <v>1197831</v>
      </c>
      <c r="C1104">
        <v>44288</v>
      </c>
      <c r="D1104" t="s">
        <v>47</v>
      </c>
      <c r="E1104" t="s">
        <v>52</v>
      </c>
      <c r="F1104" t="s">
        <v>53</v>
      </c>
      <c r="G1104" t="s">
        <v>16</v>
      </c>
      <c r="H1104">
        <v>0.25</v>
      </c>
      <c r="I1104">
        <v>2750</v>
      </c>
      <c r="J1104">
        <f t="shared" si="38"/>
        <v>687.5</v>
      </c>
      <c r="K1104">
        <f t="shared" si="37"/>
        <v>275</v>
      </c>
      <c r="L1104">
        <v>0.39999999999999997</v>
      </c>
    </row>
    <row r="1105" spans="1:12" x14ac:dyDescent="0.3">
      <c r="A1105" t="s">
        <v>20</v>
      </c>
      <c r="B1105">
        <v>1197831</v>
      </c>
      <c r="C1105">
        <v>44288</v>
      </c>
      <c r="D1105" t="s">
        <v>47</v>
      </c>
      <c r="E1105" t="s">
        <v>52</v>
      </c>
      <c r="F1105" t="s">
        <v>53</v>
      </c>
      <c r="G1105" t="s">
        <v>17</v>
      </c>
      <c r="H1105">
        <v>0.20000000000000007</v>
      </c>
      <c r="I1105">
        <v>5500</v>
      </c>
      <c r="J1105">
        <f t="shared" si="38"/>
        <v>1100.0000000000005</v>
      </c>
      <c r="K1105">
        <f t="shared" si="37"/>
        <v>660.00000000000034</v>
      </c>
      <c r="L1105">
        <v>0.60000000000000009</v>
      </c>
    </row>
    <row r="1106" spans="1:12" x14ac:dyDescent="0.3">
      <c r="A1106" t="s">
        <v>20</v>
      </c>
      <c r="B1106">
        <v>1197831</v>
      </c>
      <c r="C1106">
        <v>44318</v>
      </c>
      <c r="D1106" t="s">
        <v>47</v>
      </c>
      <c r="E1106" t="s">
        <v>52</v>
      </c>
      <c r="F1106" t="s">
        <v>53</v>
      </c>
      <c r="G1106" t="s">
        <v>12</v>
      </c>
      <c r="H1106">
        <v>9.9999999999999964E-2</v>
      </c>
      <c r="I1106">
        <v>7000</v>
      </c>
      <c r="J1106">
        <f t="shared" si="38"/>
        <v>699.99999999999977</v>
      </c>
      <c r="K1106">
        <f t="shared" si="37"/>
        <v>314.99999999999989</v>
      </c>
      <c r="L1106">
        <v>0.44999999999999996</v>
      </c>
    </row>
    <row r="1107" spans="1:12" x14ac:dyDescent="0.3">
      <c r="A1107" t="s">
        <v>20</v>
      </c>
      <c r="B1107">
        <v>1197831</v>
      </c>
      <c r="C1107">
        <v>44318</v>
      </c>
      <c r="D1107" t="s">
        <v>47</v>
      </c>
      <c r="E1107" t="s">
        <v>52</v>
      </c>
      <c r="F1107" t="s">
        <v>53</v>
      </c>
      <c r="G1107" t="s">
        <v>15</v>
      </c>
      <c r="H1107">
        <v>0.20000000000000007</v>
      </c>
      <c r="I1107">
        <v>7250</v>
      </c>
      <c r="J1107">
        <f t="shared" si="38"/>
        <v>1450.0000000000005</v>
      </c>
      <c r="K1107">
        <f t="shared" si="37"/>
        <v>652.50000000000011</v>
      </c>
      <c r="L1107">
        <v>0.44999999999999996</v>
      </c>
    </row>
    <row r="1108" spans="1:12" x14ac:dyDescent="0.3">
      <c r="A1108" t="s">
        <v>20</v>
      </c>
      <c r="B1108">
        <v>1197831</v>
      </c>
      <c r="C1108">
        <v>44318</v>
      </c>
      <c r="D1108" t="s">
        <v>47</v>
      </c>
      <c r="E1108" t="s">
        <v>52</v>
      </c>
      <c r="F1108" t="s">
        <v>53</v>
      </c>
      <c r="G1108" t="s">
        <v>13</v>
      </c>
      <c r="H1108">
        <v>0.14999999999999997</v>
      </c>
      <c r="I1108">
        <v>5750</v>
      </c>
      <c r="J1108">
        <f t="shared" si="38"/>
        <v>862.49999999999977</v>
      </c>
      <c r="K1108">
        <f t="shared" si="37"/>
        <v>388.12499999999989</v>
      </c>
      <c r="L1108">
        <v>0.44999999999999996</v>
      </c>
    </row>
    <row r="1109" spans="1:12" x14ac:dyDescent="0.3">
      <c r="A1109" t="s">
        <v>20</v>
      </c>
      <c r="B1109">
        <v>1197831</v>
      </c>
      <c r="C1109">
        <v>44318</v>
      </c>
      <c r="D1109" t="s">
        <v>47</v>
      </c>
      <c r="E1109" t="s">
        <v>52</v>
      </c>
      <c r="F1109" t="s">
        <v>53</v>
      </c>
      <c r="G1109" t="s">
        <v>14</v>
      </c>
      <c r="H1109">
        <v>0.35000000000000003</v>
      </c>
      <c r="I1109">
        <v>5000</v>
      </c>
      <c r="J1109">
        <f t="shared" si="38"/>
        <v>1750.0000000000002</v>
      </c>
      <c r="K1109">
        <f t="shared" si="37"/>
        <v>962.50000000000023</v>
      </c>
      <c r="L1109">
        <v>0.55000000000000004</v>
      </c>
    </row>
    <row r="1110" spans="1:12" x14ac:dyDescent="0.3">
      <c r="A1110" t="s">
        <v>20</v>
      </c>
      <c r="B1110">
        <v>1197831</v>
      </c>
      <c r="C1110">
        <v>44318</v>
      </c>
      <c r="D1110" t="s">
        <v>47</v>
      </c>
      <c r="E1110" t="s">
        <v>52</v>
      </c>
      <c r="F1110" t="s">
        <v>53</v>
      </c>
      <c r="G1110" t="s">
        <v>16</v>
      </c>
      <c r="H1110">
        <v>0.5</v>
      </c>
      <c r="I1110">
        <v>4000</v>
      </c>
      <c r="J1110">
        <f t="shared" si="38"/>
        <v>2000</v>
      </c>
      <c r="K1110">
        <f t="shared" si="37"/>
        <v>799.99999999999989</v>
      </c>
      <c r="L1110">
        <v>0.39999999999999997</v>
      </c>
    </row>
    <row r="1111" spans="1:12" x14ac:dyDescent="0.3">
      <c r="A1111" t="s">
        <v>20</v>
      </c>
      <c r="B1111">
        <v>1197831</v>
      </c>
      <c r="C1111">
        <v>44318</v>
      </c>
      <c r="D1111" t="s">
        <v>47</v>
      </c>
      <c r="E1111" t="s">
        <v>52</v>
      </c>
      <c r="F1111" t="s">
        <v>53</v>
      </c>
      <c r="G1111" t="s">
        <v>17</v>
      </c>
      <c r="H1111">
        <v>0.45</v>
      </c>
      <c r="I1111">
        <v>7500</v>
      </c>
      <c r="J1111">
        <f t="shared" si="38"/>
        <v>3375</v>
      </c>
      <c r="K1111">
        <f t="shared" si="37"/>
        <v>2025.0000000000002</v>
      </c>
      <c r="L1111">
        <v>0.60000000000000009</v>
      </c>
    </row>
    <row r="1112" spans="1:12" x14ac:dyDescent="0.3">
      <c r="A1112" t="s">
        <v>20</v>
      </c>
      <c r="B1112">
        <v>1197831</v>
      </c>
      <c r="C1112">
        <v>44348</v>
      </c>
      <c r="D1112" t="s">
        <v>47</v>
      </c>
      <c r="E1112" t="s">
        <v>52</v>
      </c>
      <c r="F1112" t="s">
        <v>53</v>
      </c>
      <c r="G1112" t="s">
        <v>12</v>
      </c>
      <c r="H1112">
        <v>0.45</v>
      </c>
      <c r="I1112">
        <v>7500</v>
      </c>
      <c r="J1112">
        <f t="shared" si="38"/>
        <v>3375</v>
      </c>
      <c r="K1112">
        <f t="shared" si="37"/>
        <v>1518.7499999999998</v>
      </c>
      <c r="L1112">
        <v>0.44999999999999996</v>
      </c>
    </row>
    <row r="1113" spans="1:12" x14ac:dyDescent="0.3">
      <c r="A1113" t="s">
        <v>20</v>
      </c>
      <c r="B1113">
        <v>1197831</v>
      </c>
      <c r="C1113">
        <v>44348</v>
      </c>
      <c r="D1113" t="s">
        <v>47</v>
      </c>
      <c r="E1113" t="s">
        <v>52</v>
      </c>
      <c r="F1113" t="s">
        <v>53</v>
      </c>
      <c r="G1113" t="s">
        <v>15</v>
      </c>
      <c r="H1113">
        <v>0.5</v>
      </c>
      <c r="I1113">
        <v>7500</v>
      </c>
      <c r="J1113">
        <f t="shared" si="38"/>
        <v>3750</v>
      </c>
      <c r="K1113">
        <f t="shared" si="37"/>
        <v>1687.4999999999998</v>
      </c>
      <c r="L1113">
        <v>0.44999999999999996</v>
      </c>
    </row>
    <row r="1114" spans="1:12" x14ac:dyDescent="0.3">
      <c r="A1114" t="s">
        <v>20</v>
      </c>
      <c r="B1114">
        <v>1197831</v>
      </c>
      <c r="C1114">
        <v>44348</v>
      </c>
      <c r="D1114" t="s">
        <v>47</v>
      </c>
      <c r="E1114" t="s">
        <v>52</v>
      </c>
      <c r="F1114" t="s">
        <v>53</v>
      </c>
      <c r="G1114" t="s">
        <v>13</v>
      </c>
      <c r="H1114">
        <v>0.45</v>
      </c>
      <c r="I1114">
        <v>6500</v>
      </c>
      <c r="J1114">
        <f t="shared" si="38"/>
        <v>2925</v>
      </c>
      <c r="K1114">
        <f t="shared" si="37"/>
        <v>1316.2499999999998</v>
      </c>
      <c r="L1114">
        <v>0.44999999999999996</v>
      </c>
    </row>
    <row r="1115" spans="1:12" x14ac:dyDescent="0.3">
      <c r="A1115" t="s">
        <v>20</v>
      </c>
      <c r="B1115">
        <v>1197831</v>
      </c>
      <c r="C1115">
        <v>44348</v>
      </c>
      <c r="D1115" t="s">
        <v>47</v>
      </c>
      <c r="E1115" t="s">
        <v>52</v>
      </c>
      <c r="F1115" t="s">
        <v>53</v>
      </c>
      <c r="G1115" t="s">
        <v>14</v>
      </c>
      <c r="H1115">
        <v>0.45</v>
      </c>
      <c r="I1115">
        <v>6000</v>
      </c>
      <c r="J1115">
        <f t="shared" si="38"/>
        <v>2700</v>
      </c>
      <c r="K1115">
        <f t="shared" si="37"/>
        <v>1485.0000000000002</v>
      </c>
      <c r="L1115">
        <v>0.55000000000000004</v>
      </c>
    </row>
    <row r="1116" spans="1:12" x14ac:dyDescent="0.3">
      <c r="A1116" t="s">
        <v>20</v>
      </c>
      <c r="B1116">
        <v>1197831</v>
      </c>
      <c r="C1116">
        <v>44348</v>
      </c>
      <c r="D1116" t="s">
        <v>47</v>
      </c>
      <c r="E1116" t="s">
        <v>52</v>
      </c>
      <c r="F1116" t="s">
        <v>53</v>
      </c>
      <c r="G1116" t="s">
        <v>16</v>
      </c>
      <c r="H1116">
        <v>0.5</v>
      </c>
      <c r="I1116">
        <v>5000</v>
      </c>
      <c r="J1116">
        <f t="shared" si="38"/>
        <v>2500</v>
      </c>
      <c r="K1116">
        <f t="shared" si="37"/>
        <v>999.99999999999989</v>
      </c>
      <c r="L1116">
        <v>0.39999999999999997</v>
      </c>
    </row>
    <row r="1117" spans="1:12" x14ac:dyDescent="0.3">
      <c r="A1117" t="s">
        <v>20</v>
      </c>
      <c r="B1117">
        <v>1197831</v>
      </c>
      <c r="C1117">
        <v>44348</v>
      </c>
      <c r="D1117" t="s">
        <v>47</v>
      </c>
      <c r="E1117" t="s">
        <v>52</v>
      </c>
      <c r="F1117" t="s">
        <v>53</v>
      </c>
      <c r="G1117" t="s">
        <v>17</v>
      </c>
      <c r="H1117">
        <v>0.55000000000000004</v>
      </c>
      <c r="I1117">
        <v>8750</v>
      </c>
      <c r="J1117">
        <f t="shared" si="38"/>
        <v>4812.5</v>
      </c>
      <c r="K1117">
        <f t="shared" si="37"/>
        <v>2887.5000000000005</v>
      </c>
      <c r="L1117">
        <v>0.60000000000000009</v>
      </c>
    </row>
    <row r="1118" spans="1:12" x14ac:dyDescent="0.3">
      <c r="A1118" t="s">
        <v>20</v>
      </c>
      <c r="B1118">
        <v>1197831</v>
      </c>
      <c r="C1118">
        <v>44380</v>
      </c>
      <c r="D1118" t="s">
        <v>47</v>
      </c>
      <c r="E1118" t="s">
        <v>52</v>
      </c>
      <c r="F1118" t="s">
        <v>53</v>
      </c>
      <c r="G1118" t="s">
        <v>12</v>
      </c>
      <c r="H1118">
        <v>0.45</v>
      </c>
      <c r="I1118">
        <v>8250</v>
      </c>
      <c r="J1118">
        <f t="shared" si="38"/>
        <v>3712.5</v>
      </c>
      <c r="K1118">
        <f t="shared" ref="K1118:K1181" si="39">J1118*L1118</f>
        <v>1856.2499999999998</v>
      </c>
      <c r="L1118">
        <v>0.49999999999999994</v>
      </c>
    </row>
    <row r="1119" spans="1:12" x14ac:dyDescent="0.3">
      <c r="A1119" t="s">
        <v>20</v>
      </c>
      <c r="B1119">
        <v>1197831</v>
      </c>
      <c r="C1119">
        <v>44380</v>
      </c>
      <c r="D1119" t="s">
        <v>47</v>
      </c>
      <c r="E1119" t="s">
        <v>52</v>
      </c>
      <c r="F1119" t="s">
        <v>53</v>
      </c>
      <c r="G1119" t="s">
        <v>15</v>
      </c>
      <c r="H1119">
        <v>0.5</v>
      </c>
      <c r="I1119">
        <v>8250</v>
      </c>
      <c r="J1119">
        <f t="shared" si="38"/>
        <v>4125</v>
      </c>
      <c r="K1119">
        <f t="shared" si="39"/>
        <v>2062.4999999999995</v>
      </c>
      <c r="L1119">
        <v>0.49999999999999994</v>
      </c>
    </row>
    <row r="1120" spans="1:12" x14ac:dyDescent="0.3">
      <c r="A1120" t="s">
        <v>20</v>
      </c>
      <c r="B1120">
        <v>1197831</v>
      </c>
      <c r="C1120">
        <v>44380</v>
      </c>
      <c r="D1120" t="s">
        <v>47</v>
      </c>
      <c r="E1120" t="s">
        <v>52</v>
      </c>
      <c r="F1120" t="s">
        <v>53</v>
      </c>
      <c r="G1120" t="s">
        <v>13</v>
      </c>
      <c r="H1120">
        <v>0.45</v>
      </c>
      <c r="I1120">
        <v>9750</v>
      </c>
      <c r="J1120">
        <f t="shared" si="38"/>
        <v>4387.5</v>
      </c>
      <c r="K1120">
        <f t="shared" si="39"/>
        <v>2193.7499999999995</v>
      </c>
      <c r="L1120">
        <v>0.49999999999999994</v>
      </c>
    </row>
    <row r="1121" spans="1:12" x14ac:dyDescent="0.3">
      <c r="A1121" t="s">
        <v>20</v>
      </c>
      <c r="B1121">
        <v>1197831</v>
      </c>
      <c r="C1121">
        <v>44380</v>
      </c>
      <c r="D1121" t="s">
        <v>47</v>
      </c>
      <c r="E1121" t="s">
        <v>52</v>
      </c>
      <c r="F1121" t="s">
        <v>53</v>
      </c>
      <c r="G1121" t="s">
        <v>14</v>
      </c>
      <c r="H1121">
        <v>0.45</v>
      </c>
      <c r="I1121">
        <v>5750</v>
      </c>
      <c r="J1121">
        <f t="shared" si="38"/>
        <v>2587.5</v>
      </c>
      <c r="K1121">
        <f t="shared" si="39"/>
        <v>1552.5000000000002</v>
      </c>
      <c r="L1121">
        <v>0.60000000000000009</v>
      </c>
    </row>
    <row r="1122" spans="1:12" x14ac:dyDescent="0.3">
      <c r="A1122" t="s">
        <v>20</v>
      </c>
      <c r="B1122">
        <v>1197831</v>
      </c>
      <c r="C1122">
        <v>44380</v>
      </c>
      <c r="D1122" t="s">
        <v>47</v>
      </c>
      <c r="E1122" t="s">
        <v>52</v>
      </c>
      <c r="F1122" t="s">
        <v>53</v>
      </c>
      <c r="G1122" t="s">
        <v>16</v>
      </c>
      <c r="H1122">
        <v>0.5</v>
      </c>
      <c r="I1122">
        <v>5250</v>
      </c>
      <c r="J1122">
        <f t="shared" si="38"/>
        <v>2625</v>
      </c>
      <c r="K1122">
        <f t="shared" si="39"/>
        <v>1181.2499999999998</v>
      </c>
      <c r="L1122">
        <v>0.44999999999999996</v>
      </c>
    </row>
    <row r="1123" spans="1:12" x14ac:dyDescent="0.3">
      <c r="A1123" t="s">
        <v>20</v>
      </c>
      <c r="B1123">
        <v>1197831</v>
      </c>
      <c r="C1123">
        <v>44380</v>
      </c>
      <c r="D1123" t="s">
        <v>47</v>
      </c>
      <c r="E1123" t="s">
        <v>52</v>
      </c>
      <c r="F1123" t="s">
        <v>53</v>
      </c>
      <c r="G1123" t="s">
        <v>17</v>
      </c>
      <c r="H1123">
        <v>0.6</v>
      </c>
      <c r="I1123">
        <v>8000</v>
      </c>
      <c r="J1123">
        <f t="shared" si="38"/>
        <v>4800</v>
      </c>
      <c r="K1123">
        <f t="shared" si="39"/>
        <v>3120.0000000000005</v>
      </c>
      <c r="L1123">
        <v>0.65000000000000013</v>
      </c>
    </row>
    <row r="1124" spans="1:12" x14ac:dyDescent="0.3">
      <c r="A1124" t="s">
        <v>20</v>
      </c>
      <c r="B1124">
        <v>1197831</v>
      </c>
      <c r="C1124">
        <v>44413</v>
      </c>
      <c r="D1124" t="s">
        <v>47</v>
      </c>
      <c r="E1124" t="s">
        <v>52</v>
      </c>
      <c r="F1124" t="s">
        <v>53</v>
      </c>
      <c r="G1124" t="s">
        <v>12</v>
      </c>
      <c r="H1124">
        <v>0.4</v>
      </c>
      <c r="I1124">
        <v>7500</v>
      </c>
      <c r="J1124">
        <f t="shared" si="38"/>
        <v>3000</v>
      </c>
      <c r="K1124">
        <f t="shared" si="39"/>
        <v>1499.9999999999998</v>
      </c>
      <c r="L1124">
        <v>0.49999999999999994</v>
      </c>
    </row>
    <row r="1125" spans="1:12" x14ac:dyDescent="0.3">
      <c r="A1125" t="s">
        <v>20</v>
      </c>
      <c r="B1125">
        <v>1197831</v>
      </c>
      <c r="C1125">
        <v>44413</v>
      </c>
      <c r="D1125" t="s">
        <v>47</v>
      </c>
      <c r="E1125" t="s">
        <v>52</v>
      </c>
      <c r="F1125" t="s">
        <v>53</v>
      </c>
      <c r="G1125" t="s">
        <v>15</v>
      </c>
      <c r="H1125">
        <v>0.55000000000000004</v>
      </c>
      <c r="I1125">
        <v>7500</v>
      </c>
      <c r="J1125">
        <f t="shared" si="38"/>
        <v>4125</v>
      </c>
      <c r="K1125">
        <f t="shared" si="39"/>
        <v>2062.4999999999995</v>
      </c>
      <c r="L1125">
        <v>0.49999999999999994</v>
      </c>
    </row>
    <row r="1126" spans="1:12" x14ac:dyDescent="0.3">
      <c r="A1126" t="s">
        <v>20</v>
      </c>
      <c r="B1126">
        <v>1197831</v>
      </c>
      <c r="C1126">
        <v>44413</v>
      </c>
      <c r="D1126" t="s">
        <v>47</v>
      </c>
      <c r="E1126" t="s">
        <v>52</v>
      </c>
      <c r="F1126" t="s">
        <v>53</v>
      </c>
      <c r="G1126" t="s">
        <v>13</v>
      </c>
      <c r="H1126">
        <v>0.55000000000000004</v>
      </c>
      <c r="I1126">
        <v>9250</v>
      </c>
      <c r="J1126">
        <f t="shared" si="38"/>
        <v>5087.5</v>
      </c>
      <c r="K1126">
        <f t="shared" si="39"/>
        <v>2543.7499999999995</v>
      </c>
      <c r="L1126">
        <v>0.49999999999999994</v>
      </c>
    </row>
    <row r="1127" spans="1:12" x14ac:dyDescent="0.3">
      <c r="A1127" t="s">
        <v>20</v>
      </c>
      <c r="B1127">
        <v>1197831</v>
      </c>
      <c r="C1127">
        <v>44413</v>
      </c>
      <c r="D1127" t="s">
        <v>47</v>
      </c>
      <c r="E1127" t="s">
        <v>52</v>
      </c>
      <c r="F1127" t="s">
        <v>53</v>
      </c>
      <c r="G1127" t="s">
        <v>14</v>
      </c>
      <c r="H1127">
        <v>0.5</v>
      </c>
      <c r="I1127">
        <v>4250</v>
      </c>
      <c r="J1127">
        <f t="shared" si="38"/>
        <v>2125</v>
      </c>
      <c r="K1127">
        <f t="shared" si="39"/>
        <v>1275.0000000000002</v>
      </c>
      <c r="L1127">
        <v>0.60000000000000009</v>
      </c>
    </row>
    <row r="1128" spans="1:12" x14ac:dyDescent="0.3">
      <c r="A1128" t="s">
        <v>20</v>
      </c>
      <c r="B1128">
        <v>1197831</v>
      </c>
      <c r="C1128">
        <v>44413</v>
      </c>
      <c r="D1128" t="s">
        <v>47</v>
      </c>
      <c r="E1128" t="s">
        <v>52</v>
      </c>
      <c r="F1128" t="s">
        <v>53</v>
      </c>
      <c r="G1128" t="s">
        <v>16</v>
      </c>
      <c r="H1128">
        <v>0.55000000000000004</v>
      </c>
      <c r="I1128">
        <v>4250</v>
      </c>
      <c r="J1128">
        <f t="shared" si="38"/>
        <v>2337.5</v>
      </c>
      <c r="K1128">
        <f t="shared" si="39"/>
        <v>1051.875</v>
      </c>
      <c r="L1128">
        <v>0.44999999999999996</v>
      </c>
    </row>
    <row r="1129" spans="1:12" x14ac:dyDescent="0.3">
      <c r="A1129" t="s">
        <v>20</v>
      </c>
      <c r="B1129">
        <v>1197831</v>
      </c>
      <c r="C1129">
        <v>44413</v>
      </c>
      <c r="D1129" t="s">
        <v>47</v>
      </c>
      <c r="E1129" t="s">
        <v>52</v>
      </c>
      <c r="F1129" t="s">
        <v>53</v>
      </c>
      <c r="G1129" t="s">
        <v>17</v>
      </c>
      <c r="H1129">
        <v>0.6</v>
      </c>
      <c r="I1129">
        <v>6750</v>
      </c>
      <c r="J1129">
        <f t="shared" si="38"/>
        <v>4050</v>
      </c>
      <c r="K1129">
        <f t="shared" si="39"/>
        <v>2632.5000000000005</v>
      </c>
      <c r="L1129">
        <v>0.65000000000000013</v>
      </c>
    </row>
    <row r="1130" spans="1:12" x14ac:dyDescent="0.3">
      <c r="A1130" t="s">
        <v>20</v>
      </c>
      <c r="B1130">
        <v>1197831</v>
      </c>
      <c r="C1130">
        <v>44441</v>
      </c>
      <c r="D1130" t="s">
        <v>47</v>
      </c>
      <c r="E1130" t="s">
        <v>52</v>
      </c>
      <c r="F1130" t="s">
        <v>53</v>
      </c>
      <c r="G1130" t="s">
        <v>12</v>
      </c>
      <c r="H1130">
        <v>0.55000000000000004</v>
      </c>
      <c r="I1130">
        <v>6250</v>
      </c>
      <c r="J1130">
        <f t="shared" si="38"/>
        <v>3437.5000000000005</v>
      </c>
      <c r="K1130">
        <f t="shared" si="39"/>
        <v>1718.75</v>
      </c>
      <c r="L1130">
        <v>0.49999999999999994</v>
      </c>
    </row>
    <row r="1131" spans="1:12" x14ac:dyDescent="0.3">
      <c r="A1131" t="s">
        <v>20</v>
      </c>
      <c r="B1131">
        <v>1197831</v>
      </c>
      <c r="C1131">
        <v>44441</v>
      </c>
      <c r="D1131" t="s">
        <v>47</v>
      </c>
      <c r="E1131" t="s">
        <v>52</v>
      </c>
      <c r="F1131" t="s">
        <v>53</v>
      </c>
      <c r="G1131" t="s">
        <v>15</v>
      </c>
      <c r="H1131">
        <v>0.55000000000000004</v>
      </c>
      <c r="I1131">
        <v>5750</v>
      </c>
      <c r="J1131">
        <f t="shared" si="38"/>
        <v>3162.5000000000005</v>
      </c>
      <c r="K1131">
        <f t="shared" si="39"/>
        <v>1581.25</v>
      </c>
      <c r="L1131">
        <v>0.49999999999999994</v>
      </c>
    </row>
    <row r="1132" spans="1:12" x14ac:dyDescent="0.3">
      <c r="A1132" t="s">
        <v>20</v>
      </c>
      <c r="B1132">
        <v>1197831</v>
      </c>
      <c r="C1132">
        <v>44441</v>
      </c>
      <c r="D1132" t="s">
        <v>47</v>
      </c>
      <c r="E1132" t="s">
        <v>52</v>
      </c>
      <c r="F1132" t="s">
        <v>53</v>
      </c>
      <c r="G1132" t="s">
        <v>13</v>
      </c>
      <c r="H1132">
        <v>0.6</v>
      </c>
      <c r="I1132">
        <v>6250</v>
      </c>
      <c r="J1132">
        <f t="shared" si="38"/>
        <v>3750</v>
      </c>
      <c r="K1132">
        <f t="shared" si="39"/>
        <v>1874.9999999999998</v>
      </c>
      <c r="L1132">
        <v>0.49999999999999994</v>
      </c>
    </row>
    <row r="1133" spans="1:12" x14ac:dyDescent="0.3">
      <c r="A1133" t="s">
        <v>20</v>
      </c>
      <c r="B1133">
        <v>1197831</v>
      </c>
      <c r="C1133">
        <v>44441</v>
      </c>
      <c r="D1133" t="s">
        <v>47</v>
      </c>
      <c r="E1133" t="s">
        <v>52</v>
      </c>
      <c r="F1133" t="s">
        <v>53</v>
      </c>
      <c r="G1133" t="s">
        <v>14</v>
      </c>
      <c r="H1133">
        <v>0.6</v>
      </c>
      <c r="I1133">
        <v>3500</v>
      </c>
      <c r="J1133">
        <f t="shared" si="38"/>
        <v>2100</v>
      </c>
      <c r="K1133">
        <f t="shared" si="39"/>
        <v>1260.0000000000002</v>
      </c>
      <c r="L1133">
        <v>0.60000000000000009</v>
      </c>
    </row>
    <row r="1134" spans="1:12" x14ac:dyDescent="0.3">
      <c r="A1134" t="s">
        <v>20</v>
      </c>
      <c r="B1134">
        <v>1197831</v>
      </c>
      <c r="C1134">
        <v>44441</v>
      </c>
      <c r="D1134" t="s">
        <v>47</v>
      </c>
      <c r="E1134" t="s">
        <v>52</v>
      </c>
      <c r="F1134" t="s">
        <v>53</v>
      </c>
      <c r="G1134" t="s">
        <v>16</v>
      </c>
      <c r="H1134">
        <v>0.45</v>
      </c>
      <c r="I1134">
        <v>3500</v>
      </c>
      <c r="J1134">
        <f t="shared" si="38"/>
        <v>1575</v>
      </c>
      <c r="K1134">
        <f t="shared" si="39"/>
        <v>708.74999999999989</v>
      </c>
      <c r="L1134">
        <v>0.44999999999999996</v>
      </c>
    </row>
    <row r="1135" spans="1:12" x14ac:dyDescent="0.3">
      <c r="A1135" t="s">
        <v>20</v>
      </c>
      <c r="B1135">
        <v>1197831</v>
      </c>
      <c r="C1135">
        <v>44441</v>
      </c>
      <c r="D1135" t="s">
        <v>47</v>
      </c>
      <c r="E1135" t="s">
        <v>52</v>
      </c>
      <c r="F1135" t="s">
        <v>53</v>
      </c>
      <c r="G1135" t="s">
        <v>17</v>
      </c>
      <c r="H1135">
        <v>0.4</v>
      </c>
      <c r="I1135">
        <v>5750</v>
      </c>
      <c r="J1135">
        <f t="shared" si="38"/>
        <v>2300</v>
      </c>
      <c r="K1135">
        <f t="shared" si="39"/>
        <v>1495.0000000000002</v>
      </c>
      <c r="L1135">
        <v>0.65000000000000013</v>
      </c>
    </row>
    <row r="1136" spans="1:12" x14ac:dyDescent="0.3">
      <c r="A1136" t="s">
        <v>20</v>
      </c>
      <c r="B1136">
        <v>1197831</v>
      </c>
      <c r="C1136">
        <v>44470</v>
      </c>
      <c r="D1136" t="s">
        <v>47</v>
      </c>
      <c r="E1136" t="s">
        <v>52</v>
      </c>
      <c r="F1136" t="s">
        <v>53</v>
      </c>
      <c r="G1136" t="s">
        <v>12</v>
      </c>
      <c r="H1136">
        <v>0.30000000000000004</v>
      </c>
      <c r="I1136">
        <v>5250</v>
      </c>
      <c r="J1136">
        <f t="shared" si="38"/>
        <v>1575.0000000000002</v>
      </c>
      <c r="K1136">
        <f t="shared" si="39"/>
        <v>787.5</v>
      </c>
      <c r="L1136">
        <v>0.49999999999999994</v>
      </c>
    </row>
    <row r="1137" spans="1:12" x14ac:dyDescent="0.3">
      <c r="A1137" t="s">
        <v>20</v>
      </c>
      <c r="B1137">
        <v>1197831</v>
      </c>
      <c r="C1137">
        <v>44470</v>
      </c>
      <c r="D1137" t="s">
        <v>47</v>
      </c>
      <c r="E1137" t="s">
        <v>52</v>
      </c>
      <c r="F1137" t="s">
        <v>53</v>
      </c>
      <c r="G1137" t="s">
        <v>15</v>
      </c>
      <c r="H1137">
        <v>0.30000000000000004</v>
      </c>
      <c r="I1137">
        <v>5250</v>
      </c>
      <c r="J1137">
        <f t="shared" si="38"/>
        <v>1575.0000000000002</v>
      </c>
      <c r="K1137">
        <f t="shared" si="39"/>
        <v>787.5</v>
      </c>
      <c r="L1137">
        <v>0.49999999999999994</v>
      </c>
    </row>
    <row r="1138" spans="1:12" x14ac:dyDescent="0.3">
      <c r="A1138" t="s">
        <v>20</v>
      </c>
      <c r="B1138">
        <v>1197831</v>
      </c>
      <c r="C1138">
        <v>44470</v>
      </c>
      <c r="D1138" t="s">
        <v>47</v>
      </c>
      <c r="E1138" t="s">
        <v>52</v>
      </c>
      <c r="F1138" t="s">
        <v>53</v>
      </c>
      <c r="G1138" t="s">
        <v>13</v>
      </c>
      <c r="H1138">
        <v>0.35000000000000003</v>
      </c>
      <c r="I1138">
        <v>4750</v>
      </c>
      <c r="J1138">
        <f t="shared" si="38"/>
        <v>1662.5000000000002</v>
      </c>
      <c r="K1138">
        <f t="shared" si="39"/>
        <v>831.25</v>
      </c>
      <c r="L1138">
        <v>0.49999999999999994</v>
      </c>
    </row>
    <row r="1139" spans="1:12" x14ac:dyDescent="0.3">
      <c r="A1139" t="s">
        <v>20</v>
      </c>
      <c r="B1139">
        <v>1197831</v>
      </c>
      <c r="C1139">
        <v>44470</v>
      </c>
      <c r="D1139" t="s">
        <v>47</v>
      </c>
      <c r="E1139" t="s">
        <v>52</v>
      </c>
      <c r="F1139" t="s">
        <v>53</v>
      </c>
      <c r="G1139" t="s">
        <v>14</v>
      </c>
      <c r="H1139">
        <v>0.35000000000000003</v>
      </c>
      <c r="I1139">
        <v>3250</v>
      </c>
      <c r="J1139">
        <f t="shared" si="38"/>
        <v>1137.5</v>
      </c>
      <c r="K1139">
        <f t="shared" si="39"/>
        <v>682.50000000000011</v>
      </c>
      <c r="L1139">
        <v>0.60000000000000009</v>
      </c>
    </row>
    <row r="1140" spans="1:12" x14ac:dyDescent="0.3">
      <c r="A1140" t="s">
        <v>20</v>
      </c>
      <c r="B1140">
        <v>1197831</v>
      </c>
      <c r="C1140">
        <v>44470</v>
      </c>
      <c r="D1140" t="s">
        <v>47</v>
      </c>
      <c r="E1140" t="s">
        <v>52</v>
      </c>
      <c r="F1140" t="s">
        <v>53</v>
      </c>
      <c r="G1140" t="s">
        <v>16</v>
      </c>
      <c r="H1140">
        <v>0.30000000000000004</v>
      </c>
      <c r="I1140">
        <v>3000</v>
      </c>
      <c r="J1140">
        <f t="shared" si="38"/>
        <v>900.00000000000011</v>
      </c>
      <c r="K1140">
        <f t="shared" si="39"/>
        <v>405</v>
      </c>
      <c r="L1140">
        <v>0.44999999999999996</v>
      </c>
    </row>
    <row r="1141" spans="1:12" x14ac:dyDescent="0.3">
      <c r="A1141" t="s">
        <v>20</v>
      </c>
      <c r="B1141">
        <v>1197831</v>
      </c>
      <c r="C1141">
        <v>44470</v>
      </c>
      <c r="D1141" t="s">
        <v>47</v>
      </c>
      <c r="E1141" t="s">
        <v>52</v>
      </c>
      <c r="F1141" t="s">
        <v>53</v>
      </c>
      <c r="G1141" t="s">
        <v>17</v>
      </c>
      <c r="H1141">
        <v>0.4</v>
      </c>
      <c r="I1141">
        <v>4750</v>
      </c>
      <c r="J1141">
        <f t="shared" si="38"/>
        <v>1900</v>
      </c>
      <c r="K1141">
        <f t="shared" si="39"/>
        <v>1235.0000000000002</v>
      </c>
      <c r="L1141">
        <v>0.65000000000000013</v>
      </c>
    </row>
    <row r="1142" spans="1:12" x14ac:dyDescent="0.3">
      <c r="A1142" t="s">
        <v>20</v>
      </c>
      <c r="B1142">
        <v>1197831</v>
      </c>
      <c r="C1142">
        <v>44502</v>
      </c>
      <c r="D1142" t="s">
        <v>47</v>
      </c>
      <c r="E1142" t="s">
        <v>52</v>
      </c>
      <c r="F1142" t="s">
        <v>53</v>
      </c>
      <c r="G1142" t="s">
        <v>12</v>
      </c>
      <c r="H1142">
        <v>0.20000000000000004</v>
      </c>
      <c r="I1142">
        <v>6250</v>
      </c>
      <c r="J1142">
        <f t="shared" si="38"/>
        <v>1250.0000000000002</v>
      </c>
      <c r="K1142">
        <f t="shared" si="39"/>
        <v>625</v>
      </c>
      <c r="L1142">
        <v>0.49999999999999994</v>
      </c>
    </row>
    <row r="1143" spans="1:12" x14ac:dyDescent="0.3">
      <c r="A1143" t="s">
        <v>20</v>
      </c>
      <c r="B1143">
        <v>1197831</v>
      </c>
      <c r="C1143">
        <v>44502</v>
      </c>
      <c r="D1143" t="s">
        <v>47</v>
      </c>
      <c r="E1143" t="s">
        <v>52</v>
      </c>
      <c r="F1143" t="s">
        <v>53</v>
      </c>
      <c r="G1143" t="s">
        <v>15</v>
      </c>
      <c r="H1143">
        <v>0.20000000000000004</v>
      </c>
      <c r="I1143">
        <v>6250</v>
      </c>
      <c r="J1143">
        <f t="shared" si="38"/>
        <v>1250.0000000000002</v>
      </c>
      <c r="K1143">
        <f t="shared" si="39"/>
        <v>625</v>
      </c>
      <c r="L1143">
        <v>0.49999999999999994</v>
      </c>
    </row>
    <row r="1144" spans="1:12" x14ac:dyDescent="0.3">
      <c r="A1144" t="s">
        <v>20</v>
      </c>
      <c r="B1144">
        <v>1197831</v>
      </c>
      <c r="C1144">
        <v>44502</v>
      </c>
      <c r="D1144" t="s">
        <v>47</v>
      </c>
      <c r="E1144" t="s">
        <v>52</v>
      </c>
      <c r="F1144" t="s">
        <v>53</v>
      </c>
      <c r="G1144" t="s">
        <v>13</v>
      </c>
      <c r="H1144">
        <v>0.45000000000000007</v>
      </c>
      <c r="I1144">
        <v>5750</v>
      </c>
      <c r="J1144">
        <f t="shared" si="38"/>
        <v>2587.5000000000005</v>
      </c>
      <c r="K1144">
        <f t="shared" si="39"/>
        <v>1293.75</v>
      </c>
      <c r="L1144">
        <v>0.49999999999999994</v>
      </c>
    </row>
    <row r="1145" spans="1:12" x14ac:dyDescent="0.3">
      <c r="A1145" t="s">
        <v>20</v>
      </c>
      <c r="B1145">
        <v>1197831</v>
      </c>
      <c r="C1145">
        <v>44502</v>
      </c>
      <c r="D1145" t="s">
        <v>47</v>
      </c>
      <c r="E1145" t="s">
        <v>52</v>
      </c>
      <c r="F1145" t="s">
        <v>53</v>
      </c>
      <c r="G1145" t="s">
        <v>14</v>
      </c>
      <c r="H1145">
        <v>0.45000000000000007</v>
      </c>
      <c r="I1145">
        <v>4500</v>
      </c>
      <c r="J1145">
        <f t="shared" si="38"/>
        <v>2025.0000000000002</v>
      </c>
      <c r="K1145">
        <f t="shared" si="39"/>
        <v>1215.0000000000002</v>
      </c>
      <c r="L1145">
        <v>0.60000000000000009</v>
      </c>
    </row>
    <row r="1146" spans="1:12" x14ac:dyDescent="0.3">
      <c r="A1146" t="s">
        <v>20</v>
      </c>
      <c r="B1146">
        <v>1197831</v>
      </c>
      <c r="C1146">
        <v>44502</v>
      </c>
      <c r="D1146" t="s">
        <v>47</v>
      </c>
      <c r="E1146" t="s">
        <v>52</v>
      </c>
      <c r="F1146" t="s">
        <v>53</v>
      </c>
      <c r="G1146" t="s">
        <v>16</v>
      </c>
      <c r="H1146">
        <v>0.49999999999999994</v>
      </c>
      <c r="I1146">
        <v>4250</v>
      </c>
      <c r="J1146">
        <f t="shared" si="38"/>
        <v>2124.9999999999995</v>
      </c>
      <c r="K1146">
        <f t="shared" si="39"/>
        <v>956.24999999999966</v>
      </c>
      <c r="L1146">
        <v>0.44999999999999996</v>
      </c>
    </row>
    <row r="1147" spans="1:12" x14ac:dyDescent="0.3">
      <c r="A1147" t="s">
        <v>20</v>
      </c>
      <c r="B1147">
        <v>1197831</v>
      </c>
      <c r="C1147">
        <v>44502</v>
      </c>
      <c r="D1147" t="s">
        <v>47</v>
      </c>
      <c r="E1147" t="s">
        <v>52</v>
      </c>
      <c r="F1147" t="s">
        <v>53</v>
      </c>
      <c r="G1147" t="s">
        <v>17</v>
      </c>
      <c r="H1147">
        <v>0.6</v>
      </c>
      <c r="I1147">
        <v>6250</v>
      </c>
      <c r="J1147">
        <f t="shared" si="38"/>
        <v>3750</v>
      </c>
      <c r="K1147">
        <f t="shared" si="39"/>
        <v>2437.5000000000005</v>
      </c>
      <c r="L1147">
        <v>0.65000000000000013</v>
      </c>
    </row>
    <row r="1148" spans="1:12" x14ac:dyDescent="0.3">
      <c r="A1148" t="s">
        <v>20</v>
      </c>
      <c r="B1148">
        <v>1197831</v>
      </c>
      <c r="C1148">
        <v>44531</v>
      </c>
      <c r="D1148" t="s">
        <v>47</v>
      </c>
      <c r="E1148" t="s">
        <v>52</v>
      </c>
      <c r="F1148" t="s">
        <v>53</v>
      </c>
      <c r="G1148" t="s">
        <v>12</v>
      </c>
      <c r="H1148">
        <v>0.6</v>
      </c>
      <c r="I1148">
        <v>7750</v>
      </c>
      <c r="J1148">
        <f t="shared" si="38"/>
        <v>4650</v>
      </c>
      <c r="K1148">
        <f t="shared" si="39"/>
        <v>2324.9999999999995</v>
      </c>
      <c r="L1148">
        <v>0.49999999999999994</v>
      </c>
    </row>
    <row r="1149" spans="1:12" x14ac:dyDescent="0.3">
      <c r="A1149" t="s">
        <v>20</v>
      </c>
      <c r="B1149">
        <v>1197831</v>
      </c>
      <c r="C1149">
        <v>44531</v>
      </c>
      <c r="D1149" t="s">
        <v>47</v>
      </c>
      <c r="E1149" t="s">
        <v>52</v>
      </c>
      <c r="F1149" t="s">
        <v>53</v>
      </c>
      <c r="G1149" t="s">
        <v>15</v>
      </c>
      <c r="H1149">
        <v>0.6</v>
      </c>
      <c r="I1149">
        <v>7750</v>
      </c>
      <c r="J1149">
        <f t="shared" si="38"/>
        <v>4650</v>
      </c>
      <c r="K1149">
        <f t="shared" si="39"/>
        <v>2324.9999999999995</v>
      </c>
      <c r="L1149">
        <v>0.49999999999999994</v>
      </c>
    </row>
    <row r="1150" spans="1:12" x14ac:dyDescent="0.3">
      <c r="A1150" t="s">
        <v>20</v>
      </c>
      <c r="B1150">
        <v>1197831</v>
      </c>
      <c r="C1150">
        <v>44531</v>
      </c>
      <c r="D1150" t="s">
        <v>47</v>
      </c>
      <c r="E1150" t="s">
        <v>52</v>
      </c>
      <c r="F1150" t="s">
        <v>53</v>
      </c>
      <c r="G1150" t="s">
        <v>13</v>
      </c>
      <c r="H1150">
        <v>0.65</v>
      </c>
      <c r="I1150">
        <v>7000</v>
      </c>
      <c r="J1150">
        <f t="shared" si="38"/>
        <v>4550</v>
      </c>
      <c r="K1150">
        <f t="shared" si="39"/>
        <v>2274.9999999999995</v>
      </c>
      <c r="L1150">
        <v>0.49999999999999994</v>
      </c>
    </row>
    <row r="1151" spans="1:12" x14ac:dyDescent="0.3">
      <c r="A1151" t="s">
        <v>20</v>
      </c>
      <c r="B1151">
        <v>1197831</v>
      </c>
      <c r="C1151">
        <v>44531</v>
      </c>
      <c r="D1151" t="s">
        <v>47</v>
      </c>
      <c r="E1151" t="s">
        <v>52</v>
      </c>
      <c r="F1151" t="s">
        <v>53</v>
      </c>
      <c r="G1151" t="s">
        <v>14</v>
      </c>
      <c r="H1151">
        <v>0.65</v>
      </c>
      <c r="I1151">
        <v>5500</v>
      </c>
      <c r="J1151">
        <f t="shared" si="38"/>
        <v>3575</v>
      </c>
      <c r="K1151">
        <f t="shared" si="39"/>
        <v>2145.0000000000005</v>
      </c>
      <c r="L1151">
        <v>0.60000000000000009</v>
      </c>
    </row>
    <row r="1152" spans="1:12" x14ac:dyDescent="0.3">
      <c r="A1152" t="s">
        <v>20</v>
      </c>
      <c r="B1152">
        <v>1197831</v>
      </c>
      <c r="C1152">
        <v>44531</v>
      </c>
      <c r="D1152" t="s">
        <v>47</v>
      </c>
      <c r="E1152" t="s">
        <v>52</v>
      </c>
      <c r="F1152" t="s">
        <v>53</v>
      </c>
      <c r="G1152" t="s">
        <v>16</v>
      </c>
      <c r="H1152">
        <v>0.6</v>
      </c>
      <c r="I1152">
        <v>5000</v>
      </c>
      <c r="J1152">
        <f t="shared" si="38"/>
        <v>3000</v>
      </c>
      <c r="K1152">
        <f t="shared" si="39"/>
        <v>1349.9999999999998</v>
      </c>
      <c r="L1152">
        <v>0.44999999999999996</v>
      </c>
    </row>
    <row r="1153" spans="1:12" x14ac:dyDescent="0.3">
      <c r="A1153" t="s">
        <v>20</v>
      </c>
      <c r="B1153">
        <v>1197831</v>
      </c>
      <c r="C1153">
        <v>44531</v>
      </c>
      <c r="D1153" t="s">
        <v>47</v>
      </c>
      <c r="E1153" t="s">
        <v>52</v>
      </c>
      <c r="F1153" t="s">
        <v>53</v>
      </c>
      <c r="G1153" t="s">
        <v>17</v>
      </c>
      <c r="H1153">
        <v>0.70000000000000007</v>
      </c>
      <c r="I1153">
        <v>7500</v>
      </c>
      <c r="J1153">
        <f t="shared" si="38"/>
        <v>5250.0000000000009</v>
      </c>
      <c r="K1153">
        <f t="shared" si="39"/>
        <v>3412.5000000000014</v>
      </c>
      <c r="L1153">
        <v>0.65000000000000013</v>
      </c>
    </row>
    <row r="1154" spans="1:12" x14ac:dyDescent="0.3">
      <c r="A1154" t="s">
        <v>10</v>
      </c>
      <c r="B1154">
        <v>1185732</v>
      </c>
      <c r="C1154">
        <v>44217</v>
      </c>
      <c r="D1154" t="s">
        <v>126</v>
      </c>
      <c r="E1154" t="s">
        <v>54</v>
      </c>
      <c r="F1154" t="s">
        <v>55</v>
      </c>
      <c r="G1154" t="s">
        <v>12</v>
      </c>
      <c r="H1154">
        <v>0.4</v>
      </c>
      <c r="I1154">
        <v>4500</v>
      </c>
      <c r="J1154">
        <f t="shared" ref="J1154:J1217" si="40">H1154*I1154</f>
        <v>1800</v>
      </c>
      <c r="K1154">
        <f t="shared" si="39"/>
        <v>630</v>
      </c>
      <c r="L1154">
        <v>0.35</v>
      </c>
    </row>
    <row r="1155" spans="1:12" x14ac:dyDescent="0.3">
      <c r="A1155" t="s">
        <v>10</v>
      </c>
      <c r="B1155">
        <v>1185732</v>
      </c>
      <c r="C1155">
        <v>44217</v>
      </c>
      <c r="D1155" t="s">
        <v>126</v>
      </c>
      <c r="E1155" t="s">
        <v>54</v>
      </c>
      <c r="F1155" t="s">
        <v>55</v>
      </c>
      <c r="G1155" t="s">
        <v>15</v>
      </c>
      <c r="H1155">
        <v>0.4</v>
      </c>
      <c r="I1155">
        <v>2500</v>
      </c>
      <c r="J1155">
        <f t="shared" si="40"/>
        <v>1000</v>
      </c>
      <c r="K1155">
        <f t="shared" si="39"/>
        <v>350</v>
      </c>
      <c r="L1155">
        <v>0.35</v>
      </c>
    </row>
    <row r="1156" spans="1:12" x14ac:dyDescent="0.3">
      <c r="A1156" t="s">
        <v>10</v>
      </c>
      <c r="B1156">
        <v>1185732</v>
      </c>
      <c r="C1156">
        <v>44217</v>
      </c>
      <c r="D1156" t="s">
        <v>126</v>
      </c>
      <c r="E1156" t="s">
        <v>54</v>
      </c>
      <c r="F1156" t="s">
        <v>55</v>
      </c>
      <c r="G1156" t="s">
        <v>13</v>
      </c>
      <c r="H1156">
        <v>0.30000000000000004</v>
      </c>
      <c r="I1156">
        <v>2500</v>
      </c>
      <c r="J1156">
        <f t="shared" si="40"/>
        <v>750.00000000000011</v>
      </c>
      <c r="K1156">
        <f t="shared" ref="K1156:K1165" si="41">J1156*L1156</f>
        <v>300</v>
      </c>
      <c r="L1156">
        <v>0.39999999999999997</v>
      </c>
    </row>
    <row r="1157" spans="1:12" x14ac:dyDescent="0.3">
      <c r="A1157" t="s">
        <v>10</v>
      </c>
      <c r="B1157">
        <v>1185732</v>
      </c>
      <c r="C1157">
        <v>44217</v>
      </c>
      <c r="D1157" t="s">
        <v>126</v>
      </c>
      <c r="E1157" t="s">
        <v>54</v>
      </c>
      <c r="F1157" t="s">
        <v>55</v>
      </c>
      <c r="G1157" t="s">
        <v>14</v>
      </c>
      <c r="H1157">
        <v>0.35</v>
      </c>
      <c r="I1157">
        <v>1000</v>
      </c>
      <c r="J1157">
        <f t="shared" si="40"/>
        <v>350</v>
      </c>
      <c r="K1157">
        <f t="shared" si="41"/>
        <v>105</v>
      </c>
      <c r="L1157">
        <v>0.3</v>
      </c>
    </row>
    <row r="1158" spans="1:12" x14ac:dyDescent="0.3">
      <c r="A1158" t="s">
        <v>10</v>
      </c>
      <c r="B1158">
        <v>1185732</v>
      </c>
      <c r="C1158">
        <v>44217</v>
      </c>
      <c r="D1158" t="s">
        <v>126</v>
      </c>
      <c r="E1158" t="s">
        <v>54</v>
      </c>
      <c r="F1158" t="s">
        <v>55</v>
      </c>
      <c r="G1158" t="s">
        <v>16</v>
      </c>
      <c r="H1158">
        <v>0.5</v>
      </c>
      <c r="I1158">
        <v>1500</v>
      </c>
      <c r="J1158">
        <f t="shared" si="40"/>
        <v>750</v>
      </c>
      <c r="K1158">
        <f t="shared" si="41"/>
        <v>187.5</v>
      </c>
      <c r="L1158">
        <v>0.25</v>
      </c>
    </row>
    <row r="1159" spans="1:12" x14ac:dyDescent="0.3">
      <c r="A1159" t="s">
        <v>10</v>
      </c>
      <c r="B1159">
        <v>1185732</v>
      </c>
      <c r="C1159">
        <v>44217</v>
      </c>
      <c r="D1159" t="s">
        <v>126</v>
      </c>
      <c r="E1159" t="s">
        <v>54</v>
      </c>
      <c r="F1159" t="s">
        <v>55</v>
      </c>
      <c r="G1159" t="s">
        <v>17</v>
      </c>
      <c r="H1159">
        <v>0.4</v>
      </c>
      <c r="I1159">
        <v>2500</v>
      </c>
      <c r="J1159">
        <f t="shared" si="40"/>
        <v>1000</v>
      </c>
      <c r="K1159">
        <f t="shared" si="41"/>
        <v>400</v>
      </c>
      <c r="L1159">
        <v>0.4</v>
      </c>
    </row>
    <row r="1160" spans="1:12" x14ac:dyDescent="0.3">
      <c r="A1160" t="s">
        <v>10</v>
      </c>
      <c r="B1160">
        <v>1185732</v>
      </c>
      <c r="C1160">
        <v>44246</v>
      </c>
      <c r="D1160" t="s">
        <v>126</v>
      </c>
      <c r="E1160" t="s">
        <v>54</v>
      </c>
      <c r="F1160" t="s">
        <v>55</v>
      </c>
      <c r="G1160" t="s">
        <v>12</v>
      </c>
      <c r="H1160">
        <v>0.4</v>
      </c>
      <c r="I1160">
        <v>5000</v>
      </c>
      <c r="J1160">
        <f t="shared" si="40"/>
        <v>2000</v>
      </c>
      <c r="K1160">
        <f>J1160*L1160</f>
        <v>700</v>
      </c>
      <c r="L1160">
        <v>0.35</v>
      </c>
    </row>
    <row r="1161" spans="1:12" x14ac:dyDescent="0.3">
      <c r="A1161" t="s">
        <v>10</v>
      </c>
      <c r="B1161">
        <v>1185732</v>
      </c>
      <c r="C1161">
        <v>44246</v>
      </c>
      <c r="D1161" t="s">
        <v>126</v>
      </c>
      <c r="E1161" t="s">
        <v>54</v>
      </c>
      <c r="F1161" t="s">
        <v>55</v>
      </c>
      <c r="G1161" t="s">
        <v>15</v>
      </c>
      <c r="H1161">
        <v>0.4</v>
      </c>
      <c r="I1161">
        <v>1500</v>
      </c>
      <c r="J1161">
        <f t="shared" si="40"/>
        <v>600</v>
      </c>
      <c r="K1161">
        <f>J1161*L1161</f>
        <v>210</v>
      </c>
      <c r="L1161">
        <v>0.35</v>
      </c>
    </row>
    <row r="1162" spans="1:12" x14ac:dyDescent="0.3">
      <c r="A1162" t="s">
        <v>10</v>
      </c>
      <c r="B1162">
        <v>1185732</v>
      </c>
      <c r="C1162">
        <v>44246</v>
      </c>
      <c r="D1162" t="s">
        <v>126</v>
      </c>
      <c r="E1162" t="s">
        <v>54</v>
      </c>
      <c r="F1162" t="s">
        <v>55</v>
      </c>
      <c r="G1162" t="s">
        <v>13</v>
      </c>
      <c r="H1162">
        <v>0.30000000000000004</v>
      </c>
      <c r="I1162">
        <v>2000</v>
      </c>
      <c r="J1162">
        <f t="shared" si="40"/>
        <v>600.00000000000011</v>
      </c>
      <c r="K1162">
        <f t="shared" si="41"/>
        <v>240.00000000000003</v>
      </c>
      <c r="L1162">
        <v>0.39999999999999997</v>
      </c>
    </row>
    <row r="1163" spans="1:12" x14ac:dyDescent="0.3">
      <c r="A1163" t="s">
        <v>10</v>
      </c>
      <c r="B1163">
        <v>1185732</v>
      </c>
      <c r="C1163">
        <v>44246</v>
      </c>
      <c r="D1163" t="s">
        <v>126</v>
      </c>
      <c r="E1163" t="s">
        <v>54</v>
      </c>
      <c r="F1163" t="s">
        <v>55</v>
      </c>
      <c r="G1163" t="s">
        <v>14</v>
      </c>
      <c r="H1163">
        <v>0.35</v>
      </c>
      <c r="I1163">
        <v>750</v>
      </c>
      <c r="J1163">
        <f t="shared" si="40"/>
        <v>262.5</v>
      </c>
      <c r="K1163">
        <f t="shared" si="41"/>
        <v>78.75</v>
      </c>
      <c r="L1163">
        <v>0.3</v>
      </c>
    </row>
    <row r="1164" spans="1:12" x14ac:dyDescent="0.3">
      <c r="A1164" t="s">
        <v>10</v>
      </c>
      <c r="B1164">
        <v>1185732</v>
      </c>
      <c r="C1164">
        <v>44246</v>
      </c>
      <c r="D1164" t="s">
        <v>126</v>
      </c>
      <c r="E1164" t="s">
        <v>54</v>
      </c>
      <c r="F1164" t="s">
        <v>55</v>
      </c>
      <c r="G1164" t="s">
        <v>16</v>
      </c>
      <c r="H1164">
        <v>0.5</v>
      </c>
      <c r="I1164">
        <v>1500</v>
      </c>
      <c r="J1164">
        <f t="shared" si="40"/>
        <v>750</v>
      </c>
      <c r="K1164">
        <f t="shared" si="41"/>
        <v>187.5</v>
      </c>
      <c r="L1164">
        <v>0.25</v>
      </c>
    </row>
    <row r="1165" spans="1:12" x14ac:dyDescent="0.3">
      <c r="A1165" t="s">
        <v>10</v>
      </c>
      <c r="B1165">
        <v>1185732</v>
      </c>
      <c r="C1165">
        <v>44246</v>
      </c>
      <c r="D1165" t="s">
        <v>126</v>
      </c>
      <c r="E1165" t="s">
        <v>54</v>
      </c>
      <c r="F1165" t="s">
        <v>55</v>
      </c>
      <c r="G1165" t="s">
        <v>17</v>
      </c>
      <c r="H1165">
        <v>0.4</v>
      </c>
      <c r="I1165">
        <v>2500</v>
      </c>
      <c r="J1165">
        <f t="shared" si="40"/>
        <v>1000</v>
      </c>
      <c r="K1165">
        <f t="shared" si="41"/>
        <v>400</v>
      </c>
      <c r="L1165">
        <v>0.4</v>
      </c>
    </row>
    <row r="1166" spans="1:12" x14ac:dyDescent="0.3">
      <c r="A1166" t="s">
        <v>10</v>
      </c>
      <c r="B1166">
        <v>1185732</v>
      </c>
      <c r="C1166">
        <v>44272</v>
      </c>
      <c r="D1166" t="s">
        <v>126</v>
      </c>
      <c r="E1166" t="s">
        <v>54</v>
      </c>
      <c r="F1166" t="s">
        <v>55</v>
      </c>
      <c r="G1166" t="s">
        <v>12</v>
      </c>
      <c r="H1166">
        <v>0.4</v>
      </c>
      <c r="I1166">
        <v>4700</v>
      </c>
      <c r="J1166">
        <f t="shared" si="40"/>
        <v>1880</v>
      </c>
      <c r="K1166">
        <f t="shared" ref="K1166:K1229" si="42">J1166*L1166</f>
        <v>658</v>
      </c>
      <c r="L1166">
        <v>0.35</v>
      </c>
    </row>
    <row r="1167" spans="1:12" x14ac:dyDescent="0.3">
      <c r="A1167" t="s">
        <v>10</v>
      </c>
      <c r="B1167">
        <v>1185732</v>
      </c>
      <c r="C1167">
        <v>44272</v>
      </c>
      <c r="D1167" t="s">
        <v>126</v>
      </c>
      <c r="E1167" t="s">
        <v>54</v>
      </c>
      <c r="F1167" t="s">
        <v>55</v>
      </c>
      <c r="G1167" t="s">
        <v>15</v>
      </c>
      <c r="H1167">
        <v>0.4</v>
      </c>
      <c r="I1167">
        <v>1750</v>
      </c>
      <c r="J1167">
        <f t="shared" si="40"/>
        <v>700</v>
      </c>
      <c r="K1167">
        <f t="shared" si="42"/>
        <v>244.99999999999997</v>
      </c>
      <c r="L1167">
        <v>0.35</v>
      </c>
    </row>
    <row r="1168" spans="1:12" x14ac:dyDescent="0.3">
      <c r="A1168" t="s">
        <v>10</v>
      </c>
      <c r="B1168">
        <v>1185732</v>
      </c>
      <c r="C1168">
        <v>44272</v>
      </c>
      <c r="D1168" t="s">
        <v>126</v>
      </c>
      <c r="E1168" t="s">
        <v>54</v>
      </c>
      <c r="F1168" t="s">
        <v>55</v>
      </c>
      <c r="G1168" t="s">
        <v>13</v>
      </c>
      <c r="H1168">
        <v>0.30000000000000004</v>
      </c>
      <c r="I1168">
        <v>2000</v>
      </c>
      <c r="J1168">
        <f t="shared" si="40"/>
        <v>600.00000000000011</v>
      </c>
      <c r="K1168">
        <f t="shared" si="42"/>
        <v>240.00000000000003</v>
      </c>
      <c r="L1168">
        <v>0.39999999999999997</v>
      </c>
    </row>
    <row r="1169" spans="1:12" x14ac:dyDescent="0.3">
      <c r="A1169" t="s">
        <v>10</v>
      </c>
      <c r="B1169">
        <v>1185732</v>
      </c>
      <c r="C1169">
        <v>44272</v>
      </c>
      <c r="D1169" t="s">
        <v>126</v>
      </c>
      <c r="E1169" t="s">
        <v>54</v>
      </c>
      <c r="F1169" t="s">
        <v>55</v>
      </c>
      <c r="G1169" t="s">
        <v>14</v>
      </c>
      <c r="H1169">
        <v>0.35</v>
      </c>
      <c r="I1169">
        <v>500</v>
      </c>
      <c r="J1169">
        <f t="shared" si="40"/>
        <v>175</v>
      </c>
      <c r="K1169">
        <f t="shared" si="42"/>
        <v>52.5</v>
      </c>
      <c r="L1169">
        <v>0.3</v>
      </c>
    </row>
    <row r="1170" spans="1:12" x14ac:dyDescent="0.3">
      <c r="A1170" t="s">
        <v>10</v>
      </c>
      <c r="B1170">
        <v>1185732</v>
      </c>
      <c r="C1170">
        <v>44272</v>
      </c>
      <c r="D1170" t="s">
        <v>126</v>
      </c>
      <c r="E1170" t="s">
        <v>54</v>
      </c>
      <c r="F1170" t="s">
        <v>55</v>
      </c>
      <c r="G1170" t="s">
        <v>16</v>
      </c>
      <c r="H1170">
        <v>0.5</v>
      </c>
      <c r="I1170">
        <v>1000</v>
      </c>
      <c r="J1170">
        <f t="shared" si="40"/>
        <v>500</v>
      </c>
      <c r="K1170">
        <f t="shared" si="42"/>
        <v>125</v>
      </c>
      <c r="L1170">
        <v>0.25</v>
      </c>
    </row>
    <row r="1171" spans="1:12" x14ac:dyDescent="0.3">
      <c r="A1171" t="s">
        <v>10</v>
      </c>
      <c r="B1171">
        <v>1185732</v>
      </c>
      <c r="C1171">
        <v>44272</v>
      </c>
      <c r="D1171" t="s">
        <v>126</v>
      </c>
      <c r="E1171" t="s">
        <v>54</v>
      </c>
      <c r="F1171" t="s">
        <v>55</v>
      </c>
      <c r="G1171" t="s">
        <v>17</v>
      </c>
      <c r="H1171">
        <v>0.4</v>
      </c>
      <c r="I1171">
        <v>2000</v>
      </c>
      <c r="J1171">
        <f t="shared" si="40"/>
        <v>800</v>
      </c>
      <c r="K1171">
        <f t="shared" si="42"/>
        <v>320</v>
      </c>
      <c r="L1171">
        <v>0.4</v>
      </c>
    </row>
    <row r="1172" spans="1:12" x14ac:dyDescent="0.3">
      <c r="A1172" t="s">
        <v>10</v>
      </c>
      <c r="B1172">
        <v>1185732</v>
      </c>
      <c r="C1172">
        <v>44304</v>
      </c>
      <c r="D1172" t="s">
        <v>126</v>
      </c>
      <c r="E1172" t="s">
        <v>54</v>
      </c>
      <c r="F1172" t="s">
        <v>55</v>
      </c>
      <c r="G1172" t="s">
        <v>12</v>
      </c>
      <c r="H1172">
        <v>0.4</v>
      </c>
      <c r="I1172">
        <v>4500</v>
      </c>
      <c r="J1172">
        <f t="shared" si="40"/>
        <v>1800</v>
      </c>
      <c r="K1172">
        <f t="shared" si="42"/>
        <v>630</v>
      </c>
      <c r="L1172">
        <v>0.35</v>
      </c>
    </row>
    <row r="1173" spans="1:12" x14ac:dyDescent="0.3">
      <c r="A1173" t="s">
        <v>10</v>
      </c>
      <c r="B1173">
        <v>1185732</v>
      </c>
      <c r="C1173">
        <v>44304</v>
      </c>
      <c r="D1173" t="s">
        <v>126</v>
      </c>
      <c r="E1173" t="s">
        <v>54</v>
      </c>
      <c r="F1173" t="s">
        <v>55</v>
      </c>
      <c r="G1173" t="s">
        <v>15</v>
      </c>
      <c r="H1173">
        <v>0.4</v>
      </c>
      <c r="I1173">
        <v>1500</v>
      </c>
      <c r="J1173">
        <f t="shared" si="40"/>
        <v>600</v>
      </c>
      <c r="K1173">
        <f t="shared" si="42"/>
        <v>210</v>
      </c>
      <c r="L1173">
        <v>0.35</v>
      </c>
    </row>
    <row r="1174" spans="1:12" x14ac:dyDescent="0.3">
      <c r="A1174" t="s">
        <v>10</v>
      </c>
      <c r="B1174">
        <v>1185732</v>
      </c>
      <c r="C1174">
        <v>44304</v>
      </c>
      <c r="D1174" t="s">
        <v>126</v>
      </c>
      <c r="E1174" t="s">
        <v>54</v>
      </c>
      <c r="F1174" t="s">
        <v>55</v>
      </c>
      <c r="G1174" t="s">
        <v>13</v>
      </c>
      <c r="H1174">
        <v>0.30000000000000004</v>
      </c>
      <c r="I1174">
        <v>1500</v>
      </c>
      <c r="J1174">
        <f t="shared" si="40"/>
        <v>450.00000000000006</v>
      </c>
      <c r="K1174">
        <f t="shared" si="42"/>
        <v>180</v>
      </c>
      <c r="L1174">
        <v>0.39999999999999997</v>
      </c>
    </row>
    <row r="1175" spans="1:12" x14ac:dyDescent="0.3">
      <c r="A1175" t="s">
        <v>10</v>
      </c>
      <c r="B1175">
        <v>1185732</v>
      </c>
      <c r="C1175">
        <v>44304</v>
      </c>
      <c r="D1175" t="s">
        <v>126</v>
      </c>
      <c r="E1175" t="s">
        <v>54</v>
      </c>
      <c r="F1175" t="s">
        <v>55</v>
      </c>
      <c r="G1175" t="s">
        <v>14</v>
      </c>
      <c r="H1175">
        <v>0.35</v>
      </c>
      <c r="I1175">
        <v>750</v>
      </c>
      <c r="J1175">
        <f t="shared" si="40"/>
        <v>262.5</v>
      </c>
      <c r="K1175">
        <f t="shared" si="42"/>
        <v>78.75</v>
      </c>
      <c r="L1175">
        <v>0.3</v>
      </c>
    </row>
    <row r="1176" spans="1:12" x14ac:dyDescent="0.3">
      <c r="A1176" t="s">
        <v>10</v>
      </c>
      <c r="B1176">
        <v>1185732</v>
      </c>
      <c r="C1176">
        <v>44304</v>
      </c>
      <c r="D1176" t="s">
        <v>126</v>
      </c>
      <c r="E1176" t="s">
        <v>54</v>
      </c>
      <c r="F1176" t="s">
        <v>55</v>
      </c>
      <c r="G1176" t="s">
        <v>16</v>
      </c>
      <c r="H1176">
        <v>0.5</v>
      </c>
      <c r="I1176">
        <v>750</v>
      </c>
      <c r="J1176">
        <f t="shared" si="40"/>
        <v>375</v>
      </c>
      <c r="K1176">
        <f t="shared" si="42"/>
        <v>93.75</v>
      </c>
      <c r="L1176">
        <v>0.25</v>
      </c>
    </row>
    <row r="1177" spans="1:12" x14ac:dyDescent="0.3">
      <c r="A1177" t="s">
        <v>10</v>
      </c>
      <c r="B1177">
        <v>1185732</v>
      </c>
      <c r="C1177">
        <v>44304</v>
      </c>
      <c r="D1177" t="s">
        <v>126</v>
      </c>
      <c r="E1177" t="s">
        <v>54</v>
      </c>
      <c r="F1177" t="s">
        <v>55</v>
      </c>
      <c r="G1177" t="s">
        <v>17</v>
      </c>
      <c r="H1177">
        <v>0.4</v>
      </c>
      <c r="I1177">
        <v>2250</v>
      </c>
      <c r="J1177">
        <f t="shared" si="40"/>
        <v>900</v>
      </c>
      <c r="K1177">
        <f t="shared" si="42"/>
        <v>360</v>
      </c>
      <c r="L1177">
        <v>0.4</v>
      </c>
    </row>
    <row r="1178" spans="1:12" x14ac:dyDescent="0.3">
      <c r="A1178" t="s">
        <v>10</v>
      </c>
      <c r="B1178">
        <v>1185732</v>
      </c>
      <c r="C1178">
        <v>44333</v>
      </c>
      <c r="D1178" t="s">
        <v>126</v>
      </c>
      <c r="E1178" t="s">
        <v>54</v>
      </c>
      <c r="F1178" t="s">
        <v>55</v>
      </c>
      <c r="G1178" t="s">
        <v>12</v>
      </c>
      <c r="H1178">
        <v>0.54999999999999993</v>
      </c>
      <c r="I1178">
        <v>4950</v>
      </c>
      <c r="J1178">
        <f t="shared" si="40"/>
        <v>2722.4999999999995</v>
      </c>
      <c r="K1178">
        <f t="shared" si="42"/>
        <v>952.87499999999977</v>
      </c>
      <c r="L1178">
        <v>0.35</v>
      </c>
    </row>
    <row r="1179" spans="1:12" x14ac:dyDescent="0.3">
      <c r="A1179" t="s">
        <v>10</v>
      </c>
      <c r="B1179">
        <v>1185732</v>
      </c>
      <c r="C1179">
        <v>44333</v>
      </c>
      <c r="D1179" t="s">
        <v>126</v>
      </c>
      <c r="E1179" t="s">
        <v>54</v>
      </c>
      <c r="F1179" t="s">
        <v>55</v>
      </c>
      <c r="G1179" t="s">
        <v>15</v>
      </c>
      <c r="H1179">
        <v>0.5</v>
      </c>
      <c r="I1179">
        <v>2000</v>
      </c>
      <c r="J1179">
        <f t="shared" si="40"/>
        <v>1000</v>
      </c>
      <c r="K1179">
        <f t="shared" si="42"/>
        <v>350</v>
      </c>
      <c r="L1179">
        <v>0.35</v>
      </c>
    </row>
    <row r="1180" spans="1:12" x14ac:dyDescent="0.3">
      <c r="A1180" t="s">
        <v>10</v>
      </c>
      <c r="B1180">
        <v>1185732</v>
      </c>
      <c r="C1180">
        <v>44333</v>
      </c>
      <c r="D1180" t="s">
        <v>126</v>
      </c>
      <c r="E1180" t="s">
        <v>54</v>
      </c>
      <c r="F1180" t="s">
        <v>55</v>
      </c>
      <c r="G1180" t="s">
        <v>13</v>
      </c>
      <c r="H1180">
        <v>0.45</v>
      </c>
      <c r="I1180">
        <v>1750</v>
      </c>
      <c r="J1180">
        <f t="shared" si="40"/>
        <v>787.5</v>
      </c>
      <c r="K1180">
        <f t="shared" si="42"/>
        <v>315</v>
      </c>
      <c r="L1180">
        <v>0.39999999999999997</v>
      </c>
    </row>
    <row r="1181" spans="1:12" x14ac:dyDescent="0.3">
      <c r="A1181" t="s">
        <v>10</v>
      </c>
      <c r="B1181">
        <v>1185732</v>
      </c>
      <c r="C1181">
        <v>44333</v>
      </c>
      <c r="D1181" t="s">
        <v>126</v>
      </c>
      <c r="E1181" t="s">
        <v>54</v>
      </c>
      <c r="F1181" t="s">
        <v>55</v>
      </c>
      <c r="G1181" t="s">
        <v>14</v>
      </c>
      <c r="H1181">
        <v>0.45</v>
      </c>
      <c r="I1181">
        <v>1250</v>
      </c>
      <c r="J1181">
        <f t="shared" si="40"/>
        <v>562.5</v>
      </c>
      <c r="K1181">
        <f t="shared" si="42"/>
        <v>168.75</v>
      </c>
      <c r="L1181">
        <v>0.3</v>
      </c>
    </row>
    <row r="1182" spans="1:12" x14ac:dyDescent="0.3">
      <c r="A1182" t="s">
        <v>10</v>
      </c>
      <c r="B1182">
        <v>1185732</v>
      </c>
      <c r="C1182">
        <v>44333</v>
      </c>
      <c r="D1182" t="s">
        <v>126</v>
      </c>
      <c r="E1182" t="s">
        <v>54</v>
      </c>
      <c r="F1182" t="s">
        <v>55</v>
      </c>
      <c r="G1182" t="s">
        <v>16</v>
      </c>
      <c r="H1182">
        <v>0.54999999999999993</v>
      </c>
      <c r="I1182">
        <v>1500</v>
      </c>
      <c r="J1182">
        <f t="shared" si="40"/>
        <v>824.99999999999989</v>
      </c>
      <c r="K1182">
        <f t="shared" si="42"/>
        <v>206.24999999999997</v>
      </c>
      <c r="L1182">
        <v>0.25</v>
      </c>
    </row>
    <row r="1183" spans="1:12" x14ac:dyDescent="0.3">
      <c r="A1183" t="s">
        <v>10</v>
      </c>
      <c r="B1183">
        <v>1185732</v>
      </c>
      <c r="C1183">
        <v>44333</v>
      </c>
      <c r="D1183" t="s">
        <v>126</v>
      </c>
      <c r="E1183" t="s">
        <v>54</v>
      </c>
      <c r="F1183" t="s">
        <v>55</v>
      </c>
      <c r="G1183" t="s">
        <v>17</v>
      </c>
      <c r="H1183">
        <v>0.6</v>
      </c>
      <c r="I1183">
        <v>2750</v>
      </c>
      <c r="J1183">
        <f t="shared" si="40"/>
        <v>1650</v>
      </c>
      <c r="K1183">
        <f t="shared" si="42"/>
        <v>660</v>
      </c>
      <c r="L1183">
        <v>0.4</v>
      </c>
    </row>
    <row r="1184" spans="1:12" x14ac:dyDescent="0.3">
      <c r="A1184" t="s">
        <v>10</v>
      </c>
      <c r="B1184">
        <v>1185732</v>
      </c>
      <c r="C1184">
        <v>44366</v>
      </c>
      <c r="D1184" t="s">
        <v>126</v>
      </c>
      <c r="E1184" t="s">
        <v>54</v>
      </c>
      <c r="F1184" t="s">
        <v>55</v>
      </c>
      <c r="G1184" t="s">
        <v>12</v>
      </c>
      <c r="H1184">
        <v>0.54999999999999993</v>
      </c>
      <c r="I1184">
        <v>5250</v>
      </c>
      <c r="J1184">
        <f t="shared" si="40"/>
        <v>2887.4999999999995</v>
      </c>
      <c r="K1184">
        <f t="shared" si="42"/>
        <v>1010.6249999999998</v>
      </c>
      <c r="L1184">
        <v>0.35</v>
      </c>
    </row>
    <row r="1185" spans="1:12" x14ac:dyDescent="0.3">
      <c r="A1185" t="s">
        <v>10</v>
      </c>
      <c r="B1185">
        <v>1185732</v>
      </c>
      <c r="C1185">
        <v>44366</v>
      </c>
      <c r="D1185" t="s">
        <v>126</v>
      </c>
      <c r="E1185" t="s">
        <v>54</v>
      </c>
      <c r="F1185" t="s">
        <v>55</v>
      </c>
      <c r="G1185" t="s">
        <v>15</v>
      </c>
      <c r="H1185">
        <v>0.5</v>
      </c>
      <c r="I1185">
        <v>2750</v>
      </c>
      <c r="J1185">
        <f t="shared" si="40"/>
        <v>1375</v>
      </c>
      <c r="K1185">
        <f t="shared" si="42"/>
        <v>481.24999999999994</v>
      </c>
      <c r="L1185">
        <v>0.35</v>
      </c>
    </row>
    <row r="1186" spans="1:12" x14ac:dyDescent="0.3">
      <c r="A1186" t="s">
        <v>10</v>
      </c>
      <c r="B1186">
        <v>1185732</v>
      </c>
      <c r="C1186">
        <v>44366</v>
      </c>
      <c r="D1186" t="s">
        <v>126</v>
      </c>
      <c r="E1186" t="s">
        <v>54</v>
      </c>
      <c r="F1186" t="s">
        <v>55</v>
      </c>
      <c r="G1186" t="s">
        <v>13</v>
      </c>
      <c r="H1186">
        <v>0.45</v>
      </c>
      <c r="I1186">
        <v>2000</v>
      </c>
      <c r="J1186">
        <f t="shared" si="40"/>
        <v>900</v>
      </c>
      <c r="K1186">
        <f t="shared" si="42"/>
        <v>359.99999999999994</v>
      </c>
      <c r="L1186">
        <v>0.39999999999999997</v>
      </c>
    </row>
    <row r="1187" spans="1:12" x14ac:dyDescent="0.3">
      <c r="A1187" t="s">
        <v>10</v>
      </c>
      <c r="B1187">
        <v>1185732</v>
      </c>
      <c r="C1187">
        <v>44366</v>
      </c>
      <c r="D1187" t="s">
        <v>126</v>
      </c>
      <c r="E1187" t="s">
        <v>54</v>
      </c>
      <c r="F1187" t="s">
        <v>55</v>
      </c>
      <c r="G1187" t="s">
        <v>14</v>
      </c>
      <c r="H1187">
        <v>0.45</v>
      </c>
      <c r="I1187">
        <v>1750</v>
      </c>
      <c r="J1187">
        <f t="shared" si="40"/>
        <v>787.5</v>
      </c>
      <c r="K1187">
        <f t="shared" si="42"/>
        <v>236.25</v>
      </c>
      <c r="L1187">
        <v>0.3</v>
      </c>
    </row>
    <row r="1188" spans="1:12" x14ac:dyDescent="0.3">
      <c r="A1188" t="s">
        <v>10</v>
      </c>
      <c r="B1188">
        <v>1185732</v>
      </c>
      <c r="C1188">
        <v>44366</v>
      </c>
      <c r="D1188" t="s">
        <v>126</v>
      </c>
      <c r="E1188" t="s">
        <v>54</v>
      </c>
      <c r="F1188" t="s">
        <v>55</v>
      </c>
      <c r="G1188" t="s">
        <v>16</v>
      </c>
      <c r="H1188">
        <v>0.54999999999999993</v>
      </c>
      <c r="I1188">
        <v>1750</v>
      </c>
      <c r="J1188">
        <f t="shared" si="40"/>
        <v>962.49999999999989</v>
      </c>
      <c r="K1188">
        <f t="shared" si="42"/>
        <v>240.62499999999997</v>
      </c>
      <c r="L1188">
        <v>0.25</v>
      </c>
    </row>
    <row r="1189" spans="1:12" x14ac:dyDescent="0.3">
      <c r="A1189" t="s">
        <v>10</v>
      </c>
      <c r="B1189">
        <v>1185732</v>
      </c>
      <c r="C1189">
        <v>44366</v>
      </c>
      <c r="D1189" t="s">
        <v>126</v>
      </c>
      <c r="E1189" t="s">
        <v>54</v>
      </c>
      <c r="F1189" t="s">
        <v>55</v>
      </c>
      <c r="G1189" t="s">
        <v>17</v>
      </c>
      <c r="H1189">
        <v>0.6</v>
      </c>
      <c r="I1189">
        <v>3250</v>
      </c>
      <c r="J1189">
        <f t="shared" si="40"/>
        <v>1950</v>
      </c>
      <c r="K1189">
        <f t="shared" si="42"/>
        <v>780</v>
      </c>
      <c r="L1189">
        <v>0.4</v>
      </c>
    </row>
    <row r="1190" spans="1:12" x14ac:dyDescent="0.3">
      <c r="A1190" t="s">
        <v>10</v>
      </c>
      <c r="B1190">
        <v>1185732</v>
      </c>
      <c r="C1190">
        <v>44394</v>
      </c>
      <c r="D1190" t="s">
        <v>126</v>
      </c>
      <c r="E1190" t="s">
        <v>54</v>
      </c>
      <c r="F1190" t="s">
        <v>55</v>
      </c>
      <c r="G1190" t="s">
        <v>12</v>
      </c>
      <c r="H1190">
        <v>0.54999999999999993</v>
      </c>
      <c r="I1190">
        <v>5500</v>
      </c>
      <c r="J1190">
        <f t="shared" si="40"/>
        <v>3024.9999999999995</v>
      </c>
      <c r="K1190">
        <f t="shared" si="42"/>
        <v>1058.7499999999998</v>
      </c>
      <c r="L1190">
        <v>0.35</v>
      </c>
    </row>
    <row r="1191" spans="1:12" x14ac:dyDescent="0.3">
      <c r="A1191" t="s">
        <v>10</v>
      </c>
      <c r="B1191">
        <v>1185732</v>
      </c>
      <c r="C1191">
        <v>44394</v>
      </c>
      <c r="D1191" t="s">
        <v>126</v>
      </c>
      <c r="E1191" t="s">
        <v>54</v>
      </c>
      <c r="F1191" t="s">
        <v>55</v>
      </c>
      <c r="G1191" t="s">
        <v>15</v>
      </c>
      <c r="H1191">
        <v>0.5</v>
      </c>
      <c r="I1191">
        <v>3000</v>
      </c>
      <c r="J1191">
        <f t="shared" si="40"/>
        <v>1500</v>
      </c>
      <c r="K1191">
        <f t="shared" si="42"/>
        <v>525</v>
      </c>
      <c r="L1191">
        <v>0.35</v>
      </c>
    </row>
    <row r="1192" spans="1:12" x14ac:dyDescent="0.3">
      <c r="A1192" t="s">
        <v>10</v>
      </c>
      <c r="B1192">
        <v>1185732</v>
      </c>
      <c r="C1192">
        <v>44394</v>
      </c>
      <c r="D1192" t="s">
        <v>126</v>
      </c>
      <c r="E1192" t="s">
        <v>54</v>
      </c>
      <c r="F1192" t="s">
        <v>55</v>
      </c>
      <c r="G1192" t="s">
        <v>13</v>
      </c>
      <c r="H1192">
        <v>0.45</v>
      </c>
      <c r="I1192">
        <v>2250</v>
      </c>
      <c r="J1192">
        <f t="shared" si="40"/>
        <v>1012.5</v>
      </c>
      <c r="K1192">
        <f t="shared" si="42"/>
        <v>404.99999999999994</v>
      </c>
      <c r="L1192">
        <v>0.39999999999999997</v>
      </c>
    </row>
    <row r="1193" spans="1:12" x14ac:dyDescent="0.3">
      <c r="A1193" t="s">
        <v>10</v>
      </c>
      <c r="B1193">
        <v>1185732</v>
      </c>
      <c r="C1193">
        <v>44394</v>
      </c>
      <c r="D1193" t="s">
        <v>126</v>
      </c>
      <c r="E1193" t="s">
        <v>54</v>
      </c>
      <c r="F1193" t="s">
        <v>55</v>
      </c>
      <c r="G1193" t="s">
        <v>14</v>
      </c>
      <c r="H1193">
        <v>0.45</v>
      </c>
      <c r="I1193">
        <v>1750</v>
      </c>
      <c r="J1193">
        <f t="shared" si="40"/>
        <v>787.5</v>
      </c>
      <c r="K1193">
        <f t="shared" si="42"/>
        <v>236.25</v>
      </c>
      <c r="L1193">
        <v>0.3</v>
      </c>
    </row>
    <row r="1194" spans="1:12" x14ac:dyDescent="0.3">
      <c r="A1194" t="s">
        <v>10</v>
      </c>
      <c r="B1194">
        <v>1185732</v>
      </c>
      <c r="C1194">
        <v>44394</v>
      </c>
      <c r="D1194" t="s">
        <v>126</v>
      </c>
      <c r="E1194" t="s">
        <v>54</v>
      </c>
      <c r="F1194" t="s">
        <v>55</v>
      </c>
      <c r="G1194" t="s">
        <v>16</v>
      </c>
      <c r="H1194">
        <v>0.54999999999999993</v>
      </c>
      <c r="I1194">
        <v>2000</v>
      </c>
      <c r="J1194">
        <f t="shared" si="40"/>
        <v>1099.9999999999998</v>
      </c>
      <c r="K1194">
        <f t="shared" si="42"/>
        <v>274.99999999999994</v>
      </c>
      <c r="L1194">
        <v>0.25</v>
      </c>
    </row>
    <row r="1195" spans="1:12" x14ac:dyDescent="0.3">
      <c r="A1195" t="s">
        <v>10</v>
      </c>
      <c r="B1195">
        <v>1185732</v>
      </c>
      <c r="C1195">
        <v>44394</v>
      </c>
      <c r="D1195" t="s">
        <v>126</v>
      </c>
      <c r="E1195" t="s">
        <v>54</v>
      </c>
      <c r="F1195" t="s">
        <v>55</v>
      </c>
      <c r="G1195" t="s">
        <v>17</v>
      </c>
      <c r="H1195">
        <v>0.6</v>
      </c>
      <c r="I1195">
        <v>3750</v>
      </c>
      <c r="J1195">
        <f t="shared" si="40"/>
        <v>2250</v>
      </c>
      <c r="K1195">
        <f t="shared" si="42"/>
        <v>900</v>
      </c>
      <c r="L1195">
        <v>0.4</v>
      </c>
    </row>
    <row r="1196" spans="1:12" x14ac:dyDescent="0.3">
      <c r="A1196" t="s">
        <v>10</v>
      </c>
      <c r="B1196">
        <v>1185732</v>
      </c>
      <c r="C1196">
        <v>44426</v>
      </c>
      <c r="D1196" t="s">
        <v>126</v>
      </c>
      <c r="E1196" t="s">
        <v>54</v>
      </c>
      <c r="F1196" t="s">
        <v>55</v>
      </c>
      <c r="G1196" t="s">
        <v>12</v>
      </c>
      <c r="H1196">
        <v>0.54999999999999993</v>
      </c>
      <c r="I1196">
        <v>5250</v>
      </c>
      <c r="J1196">
        <f t="shared" si="40"/>
        <v>2887.4999999999995</v>
      </c>
      <c r="K1196">
        <f t="shared" si="42"/>
        <v>1010.6249999999998</v>
      </c>
      <c r="L1196">
        <v>0.35</v>
      </c>
    </row>
    <row r="1197" spans="1:12" x14ac:dyDescent="0.3">
      <c r="A1197" t="s">
        <v>10</v>
      </c>
      <c r="B1197">
        <v>1185732</v>
      </c>
      <c r="C1197">
        <v>44426</v>
      </c>
      <c r="D1197" t="s">
        <v>126</v>
      </c>
      <c r="E1197" t="s">
        <v>54</v>
      </c>
      <c r="F1197" t="s">
        <v>55</v>
      </c>
      <c r="G1197" t="s">
        <v>15</v>
      </c>
      <c r="H1197">
        <v>0.5</v>
      </c>
      <c r="I1197">
        <v>3000</v>
      </c>
      <c r="J1197">
        <f t="shared" si="40"/>
        <v>1500</v>
      </c>
      <c r="K1197">
        <f t="shared" si="42"/>
        <v>525</v>
      </c>
      <c r="L1197">
        <v>0.35</v>
      </c>
    </row>
    <row r="1198" spans="1:12" x14ac:dyDescent="0.3">
      <c r="A1198" t="s">
        <v>10</v>
      </c>
      <c r="B1198">
        <v>1185732</v>
      </c>
      <c r="C1198">
        <v>44426</v>
      </c>
      <c r="D1198" t="s">
        <v>126</v>
      </c>
      <c r="E1198" t="s">
        <v>54</v>
      </c>
      <c r="F1198" t="s">
        <v>55</v>
      </c>
      <c r="G1198" t="s">
        <v>13</v>
      </c>
      <c r="H1198">
        <v>0.45</v>
      </c>
      <c r="I1198">
        <v>2250</v>
      </c>
      <c r="J1198">
        <f t="shared" si="40"/>
        <v>1012.5</v>
      </c>
      <c r="K1198">
        <f t="shared" si="42"/>
        <v>404.99999999999994</v>
      </c>
      <c r="L1198">
        <v>0.39999999999999997</v>
      </c>
    </row>
    <row r="1199" spans="1:12" x14ac:dyDescent="0.3">
      <c r="A1199" t="s">
        <v>10</v>
      </c>
      <c r="B1199">
        <v>1185732</v>
      </c>
      <c r="C1199">
        <v>44426</v>
      </c>
      <c r="D1199" t="s">
        <v>126</v>
      </c>
      <c r="E1199" t="s">
        <v>54</v>
      </c>
      <c r="F1199" t="s">
        <v>55</v>
      </c>
      <c r="G1199" t="s">
        <v>14</v>
      </c>
      <c r="H1199">
        <v>0.45</v>
      </c>
      <c r="I1199">
        <v>1750</v>
      </c>
      <c r="J1199">
        <f t="shared" si="40"/>
        <v>787.5</v>
      </c>
      <c r="K1199">
        <f t="shared" si="42"/>
        <v>236.25</v>
      </c>
      <c r="L1199">
        <v>0.3</v>
      </c>
    </row>
    <row r="1200" spans="1:12" x14ac:dyDescent="0.3">
      <c r="A1200" t="s">
        <v>10</v>
      </c>
      <c r="B1200">
        <v>1185732</v>
      </c>
      <c r="C1200">
        <v>44426</v>
      </c>
      <c r="D1200" t="s">
        <v>126</v>
      </c>
      <c r="E1200" t="s">
        <v>54</v>
      </c>
      <c r="F1200" t="s">
        <v>55</v>
      </c>
      <c r="G1200" t="s">
        <v>16</v>
      </c>
      <c r="H1200">
        <v>0.54999999999999993</v>
      </c>
      <c r="I1200">
        <v>1500</v>
      </c>
      <c r="J1200">
        <f t="shared" si="40"/>
        <v>824.99999999999989</v>
      </c>
      <c r="K1200">
        <f t="shared" si="42"/>
        <v>206.24999999999997</v>
      </c>
      <c r="L1200">
        <v>0.25</v>
      </c>
    </row>
    <row r="1201" spans="1:12" x14ac:dyDescent="0.3">
      <c r="A1201" t="s">
        <v>10</v>
      </c>
      <c r="B1201">
        <v>1185732</v>
      </c>
      <c r="C1201">
        <v>44426</v>
      </c>
      <c r="D1201" t="s">
        <v>126</v>
      </c>
      <c r="E1201" t="s">
        <v>54</v>
      </c>
      <c r="F1201" t="s">
        <v>55</v>
      </c>
      <c r="G1201" t="s">
        <v>17</v>
      </c>
      <c r="H1201">
        <v>0.6</v>
      </c>
      <c r="I1201">
        <v>3250</v>
      </c>
      <c r="J1201">
        <f t="shared" si="40"/>
        <v>1950</v>
      </c>
      <c r="K1201">
        <f t="shared" si="42"/>
        <v>780</v>
      </c>
      <c r="L1201">
        <v>0.4</v>
      </c>
    </row>
    <row r="1202" spans="1:12" x14ac:dyDescent="0.3">
      <c r="A1202" t="s">
        <v>10</v>
      </c>
      <c r="B1202">
        <v>1185732</v>
      </c>
      <c r="C1202">
        <v>44456</v>
      </c>
      <c r="D1202" t="s">
        <v>126</v>
      </c>
      <c r="E1202" t="s">
        <v>54</v>
      </c>
      <c r="F1202" t="s">
        <v>55</v>
      </c>
      <c r="G1202" t="s">
        <v>12</v>
      </c>
      <c r="H1202">
        <v>0.54999999999999993</v>
      </c>
      <c r="I1202">
        <v>4500</v>
      </c>
      <c r="J1202">
        <f t="shared" si="40"/>
        <v>2474.9999999999995</v>
      </c>
      <c r="K1202">
        <f t="shared" si="42"/>
        <v>866.24999999999977</v>
      </c>
      <c r="L1202">
        <v>0.35</v>
      </c>
    </row>
    <row r="1203" spans="1:12" x14ac:dyDescent="0.3">
      <c r="A1203" t="s">
        <v>10</v>
      </c>
      <c r="B1203">
        <v>1185732</v>
      </c>
      <c r="C1203">
        <v>44456</v>
      </c>
      <c r="D1203" t="s">
        <v>126</v>
      </c>
      <c r="E1203" t="s">
        <v>54</v>
      </c>
      <c r="F1203" t="s">
        <v>55</v>
      </c>
      <c r="G1203" t="s">
        <v>15</v>
      </c>
      <c r="H1203">
        <v>0.5</v>
      </c>
      <c r="I1203">
        <v>2500</v>
      </c>
      <c r="J1203">
        <f t="shared" si="40"/>
        <v>1250</v>
      </c>
      <c r="K1203">
        <f t="shared" si="42"/>
        <v>437.5</v>
      </c>
      <c r="L1203">
        <v>0.35</v>
      </c>
    </row>
    <row r="1204" spans="1:12" x14ac:dyDescent="0.3">
      <c r="A1204" t="s">
        <v>10</v>
      </c>
      <c r="B1204">
        <v>1185732</v>
      </c>
      <c r="C1204">
        <v>44456</v>
      </c>
      <c r="D1204" t="s">
        <v>126</v>
      </c>
      <c r="E1204" t="s">
        <v>54</v>
      </c>
      <c r="F1204" t="s">
        <v>55</v>
      </c>
      <c r="G1204" t="s">
        <v>13</v>
      </c>
      <c r="H1204">
        <v>0.45</v>
      </c>
      <c r="I1204">
        <v>1500</v>
      </c>
      <c r="J1204">
        <f t="shared" si="40"/>
        <v>675</v>
      </c>
      <c r="K1204">
        <f t="shared" si="42"/>
        <v>270</v>
      </c>
      <c r="L1204">
        <v>0.39999999999999997</v>
      </c>
    </row>
    <row r="1205" spans="1:12" x14ac:dyDescent="0.3">
      <c r="A1205" t="s">
        <v>10</v>
      </c>
      <c r="B1205">
        <v>1185732</v>
      </c>
      <c r="C1205">
        <v>44456</v>
      </c>
      <c r="D1205" t="s">
        <v>126</v>
      </c>
      <c r="E1205" t="s">
        <v>54</v>
      </c>
      <c r="F1205" t="s">
        <v>55</v>
      </c>
      <c r="G1205" t="s">
        <v>14</v>
      </c>
      <c r="H1205">
        <v>0.45</v>
      </c>
      <c r="I1205">
        <v>1250</v>
      </c>
      <c r="J1205">
        <f t="shared" si="40"/>
        <v>562.5</v>
      </c>
      <c r="K1205">
        <f t="shared" si="42"/>
        <v>168.75</v>
      </c>
      <c r="L1205">
        <v>0.3</v>
      </c>
    </row>
    <row r="1206" spans="1:12" x14ac:dyDescent="0.3">
      <c r="A1206" t="s">
        <v>10</v>
      </c>
      <c r="B1206">
        <v>1185732</v>
      </c>
      <c r="C1206">
        <v>44456</v>
      </c>
      <c r="D1206" t="s">
        <v>126</v>
      </c>
      <c r="E1206" t="s">
        <v>54</v>
      </c>
      <c r="F1206" t="s">
        <v>55</v>
      </c>
      <c r="G1206" t="s">
        <v>16</v>
      </c>
      <c r="H1206">
        <v>0.54999999999999993</v>
      </c>
      <c r="I1206">
        <v>1250</v>
      </c>
      <c r="J1206">
        <f t="shared" si="40"/>
        <v>687.49999999999989</v>
      </c>
      <c r="K1206">
        <f t="shared" si="42"/>
        <v>171.87499999999997</v>
      </c>
      <c r="L1206">
        <v>0.25</v>
      </c>
    </row>
    <row r="1207" spans="1:12" x14ac:dyDescent="0.3">
      <c r="A1207" t="s">
        <v>10</v>
      </c>
      <c r="B1207">
        <v>1185732</v>
      </c>
      <c r="C1207">
        <v>44456</v>
      </c>
      <c r="D1207" t="s">
        <v>126</v>
      </c>
      <c r="E1207" t="s">
        <v>54</v>
      </c>
      <c r="F1207" t="s">
        <v>55</v>
      </c>
      <c r="G1207" t="s">
        <v>17</v>
      </c>
      <c r="H1207">
        <v>0.6</v>
      </c>
      <c r="I1207">
        <v>2250</v>
      </c>
      <c r="J1207">
        <f t="shared" si="40"/>
        <v>1350</v>
      </c>
      <c r="K1207">
        <f t="shared" si="42"/>
        <v>540</v>
      </c>
      <c r="L1207">
        <v>0.4</v>
      </c>
    </row>
    <row r="1208" spans="1:12" x14ac:dyDescent="0.3">
      <c r="A1208" t="s">
        <v>10</v>
      </c>
      <c r="B1208">
        <v>1185732</v>
      </c>
      <c r="C1208">
        <v>44488</v>
      </c>
      <c r="D1208" t="s">
        <v>126</v>
      </c>
      <c r="E1208" t="s">
        <v>54</v>
      </c>
      <c r="F1208" t="s">
        <v>55</v>
      </c>
      <c r="G1208" t="s">
        <v>12</v>
      </c>
      <c r="H1208">
        <v>0.6</v>
      </c>
      <c r="I1208">
        <v>4000</v>
      </c>
      <c r="J1208">
        <f t="shared" si="40"/>
        <v>2400</v>
      </c>
      <c r="K1208">
        <f t="shared" si="42"/>
        <v>840</v>
      </c>
      <c r="L1208">
        <v>0.35</v>
      </c>
    </row>
    <row r="1209" spans="1:12" x14ac:dyDescent="0.3">
      <c r="A1209" t="s">
        <v>10</v>
      </c>
      <c r="B1209">
        <v>1185732</v>
      </c>
      <c r="C1209">
        <v>44488</v>
      </c>
      <c r="D1209" t="s">
        <v>126</v>
      </c>
      <c r="E1209" t="s">
        <v>54</v>
      </c>
      <c r="F1209" t="s">
        <v>55</v>
      </c>
      <c r="G1209" t="s">
        <v>15</v>
      </c>
      <c r="H1209">
        <v>0.55000000000000004</v>
      </c>
      <c r="I1209">
        <v>2250</v>
      </c>
      <c r="J1209">
        <f t="shared" si="40"/>
        <v>1237.5</v>
      </c>
      <c r="K1209">
        <f t="shared" si="42"/>
        <v>433.125</v>
      </c>
      <c r="L1209">
        <v>0.35</v>
      </c>
    </row>
    <row r="1210" spans="1:12" x14ac:dyDescent="0.3">
      <c r="A1210" t="s">
        <v>10</v>
      </c>
      <c r="B1210">
        <v>1185732</v>
      </c>
      <c r="C1210">
        <v>44488</v>
      </c>
      <c r="D1210" t="s">
        <v>126</v>
      </c>
      <c r="E1210" t="s">
        <v>54</v>
      </c>
      <c r="F1210" t="s">
        <v>55</v>
      </c>
      <c r="G1210" t="s">
        <v>13</v>
      </c>
      <c r="H1210">
        <v>0.55000000000000004</v>
      </c>
      <c r="I1210">
        <v>1250</v>
      </c>
      <c r="J1210">
        <f t="shared" si="40"/>
        <v>687.5</v>
      </c>
      <c r="K1210">
        <f t="shared" si="42"/>
        <v>275</v>
      </c>
      <c r="L1210">
        <v>0.39999999999999997</v>
      </c>
    </row>
    <row r="1211" spans="1:12" x14ac:dyDescent="0.3">
      <c r="A1211" t="s">
        <v>10</v>
      </c>
      <c r="B1211">
        <v>1185732</v>
      </c>
      <c r="C1211">
        <v>44488</v>
      </c>
      <c r="D1211" t="s">
        <v>126</v>
      </c>
      <c r="E1211" t="s">
        <v>54</v>
      </c>
      <c r="F1211" t="s">
        <v>55</v>
      </c>
      <c r="G1211" t="s">
        <v>14</v>
      </c>
      <c r="H1211">
        <v>0.55000000000000004</v>
      </c>
      <c r="I1211">
        <v>1000</v>
      </c>
      <c r="J1211">
        <f t="shared" si="40"/>
        <v>550</v>
      </c>
      <c r="K1211">
        <f t="shared" si="42"/>
        <v>165</v>
      </c>
      <c r="L1211">
        <v>0.3</v>
      </c>
    </row>
    <row r="1212" spans="1:12" x14ac:dyDescent="0.3">
      <c r="A1212" t="s">
        <v>10</v>
      </c>
      <c r="B1212">
        <v>1185732</v>
      </c>
      <c r="C1212">
        <v>44488</v>
      </c>
      <c r="D1212" t="s">
        <v>126</v>
      </c>
      <c r="E1212" t="s">
        <v>54</v>
      </c>
      <c r="F1212" t="s">
        <v>55</v>
      </c>
      <c r="G1212" t="s">
        <v>16</v>
      </c>
      <c r="H1212">
        <v>0.65</v>
      </c>
      <c r="I1212">
        <v>1000</v>
      </c>
      <c r="J1212">
        <f t="shared" si="40"/>
        <v>650</v>
      </c>
      <c r="K1212">
        <f t="shared" si="42"/>
        <v>162.5</v>
      </c>
      <c r="L1212">
        <v>0.25</v>
      </c>
    </row>
    <row r="1213" spans="1:12" x14ac:dyDescent="0.3">
      <c r="A1213" t="s">
        <v>10</v>
      </c>
      <c r="B1213">
        <v>1185732</v>
      </c>
      <c r="C1213">
        <v>44488</v>
      </c>
      <c r="D1213" t="s">
        <v>126</v>
      </c>
      <c r="E1213" t="s">
        <v>54</v>
      </c>
      <c r="F1213" t="s">
        <v>55</v>
      </c>
      <c r="G1213" t="s">
        <v>17</v>
      </c>
      <c r="H1213">
        <v>0.7</v>
      </c>
      <c r="I1213">
        <v>2250</v>
      </c>
      <c r="J1213">
        <f t="shared" si="40"/>
        <v>1575</v>
      </c>
      <c r="K1213">
        <f t="shared" si="42"/>
        <v>630</v>
      </c>
      <c r="L1213">
        <v>0.4</v>
      </c>
    </row>
    <row r="1214" spans="1:12" x14ac:dyDescent="0.3">
      <c r="A1214" t="s">
        <v>10</v>
      </c>
      <c r="B1214">
        <v>1185732</v>
      </c>
      <c r="C1214">
        <v>44518</v>
      </c>
      <c r="D1214" t="s">
        <v>126</v>
      </c>
      <c r="E1214" t="s">
        <v>54</v>
      </c>
      <c r="F1214" t="s">
        <v>55</v>
      </c>
      <c r="G1214" t="s">
        <v>12</v>
      </c>
      <c r="H1214">
        <v>0.65</v>
      </c>
      <c r="I1214">
        <v>3750</v>
      </c>
      <c r="J1214">
        <f t="shared" si="40"/>
        <v>2437.5</v>
      </c>
      <c r="K1214">
        <f t="shared" si="42"/>
        <v>853.125</v>
      </c>
      <c r="L1214">
        <v>0.35</v>
      </c>
    </row>
    <row r="1215" spans="1:12" x14ac:dyDescent="0.3">
      <c r="A1215" t="s">
        <v>10</v>
      </c>
      <c r="B1215">
        <v>1185732</v>
      </c>
      <c r="C1215">
        <v>44518</v>
      </c>
      <c r="D1215" t="s">
        <v>126</v>
      </c>
      <c r="E1215" t="s">
        <v>54</v>
      </c>
      <c r="F1215" t="s">
        <v>55</v>
      </c>
      <c r="G1215" t="s">
        <v>15</v>
      </c>
      <c r="H1215">
        <v>0.55000000000000004</v>
      </c>
      <c r="I1215">
        <v>2000</v>
      </c>
      <c r="J1215">
        <f t="shared" si="40"/>
        <v>1100</v>
      </c>
      <c r="K1215">
        <f t="shared" si="42"/>
        <v>385</v>
      </c>
      <c r="L1215">
        <v>0.35</v>
      </c>
    </row>
    <row r="1216" spans="1:12" x14ac:dyDescent="0.3">
      <c r="A1216" t="s">
        <v>10</v>
      </c>
      <c r="B1216">
        <v>1185732</v>
      </c>
      <c r="C1216">
        <v>44518</v>
      </c>
      <c r="D1216" t="s">
        <v>126</v>
      </c>
      <c r="E1216" t="s">
        <v>54</v>
      </c>
      <c r="F1216" t="s">
        <v>55</v>
      </c>
      <c r="G1216" t="s">
        <v>13</v>
      </c>
      <c r="H1216">
        <v>0.55000000000000004</v>
      </c>
      <c r="I1216">
        <v>1950</v>
      </c>
      <c r="J1216">
        <f t="shared" si="40"/>
        <v>1072.5</v>
      </c>
      <c r="K1216">
        <f t="shared" si="42"/>
        <v>428.99999999999994</v>
      </c>
      <c r="L1216">
        <v>0.39999999999999997</v>
      </c>
    </row>
    <row r="1217" spans="1:12" x14ac:dyDescent="0.3">
      <c r="A1217" t="s">
        <v>10</v>
      </c>
      <c r="B1217">
        <v>1185732</v>
      </c>
      <c r="C1217">
        <v>44518</v>
      </c>
      <c r="D1217" t="s">
        <v>126</v>
      </c>
      <c r="E1217" t="s">
        <v>54</v>
      </c>
      <c r="F1217" t="s">
        <v>55</v>
      </c>
      <c r="G1217" t="s">
        <v>14</v>
      </c>
      <c r="H1217">
        <v>0.55000000000000004</v>
      </c>
      <c r="I1217">
        <v>1750</v>
      </c>
      <c r="J1217">
        <f t="shared" si="40"/>
        <v>962.50000000000011</v>
      </c>
      <c r="K1217">
        <f t="shared" si="42"/>
        <v>288.75</v>
      </c>
      <c r="L1217">
        <v>0.3</v>
      </c>
    </row>
    <row r="1218" spans="1:12" x14ac:dyDescent="0.3">
      <c r="A1218" t="s">
        <v>10</v>
      </c>
      <c r="B1218">
        <v>1185732</v>
      </c>
      <c r="C1218">
        <v>44518</v>
      </c>
      <c r="D1218" t="s">
        <v>126</v>
      </c>
      <c r="E1218" t="s">
        <v>54</v>
      </c>
      <c r="F1218" t="s">
        <v>55</v>
      </c>
      <c r="G1218" t="s">
        <v>16</v>
      </c>
      <c r="H1218">
        <v>0.65</v>
      </c>
      <c r="I1218">
        <v>1500</v>
      </c>
      <c r="J1218">
        <f t="shared" ref="J1218:J1281" si="43">H1218*I1218</f>
        <v>975</v>
      </c>
      <c r="K1218">
        <f t="shared" si="42"/>
        <v>243.75</v>
      </c>
      <c r="L1218">
        <v>0.25</v>
      </c>
    </row>
    <row r="1219" spans="1:12" x14ac:dyDescent="0.3">
      <c r="A1219" t="s">
        <v>10</v>
      </c>
      <c r="B1219">
        <v>1185732</v>
      </c>
      <c r="C1219">
        <v>44518</v>
      </c>
      <c r="D1219" t="s">
        <v>126</v>
      </c>
      <c r="E1219" t="s">
        <v>54</v>
      </c>
      <c r="F1219" t="s">
        <v>55</v>
      </c>
      <c r="G1219" t="s">
        <v>17</v>
      </c>
      <c r="H1219">
        <v>0.7</v>
      </c>
      <c r="I1219">
        <v>2500</v>
      </c>
      <c r="J1219">
        <f t="shared" si="43"/>
        <v>1750</v>
      </c>
      <c r="K1219">
        <f t="shared" si="42"/>
        <v>700</v>
      </c>
      <c r="L1219">
        <v>0.4</v>
      </c>
    </row>
    <row r="1220" spans="1:12" x14ac:dyDescent="0.3">
      <c r="A1220" t="s">
        <v>10</v>
      </c>
      <c r="B1220">
        <v>1185732</v>
      </c>
      <c r="C1220">
        <v>44547</v>
      </c>
      <c r="D1220" t="s">
        <v>126</v>
      </c>
      <c r="E1220" t="s">
        <v>54</v>
      </c>
      <c r="F1220" t="s">
        <v>55</v>
      </c>
      <c r="G1220" t="s">
        <v>12</v>
      </c>
      <c r="H1220">
        <v>0.65</v>
      </c>
      <c r="I1220">
        <v>4750</v>
      </c>
      <c r="J1220">
        <f t="shared" si="43"/>
        <v>3087.5</v>
      </c>
      <c r="K1220">
        <f t="shared" si="42"/>
        <v>1080.625</v>
      </c>
      <c r="L1220">
        <v>0.35</v>
      </c>
    </row>
    <row r="1221" spans="1:12" x14ac:dyDescent="0.3">
      <c r="A1221" t="s">
        <v>10</v>
      </c>
      <c r="B1221">
        <v>1185732</v>
      </c>
      <c r="C1221">
        <v>44547</v>
      </c>
      <c r="D1221" t="s">
        <v>126</v>
      </c>
      <c r="E1221" t="s">
        <v>54</v>
      </c>
      <c r="F1221" t="s">
        <v>55</v>
      </c>
      <c r="G1221" t="s">
        <v>15</v>
      </c>
      <c r="H1221">
        <v>0.55000000000000004</v>
      </c>
      <c r="I1221">
        <v>2750</v>
      </c>
      <c r="J1221">
        <f t="shared" si="43"/>
        <v>1512.5000000000002</v>
      </c>
      <c r="K1221">
        <f t="shared" si="42"/>
        <v>529.375</v>
      </c>
      <c r="L1221">
        <v>0.35</v>
      </c>
    </row>
    <row r="1222" spans="1:12" x14ac:dyDescent="0.3">
      <c r="A1222" t="s">
        <v>10</v>
      </c>
      <c r="B1222">
        <v>1185732</v>
      </c>
      <c r="C1222">
        <v>44547</v>
      </c>
      <c r="D1222" t="s">
        <v>126</v>
      </c>
      <c r="E1222" t="s">
        <v>54</v>
      </c>
      <c r="F1222" t="s">
        <v>55</v>
      </c>
      <c r="G1222" t="s">
        <v>13</v>
      </c>
      <c r="H1222">
        <v>0.55000000000000004</v>
      </c>
      <c r="I1222">
        <v>2500</v>
      </c>
      <c r="J1222">
        <f t="shared" si="43"/>
        <v>1375</v>
      </c>
      <c r="K1222">
        <f t="shared" si="42"/>
        <v>550</v>
      </c>
      <c r="L1222">
        <v>0.39999999999999997</v>
      </c>
    </row>
    <row r="1223" spans="1:12" x14ac:dyDescent="0.3">
      <c r="A1223" t="s">
        <v>10</v>
      </c>
      <c r="B1223">
        <v>1185732</v>
      </c>
      <c r="C1223">
        <v>44547</v>
      </c>
      <c r="D1223" t="s">
        <v>126</v>
      </c>
      <c r="E1223" t="s">
        <v>54</v>
      </c>
      <c r="F1223" t="s">
        <v>55</v>
      </c>
      <c r="G1223" t="s">
        <v>14</v>
      </c>
      <c r="H1223">
        <v>0.55000000000000004</v>
      </c>
      <c r="I1223">
        <v>2000</v>
      </c>
      <c r="J1223">
        <f t="shared" si="43"/>
        <v>1100</v>
      </c>
      <c r="K1223">
        <f t="shared" si="42"/>
        <v>330</v>
      </c>
      <c r="L1223">
        <v>0.3</v>
      </c>
    </row>
    <row r="1224" spans="1:12" x14ac:dyDescent="0.3">
      <c r="A1224" t="s">
        <v>10</v>
      </c>
      <c r="B1224">
        <v>1185732</v>
      </c>
      <c r="C1224">
        <v>44547</v>
      </c>
      <c r="D1224" t="s">
        <v>126</v>
      </c>
      <c r="E1224" t="s">
        <v>54</v>
      </c>
      <c r="F1224" t="s">
        <v>55</v>
      </c>
      <c r="G1224" t="s">
        <v>16</v>
      </c>
      <c r="H1224">
        <v>0.65</v>
      </c>
      <c r="I1224">
        <v>2000</v>
      </c>
      <c r="J1224">
        <f t="shared" si="43"/>
        <v>1300</v>
      </c>
      <c r="K1224">
        <f t="shared" si="42"/>
        <v>325</v>
      </c>
      <c r="L1224">
        <v>0.25</v>
      </c>
    </row>
    <row r="1225" spans="1:12" x14ac:dyDescent="0.3">
      <c r="A1225" t="s">
        <v>10</v>
      </c>
      <c r="B1225">
        <v>1185732</v>
      </c>
      <c r="C1225">
        <v>44547</v>
      </c>
      <c r="D1225" t="s">
        <v>126</v>
      </c>
      <c r="E1225" t="s">
        <v>54</v>
      </c>
      <c r="F1225" t="s">
        <v>55</v>
      </c>
      <c r="G1225" t="s">
        <v>17</v>
      </c>
      <c r="H1225">
        <v>0.7</v>
      </c>
      <c r="I1225">
        <v>3000</v>
      </c>
      <c r="J1225">
        <f t="shared" si="43"/>
        <v>2100</v>
      </c>
      <c r="K1225">
        <f t="shared" si="42"/>
        <v>840</v>
      </c>
      <c r="L1225">
        <v>0.4</v>
      </c>
    </row>
    <row r="1226" spans="1:12" x14ac:dyDescent="0.3">
      <c r="A1226" t="s">
        <v>23</v>
      </c>
      <c r="B1226">
        <v>1128299</v>
      </c>
      <c r="C1226">
        <v>44206</v>
      </c>
      <c r="D1226" t="s">
        <v>24</v>
      </c>
      <c r="E1226" t="s">
        <v>57</v>
      </c>
      <c r="F1226" t="s">
        <v>56</v>
      </c>
      <c r="G1226" t="s">
        <v>12</v>
      </c>
      <c r="H1226">
        <v>0.35000000000000003</v>
      </c>
      <c r="I1226">
        <v>3750</v>
      </c>
      <c r="J1226">
        <f t="shared" si="43"/>
        <v>1312.5000000000002</v>
      </c>
      <c r="K1226">
        <f t="shared" si="42"/>
        <v>328.12500000000006</v>
      </c>
      <c r="L1226">
        <v>0.25</v>
      </c>
    </row>
    <row r="1227" spans="1:12" x14ac:dyDescent="0.3">
      <c r="A1227" t="s">
        <v>23</v>
      </c>
      <c r="B1227">
        <v>1128299</v>
      </c>
      <c r="C1227">
        <v>44206</v>
      </c>
      <c r="D1227" t="s">
        <v>24</v>
      </c>
      <c r="E1227" t="s">
        <v>57</v>
      </c>
      <c r="F1227" t="s">
        <v>56</v>
      </c>
      <c r="G1227" t="s">
        <v>15</v>
      </c>
      <c r="H1227">
        <v>0.45</v>
      </c>
      <c r="I1227">
        <v>3750</v>
      </c>
      <c r="J1227">
        <f t="shared" si="43"/>
        <v>1687.5</v>
      </c>
      <c r="K1227">
        <f t="shared" si="42"/>
        <v>337.5</v>
      </c>
      <c r="L1227">
        <v>0.2</v>
      </c>
    </row>
    <row r="1228" spans="1:12" x14ac:dyDescent="0.3">
      <c r="A1228" t="s">
        <v>23</v>
      </c>
      <c r="B1228">
        <v>1128299</v>
      </c>
      <c r="C1228">
        <v>44206</v>
      </c>
      <c r="D1228" t="s">
        <v>24</v>
      </c>
      <c r="E1228" t="s">
        <v>57</v>
      </c>
      <c r="F1228" t="s">
        <v>56</v>
      </c>
      <c r="G1228" t="s">
        <v>13</v>
      </c>
      <c r="H1228">
        <v>0.45</v>
      </c>
      <c r="I1228">
        <v>3750</v>
      </c>
      <c r="J1228">
        <f t="shared" si="43"/>
        <v>1687.5</v>
      </c>
      <c r="K1228">
        <f t="shared" si="42"/>
        <v>421.875</v>
      </c>
      <c r="L1228">
        <v>0.25</v>
      </c>
    </row>
    <row r="1229" spans="1:12" x14ac:dyDescent="0.3">
      <c r="A1229" t="s">
        <v>23</v>
      </c>
      <c r="B1229">
        <v>1128299</v>
      </c>
      <c r="C1229">
        <v>44206</v>
      </c>
      <c r="D1229" t="s">
        <v>24</v>
      </c>
      <c r="E1229" t="s">
        <v>57</v>
      </c>
      <c r="F1229" t="s">
        <v>56</v>
      </c>
      <c r="G1229" t="s">
        <v>14</v>
      </c>
      <c r="H1229">
        <v>0.45</v>
      </c>
      <c r="I1229">
        <v>2250</v>
      </c>
      <c r="J1229">
        <f t="shared" si="43"/>
        <v>1012.5</v>
      </c>
      <c r="K1229">
        <f t="shared" si="42"/>
        <v>253.125</v>
      </c>
      <c r="L1229">
        <v>0.25</v>
      </c>
    </row>
    <row r="1230" spans="1:12" x14ac:dyDescent="0.3">
      <c r="A1230" t="s">
        <v>23</v>
      </c>
      <c r="B1230">
        <v>1128299</v>
      </c>
      <c r="C1230">
        <v>44206</v>
      </c>
      <c r="D1230" t="s">
        <v>24</v>
      </c>
      <c r="E1230" t="s">
        <v>57</v>
      </c>
      <c r="F1230" t="s">
        <v>56</v>
      </c>
      <c r="G1230" t="s">
        <v>16</v>
      </c>
      <c r="H1230">
        <v>0.5</v>
      </c>
      <c r="I1230">
        <v>1750</v>
      </c>
      <c r="J1230">
        <f t="shared" si="43"/>
        <v>875</v>
      </c>
      <c r="K1230">
        <f t="shared" ref="K1230:K1293" si="44">J1230*L1230</f>
        <v>131.25</v>
      </c>
      <c r="L1230">
        <v>0.15</v>
      </c>
    </row>
    <row r="1231" spans="1:12" x14ac:dyDescent="0.3">
      <c r="A1231" t="s">
        <v>23</v>
      </c>
      <c r="B1231">
        <v>1128299</v>
      </c>
      <c r="C1231">
        <v>44206</v>
      </c>
      <c r="D1231" t="s">
        <v>24</v>
      </c>
      <c r="E1231" t="s">
        <v>57</v>
      </c>
      <c r="F1231" t="s">
        <v>56</v>
      </c>
      <c r="G1231" t="s">
        <v>17</v>
      </c>
      <c r="H1231">
        <v>0.45</v>
      </c>
      <c r="I1231">
        <v>4250</v>
      </c>
      <c r="J1231">
        <f t="shared" si="43"/>
        <v>1912.5</v>
      </c>
      <c r="K1231">
        <f t="shared" si="44"/>
        <v>765</v>
      </c>
      <c r="L1231">
        <v>0.4</v>
      </c>
    </row>
    <row r="1232" spans="1:12" x14ac:dyDescent="0.3">
      <c r="A1232" t="s">
        <v>23</v>
      </c>
      <c r="B1232">
        <v>1128299</v>
      </c>
      <c r="C1232">
        <v>44237</v>
      </c>
      <c r="D1232" t="s">
        <v>24</v>
      </c>
      <c r="E1232" t="s">
        <v>57</v>
      </c>
      <c r="F1232" t="s">
        <v>56</v>
      </c>
      <c r="G1232" t="s">
        <v>12</v>
      </c>
      <c r="H1232">
        <v>0.35000000000000003</v>
      </c>
      <c r="I1232">
        <v>4750</v>
      </c>
      <c r="J1232">
        <f t="shared" si="43"/>
        <v>1662.5000000000002</v>
      </c>
      <c r="K1232">
        <f t="shared" si="44"/>
        <v>415.62500000000006</v>
      </c>
      <c r="L1232">
        <v>0.25</v>
      </c>
    </row>
    <row r="1233" spans="1:12" x14ac:dyDescent="0.3">
      <c r="A1233" t="s">
        <v>23</v>
      </c>
      <c r="B1233">
        <v>1128299</v>
      </c>
      <c r="C1233">
        <v>44237</v>
      </c>
      <c r="D1233" t="s">
        <v>24</v>
      </c>
      <c r="E1233" t="s">
        <v>57</v>
      </c>
      <c r="F1233" t="s">
        <v>56</v>
      </c>
      <c r="G1233" t="s">
        <v>15</v>
      </c>
      <c r="H1233">
        <v>0.45</v>
      </c>
      <c r="I1233">
        <v>3750</v>
      </c>
      <c r="J1233">
        <f t="shared" si="43"/>
        <v>1687.5</v>
      </c>
      <c r="K1233">
        <f t="shared" si="44"/>
        <v>337.5</v>
      </c>
      <c r="L1233">
        <v>0.2</v>
      </c>
    </row>
    <row r="1234" spans="1:12" x14ac:dyDescent="0.3">
      <c r="A1234" t="s">
        <v>23</v>
      </c>
      <c r="B1234">
        <v>1128299</v>
      </c>
      <c r="C1234">
        <v>44237</v>
      </c>
      <c r="D1234" t="s">
        <v>24</v>
      </c>
      <c r="E1234" t="s">
        <v>57</v>
      </c>
      <c r="F1234" t="s">
        <v>56</v>
      </c>
      <c r="G1234" t="s">
        <v>13</v>
      </c>
      <c r="H1234">
        <v>0.45</v>
      </c>
      <c r="I1234">
        <v>3750</v>
      </c>
      <c r="J1234">
        <f t="shared" si="43"/>
        <v>1687.5</v>
      </c>
      <c r="K1234">
        <f t="shared" si="44"/>
        <v>421.875</v>
      </c>
      <c r="L1234">
        <v>0.25</v>
      </c>
    </row>
    <row r="1235" spans="1:12" x14ac:dyDescent="0.3">
      <c r="A1235" t="s">
        <v>23</v>
      </c>
      <c r="B1235">
        <v>1128299</v>
      </c>
      <c r="C1235">
        <v>44237</v>
      </c>
      <c r="D1235" t="s">
        <v>24</v>
      </c>
      <c r="E1235" t="s">
        <v>57</v>
      </c>
      <c r="F1235" t="s">
        <v>56</v>
      </c>
      <c r="G1235" t="s">
        <v>14</v>
      </c>
      <c r="H1235">
        <v>0.45</v>
      </c>
      <c r="I1235">
        <v>2250</v>
      </c>
      <c r="J1235">
        <f t="shared" si="43"/>
        <v>1012.5</v>
      </c>
      <c r="K1235">
        <f t="shared" si="44"/>
        <v>253.125</v>
      </c>
      <c r="L1235">
        <v>0.25</v>
      </c>
    </row>
    <row r="1236" spans="1:12" x14ac:dyDescent="0.3">
      <c r="A1236" t="s">
        <v>23</v>
      </c>
      <c r="B1236">
        <v>1128299</v>
      </c>
      <c r="C1236">
        <v>44237</v>
      </c>
      <c r="D1236" t="s">
        <v>24</v>
      </c>
      <c r="E1236" t="s">
        <v>57</v>
      </c>
      <c r="F1236" t="s">
        <v>56</v>
      </c>
      <c r="G1236" t="s">
        <v>16</v>
      </c>
      <c r="H1236">
        <v>0.5</v>
      </c>
      <c r="I1236">
        <v>1500</v>
      </c>
      <c r="J1236">
        <f t="shared" si="43"/>
        <v>750</v>
      </c>
      <c r="K1236">
        <f t="shared" si="44"/>
        <v>112.5</v>
      </c>
      <c r="L1236">
        <v>0.15</v>
      </c>
    </row>
    <row r="1237" spans="1:12" x14ac:dyDescent="0.3">
      <c r="A1237" t="s">
        <v>23</v>
      </c>
      <c r="B1237">
        <v>1128299</v>
      </c>
      <c r="C1237">
        <v>44237</v>
      </c>
      <c r="D1237" t="s">
        <v>24</v>
      </c>
      <c r="E1237" t="s">
        <v>57</v>
      </c>
      <c r="F1237" t="s">
        <v>56</v>
      </c>
      <c r="G1237" t="s">
        <v>17</v>
      </c>
      <c r="H1237">
        <v>0.45</v>
      </c>
      <c r="I1237">
        <v>3500</v>
      </c>
      <c r="J1237">
        <f t="shared" si="43"/>
        <v>1575</v>
      </c>
      <c r="K1237">
        <f t="shared" si="44"/>
        <v>630</v>
      </c>
      <c r="L1237">
        <v>0.4</v>
      </c>
    </row>
    <row r="1238" spans="1:12" x14ac:dyDescent="0.3">
      <c r="A1238" t="s">
        <v>23</v>
      </c>
      <c r="B1238">
        <v>1128299</v>
      </c>
      <c r="C1238">
        <v>44264</v>
      </c>
      <c r="D1238" t="s">
        <v>24</v>
      </c>
      <c r="E1238" t="s">
        <v>57</v>
      </c>
      <c r="F1238" t="s">
        <v>56</v>
      </c>
      <c r="G1238" t="s">
        <v>12</v>
      </c>
      <c r="H1238">
        <v>0.45</v>
      </c>
      <c r="I1238">
        <v>5000</v>
      </c>
      <c r="J1238">
        <f t="shared" si="43"/>
        <v>2250</v>
      </c>
      <c r="K1238">
        <f t="shared" si="44"/>
        <v>562.5</v>
      </c>
      <c r="L1238">
        <v>0.25</v>
      </c>
    </row>
    <row r="1239" spans="1:12" x14ac:dyDescent="0.3">
      <c r="A1239" t="s">
        <v>23</v>
      </c>
      <c r="B1239">
        <v>1128299</v>
      </c>
      <c r="C1239">
        <v>44264</v>
      </c>
      <c r="D1239" t="s">
        <v>24</v>
      </c>
      <c r="E1239" t="s">
        <v>57</v>
      </c>
      <c r="F1239" t="s">
        <v>56</v>
      </c>
      <c r="G1239" t="s">
        <v>15</v>
      </c>
      <c r="H1239">
        <v>0.54999999999999993</v>
      </c>
      <c r="I1239">
        <v>3500</v>
      </c>
      <c r="J1239">
        <f t="shared" si="43"/>
        <v>1924.9999999999998</v>
      </c>
      <c r="K1239">
        <f t="shared" si="44"/>
        <v>385</v>
      </c>
      <c r="L1239">
        <v>0.2</v>
      </c>
    </row>
    <row r="1240" spans="1:12" x14ac:dyDescent="0.3">
      <c r="A1240" t="s">
        <v>23</v>
      </c>
      <c r="B1240">
        <v>1128299</v>
      </c>
      <c r="C1240">
        <v>44264</v>
      </c>
      <c r="D1240" t="s">
        <v>24</v>
      </c>
      <c r="E1240" t="s">
        <v>57</v>
      </c>
      <c r="F1240" t="s">
        <v>56</v>
      </c>
      <c r="G1240" t="s">
        <v>13</v>
      </c>
      <c r="H1240">
        <v>0.59999999999999987</v>
      </c>
      <c r="I1240">
        <v>3750</v>
      </c>
      <c r="J1240">
        <f t="shared" si="43"/>
        <v>2249.9999999999995</v>
      </c>
      <c r="K1240">
        <f t="shared" si="44"/>
        <v>562.49999999999989</v>
      </c>
      <c r="L1240">
        <v>0.25</v>
      </c>
    </row>
    <row r="1241" spans="1:12" x14ac:dyDescent="0.3">
      <c r="A1241" t="s">
        <v>23</v>
      </c>
      <c r="B1241">
        <v>1128299</v>
      </c>
      <c r="C1241">
        <v>44264</v>
      </c>
      <c r="D1241" t="s">
        <v>24</v>
      </c>
      <c r="E1241" t="s">
        <v>57</v>
      </c>
      <c r="F1241" t="s">
        <v>56</v>
      </c>
      <c r="G1241" t="s">
        <v>14</v>
      </c>
      <c r="H1241">
        <v>0.54999999999999993</v>
      </c>
      <c r="I1241">
        <v>2750</v>
      </c>
      <c r="J1241">
        <f t="shared" si="43"/>
        <v>1512.4999999999998</v>
      </c>
      <c r="K1241">
        <f t="shared" si="44"/>
        <v>378.12499999999994</v>
      </c>
      <c r="L1241">
        <v>0.25</v>
      </c>
    </row>
    <row r="1242" spans="1:12" x14ac:dyDescent="0.3">
      <c r="A1242" t="s">
        <v>23</v>
      </c>
      <c r="B1242">
        <v>1128299</v>
      </c>
      <c r="C1242">
        <v>44264</v>
      </c>
      <c r="D1242" t="s">
        <v>24</v>
      </c>
      <c r="E1242" t="s">
        <v>57</v>
      </c>
      <c r="F1242" t="s">
        <v>56</v>
      </c>
      <c r="G1242" t="s">
        <v>16</v>
      </c>
      <c r="H1242">
        <v>0.6</v>
      </c>
      <c r="I1242">
        <v>1250</v>
      </c>
      <c r="J1242">
        <f t="shared" si="43"/>
        <v>750</v>
      </c>
      <c r="K1242">
        <f t="shared" si="44"/>
        <v>112.5</v>
      </c>
      <c r="L1242">
        <v>0.15</v>
      </c>
    </row>
    <row r="1243" spans="1:12" x14ac:dyDescent="0.3">
      <c r="A1243" t="s">
        <v>23</v>
      </c>
      <c r="B1243">
        <v>1128299</v>
      </c>
      <c r="C1243">
        <v>44264</v>
      </c>
      <c r="D1243" t="s">
        <v>24</v>
      </c>
      <c r="E1243" t="s">
        <v>57</v>
      </c>
      <c r="F1243" t="s">
        <v>56</v>
      </c>
      <c r="G1243" t="s">
        <v>17</v>
      </c>
      <c r="H1243">
        <v>0.54999999999999993</v>
      </c>
      <c r="I1243">
        <v>3250</v>
      </c>
      <c r="J1243">
        <f t="shared" si="43"/>
        <v>1787.4999999999998</v>
      </c>
      <c r="K1243">
        <f t="shared" si="44"/>
        <v>715</v>
      </c>
      <c r="L1243">
        <v>0.4</v>
      </c>
    </row>
    <row r="1244" spans="1:12" x14ac:dyDescent="0.3">
      <c r="A1244" t="s">
        <v>23</v>
      </c>
      <c r="B1244">
        <v>1128299</v>
      </c>
      <c r="C1244">
        <v>44296</v>
      </c>
      <c r="D1244" t="s">
        <v>24</v>
      </c>
      <c r="E1244" t="s">
        <v>57</v>
      </c>
      <c r="F1244" t="s">
        <v>56</v>
      </c>
      <c r="G1244" t="s">
        <v>12</v>
      </c>
      <c r="H1244">
        <v>0.6</v>
      </c>
      <c r="I1244">
        <v>5000</v>
      </c>
      <c r="J1244">
        <f t="shared" si="43"/>
        <v>3000</v>
      </c>
      <c r="K1244">
        <f t="shared" si="44"/>
        <v>750</v>
      </c>
      <c r="L1244">
        <v>0.25</v>
      </c>
    </row>
    <row r="1245" spans="1:12" x14ac:dyDescent="0.3">
      <c r="A1245" t="s">
        <v>23</v>
      </c>
      <c r="B1245">
        <v>1128299</v>
      </c>
      <c r="C1245">
        <v>44296</v>
      </c>
      <c r="D1245" t="s">
        <v>24</v>
      </c>
      <c r="E1245" t="s">
        <v>57</v>
      </c>
      <c r="F1245" t="s">
        <v>56</v>
      </c>
      <c r="G1245" t="s">
        <v>15</v>
      </c>
      <c r="H1245">
        <v>0.65</v>
      </c>
      <c r="I1245">
        <v>3000</v>
      </c>
      <c r="J1245">
        <f t="shared" si="43"/>
        <v>1950</v>
      </c>
      <c r="K1245">
        <f t="shared" si="44"/>
        <v>390</v>
      </c>
      <c r="L1245">
        <v>0.2</v>
      </c>
    </row>
    <row r="1246" spans="1:12" x14ac:dyDescent="0.3">
      <c r="A1246" t="s">
        <v>23</v>
      </c>
      <c r="B1246">
        <v>1128299</v>
      </c>
      <c r="C1246">
        <v>44296</v>
      </c>
      <c r="D1246" t="s">
        <v>24</v>
      </c>
      <c r="E1246" t="s">
        <v>57</v>
      </c>
      <c r="F1246" t="s">
        <v>56</v>
      </c>
      <c r="G1246" t="s">
        <v>13</v>
      </c>
      <c r="H1246">
        <v>0.65</v>
      </c>
      <c r="I1246">
        <v>3500</v>
      </c>
      <c r="J1246">
        <f t="shared" si="43"/>
        <v>2275</v>
      </c>
      <c r="K1246">
        <f t="shared" si="44"/>
        <v>568.75</v>
      </c>
      <c r="L1246">
        <v>0.25</v>
      </c>
    </row>
    <row r="1247" spans="1:12" x14ac:dyDescent="0.3">
      <c r="A1247" t="s">
        <v>23</v>
      </c>
      <c r="B1247">
        <v>1128299</v>
      </c>
      <c r="C1247">
        <v>44296</v>
      </c>
      <c r="D1247" t="s">
        <v>24</v>
      </c>
      <c r="E1247" t="s">
        <v>57</v>
      </c>
      <c r="F1247" t="s">
        <v>56</v>
      </c>
      <c r="G1247" t="s">
        <v>14</v>
      </c>
      <c r="H1247">
        <v>0.5</v>
      </c>
      <c r="I1247">
        <v>2500</v>
      </c>
      <c r="J1247">
        <f t="shared" si="43"/>
        <v>1250</v>
      </c>
      <c r="K1247">
        <f t="shared" si="44"/>
        <v>312.5</v>
      </c>
      <c r="L1247">
        <v>0.25</v>
      </c>
    </row>
    <row r="1248" spans="1:12" x14ac:dyDescent="0.3">
      <c r="A1248" t="s">
        <v>23</v>
      </c>
      <c r="B1248">
        <v>1128299</v>
      </c>
      <c r="C1248">
        <v>44296</v>
      </c>
      <c r="D1248" t="s">
        <v>24</v>
      </c>
      <c r="E1248" t="s">
        <v>57</v>
      </c>
      <c r="F1248" t="s">
        <v>56</v>
      </c>
      <c r="G1248" t="s">
        <v>16</v>
      </c>
      <c r="H1248">
        <v>0.55000000000000004</v>
      </c>
      <c r="I1248">
        <v>1500</v>
      </c>
      <c r="J1248">
        <f t="shared" si="43"/>
        <v>825.00000000000011</v>
      </c>
      <c r="K1248">
        <f t="shared" si="44"/>
        <v>123.75000000000001</v>
      </c>
      <c r="L1248">
        <v>0.15</v>
      </c>
    </row>
    <row r="1249" spans="1:12" x14ac:dyDescent="0.3">
      <c r="A1249" t="s">
        <v>23</v>
      </c>
      <c r="B1249">
        <v>1128299</v>
      </c>
      <c r="C1249">
        <v>44296</v>
      </c>
      <c r="D1249" t="s">
        <v>24</v>
      </c>
      <c r="E1249" t="s">
        <v>57</v>
      </c>
      <c r="F1249" t="s">
        <v>56</v>
      </c>
      <c r="G1249" t="s">
        <v>17</v>
      </c>
      <c r="H1249">
        <v>0.70000000000000007</v>
      </c>
      <c r="I1249">
        <v>3250</v>
      </c>
      <c r="J1249">
        <f t="shared" si="43"/>
        <v>2275</v>
      </c>
      <c r="K1249">
        <f t="shared" si="44"/>
        <v>910</v>
      </c>
      <c r="L1249">
        <v>0.4</v>
      </c>
    </row>
    <row r="1250" spans="1:12" x14ac:dyDescent="0.3">
      <c r="A1250" t="s">
        <v>23</v>
      </c>
      <c r="B1250">
        <v>1128299</v>
      </c>
      <c r="C1250">
        <v>44327</v>
      </c>
      <c r="D1250" t="s">
        <v>24</v>
      </c>
      <c r="E1250" t="s">
        <v>57</v>
      </c>
      <c r="F1250" t="s">
        <v>56</v>
      </c>
      <c r="G1250" t="s">
        <v>12</v>
      </c>
      <c r="H1250">
        <v>0.54999999999999993</v>
      </c>
      <c r="I1250">
        <v>5250</v>
      </c>
      <c r="J1250">
        <f t="shared" si="43"/>
        <v>2887.4999999999995</v>
      </c>
      <c r="K1250">
        <f t="shared" si="44"/>
        <v>721.87499999999989</v>
      </c>
      <c r="L1250">
        <v>0.25</v>
      </c>
    </row>
    <row r="1251" spans="1:12" x14ac:dyDescent="0.3">
      <c r="A1251" t="s">
        <v>23</v>
      </c>
      <c r="B1251">
        <v>1128299</v>
      </c>
      <c r="C1251">
        <v>44327</v>
      </c>
      <c r="D1251" t="s">
        <v>24</v>
      </c>
      <c r="E1251" t="s">
        <v>57</v>
      </c>
      <c r="F1251" t="s">
        <v>56</v>
      </c>
      <c r="G1251" t="s">
        <v>15</v>
      </c>
      <c r="H1251">
        <v>0.6</v>
      </c>
      <c r="I1251">
        <v>3750</v>
      </c>
      <c r="J1251">
        <f t="shared" si="43"/>
        <v>2250</v>
      </c>
      <c r="K1251">
        <f t="shared" si="44"/>
        <v>450</v>
      </c>
      <c r="L1251">
        <v>0.2</v>
      </c>
    </row>
    <row r="1252" spans="1:12" x14ac:dyDescent="0.3">
      <c r="A1252" t="s">
        <v>23</v>
      </c>
      <c r="B1252">
        <v>1128299</v>
      </c>
      <c r="C1252">
        <v>44327</v>
      </c>
      <c r="D1252" t="s">
        <v>24</v>
      </c>
      <c r="E1252" t="s">
        <v>57</v>
      </c>
      <c r="F1252" t="s">
        <v>56</v>
      </c>
      <c r="G1252" t="s">
        <v>13</v>
      </c>
      <c r="H1252">
        <v>0.6</v>
      </c>
      <c r="I1252">
        <v>3750</v>
      </c>
      <c r="J1252">
        <f t="shared" si="43"/>
        <v>2250</v>
      </c>
      <c r="K1252">
        <f t="shared" si="44"/>
        <v>562.5</v>
      </c>
      <c r="L1252">
        <v>0.25</v>
      </c>
    </row>
    <row r="1253" spans="1:12" x14ac:dyDescent="0.3">
      <c r="A1253" t="s">
        <v>23</v>
      </c>
      <c r="B1253">
        <v>1128299</v>
      </c>
      <c r="C1253">
        <v>44327</v>
      </c>
      <c r="D1253" t="s">
        <v>24</v>
      </c>
      <c r="E1253" t="s">
        <v>57</v>
      </c>
      <c r="F1253" t="s">
        <v>56</v>
      </c>
      <c r="G1253" t="s">
        <v>14</v>
      </c>
      <c r="H1253">
        <v>0.54999999999999993</v>
      </c>
      <c r="I1253">
        <v>2750</v>
      </c>
      <c r="J1253">
        <f t="shared" si="43"/>
        <v>1512.4999999999998</v>
      </c>
      <c r="K1253">
        <f t="shared" si="44"/>
        <v>378.12499999999994</v>
      </c>
      <c r="L1253">
        <v>0.25</v>
      </c>
    </row>
    <row r="1254" spans="1:12" x14ac:dyDescent="0.3">
      <c r="A1254" t="s">
        <v>23</v>
      </c>
      <c r="B1254">
        <v>1128299</v>
      </c>
      <c r="C1254">
        <v>44327</v>
      </c>
      <c r="D1254" t="s">
        <v>24</v>
      </c>
      <c r="E1254" t="s">
        <v>57</v>
      </c>
      <c r="F1254" t="s">
        <v>56</v>
      </c>
      <c r="G1254" t="s">
        <v>16</v>
      </c>
      <c r="H1254">
        <v>0.6</v>
      </c>
      <c r="I1254">
        <v>1750</v>
      </c>
      <c r="J1254">
        <f t="shared" si="43"/>
        <v>1050</v>
      </c>
      <c r="K1254">
        <f t="shared" si="44"/>
        <v>157.5</v>
      </c>
      <c r="L1254">
        <v>0.15</v>
      </c>
    </row>
    <row r="1255" spans="1:12" x14ac:dyDescent="0.3">
      <c r="A1255" t="s">
        <v>23</v>
      </c>
      <c r="B1255">
        <v>1128299</v>
      </c>
      <c r="C1255">
        <v>44327</v>
      </c>
      <c r="D1255" t="s">
        <v>24</v>
      </c>
      <c r="E1255" t="s">
        <v>57</v>
      </c>
      <c r="F1255" t="s">
        <v>56</v>
      </c>
      <c r="G1255" t="s">
        <v>17</v>
      </c>
      <c r="H1255">
        <v>0.75</v>
      </c>
      <c r="I1255">
        <v>4750</v>
      </c>
      <c r="J1255">
        <f t="shared" si="43"/>
        <v>3562.5</v>
      </c>
      <c r="K1255">
        <f t="shared" si="44"/>
        <v>1425</v>
      </c>
      <c r="L1255">
        <v>0.4</v>
      </c>
    </row>
    <row r="1256" spans="1:12" x14ac:dyDescent="0.3">
      <c r="A1256" t="s">
        <v>23</v>
      </c>
      <c r="B1256">
        <v>1128299</v>
      </c>
      <c r="C1256">
        <v>44357</v>
      </c>
      <c r="D1256" t="s">
        <v>24</v>
      </c>
      <c r="E1256" t="s">
        <v>57</v>
      </c>
      <c r="F1256" t="s">
        <v>56</v>
      </c>
      <c r="G1256" t="s">
        <v>12</v>
      </c>
      <c r="H1256">
        <v>0.7</v>
      </c>
      <c r="I1256">
        <v>7250</v>
      </c>
      <c r="J1256">
        <f t="shared" si="43"/>
        <v>5075</v>
      </c>
      <c r="K1256">
        <f t="shared" si="44"/>
        <v>1268.75</v>
      </c>
      <c r="L1256">
        <v>0.25</v>
      </c>
    </row>
    <row r="1257" spans="1:12" x14ac:dyDescent="0.3">
      <c r="A1257" t="s">
        <v>23</v>
      </c>
      <c r="B1257">
        <v>1128299</v>
      </c>
      <c r="C1257">
        <v>44357</v>
      </c>
      <c r="D1257" t="s">
        <v>24</v>
      </c>
      <c r="E1257" t="s">
        <v>57</v>
      </c>
      <c r="F1257" t="s">
        <v>56</v>
      </c>
      <c r="G1257" t="s">
        <v>15</v>
      </c>
      <c r="H1257">
        <v>0.75</v>
      </c>
      <c r="I1257">
        <v>6000</v>
      </c>
      <c r="J1257">
        <f t="shared" si="43"/>
        <v>4500</v>
      </c>
      <c r="K1257">
        <f t="shared" si="44"/>
        <v>900</v>
      </c>
      <c r="L1257">
        <v>0.2</v>
      </c>
    </row>
    <row r="1258" spans="1:12" x14ac:dyDescent="0.3">
      <c r="A1258" t="s">
        <v>23</v>
      </c>
      <c r="B1258">
        <v>1128299</v>
      </c>
      <c r="C1258">
        <v>44357</v>
      </c>
      <c r="D1258" t="s">
        <v>24</v>
      </c>
      <c r="E1258" t="s">
        <v>57</v>
      </c>
      <c r="F1258" t="s">
        <v>56</v>
      </c>
      <c r="G1258" t="s">
        <v>13</v>
      </c>
      <c r="H1258">
        <v>0.75</v>
      </c>
      <c r="I1258">
        <v>6000</v>
      </c>
      <c r="J1258">
        <f t="shared" si="43"/>
        <v>4500</v>
      </c>
      <c r="K1258">
        <f t="shared" si="44"/>
        <v>1125</v>
      </c>
      <c r="L1258">
        <v>0.25</v>
      </c>
    </row>
    <row r="1259" spans="1:12" x14ac:dyDescent="0.3">
      <c r="A1259" t="s">
        <v>23</v>
      </c>
      <c r="B1259">
        <v>1128299</v>
      </c>
      <c r="C1259">
        <v>44357</v>
      </c>
      <c r="D1259" t="s">
        <v>24</v>
      </c>
      <c r="E1259" t="s">
        <v>57</v>
      </c>
      <c r="F1259" t="s">
        <v>56</v>
      </c>
      <c r="G1259" t="s">
        <v>14</v>
      </c>
      <c r="H1259">
        <v>0.75</v>
      </c>
      <c r="I1259">
        <v>4750</v>
      </c>
      <c r="J1259">
        <f t="shared" si="43"/>
        <v>3562.5</v>
      </c>
      <c r="K1259">
        <f t="shared" si="44"/>
        <v>890.625</v>
      </c>
      <c r="L1259">
        <v>0.25</v>
      </c>
    </row>
    <row r="1260" spans="1:12" x14ac:dyDescent="0.3">
      <c r="A1260" t="s">
        <v>23</v>
      </c>
      <c r="B1260">
        <v>1128299</v>
      </c>
      <c r="C1260">
        <v>44357</v>
      </c>
      <c r="D1260" t="s">
        <v>24</v>
      </c>
      <c r="E1260" t="s">
        <v>57</v>
      </c>
      <c r="F1260" t="s">
        <v>56</v>
      </c>
      <c r="G1260" t="s">
        <v>16</v>
      </c>
      <c r="H1260">
        <v>0.85000000000000009</v>
      </c>
      <c r="I1260">
        <v>3500</v>
      </c>
      <c r="J1260">
        <f t="shared" si="43"/>
        <v>2975.0000000000005</v>
      </c>
      <c r="K1260">
        <f t="shared" si="44"/>
        <v>446.25000000000006</v>
      </c>
      <c r="L1260">
        <v>0.15</v>
      </c>
    </row>
    <row r="1261" spans="1:12" x14ac:dyDescent="0.3">
      <c r="A1261" t="s">
        <v>23</v>
      </c>
      <c r="B1261">
        <v>1128299</v>
      </c>
      <c r="C1261">
        <v>44357</v>
      </c>
      <c r="D1261" t="s">
        <v>24</v>
      </c>
      <c r="E1261" t="s">
        <v>57</v>
      </c>
      <c r="F1261" t="s">
        <v>56</v>
      </c>
      <c r="G1261" t="s">
        <v>17</v>
      </c>
      <c r="H1261">
        <v>1</v>
      </c>
      <c r="I1261">
        <v>6500</v>
      </c>
      <c r="J1261">
        <f t="shared" si="43"/>
        <v>6500</v>
      </c>
      <c r="K1261">
        <f t="shared" si="44"/>
        <v>2600</v>
      </c>
      <c r="L1261">
        <v>0.4</v>
      </c>
    </row>
    <row r="1262" spans="1:12" x14ac:dyDescent="0.3">
      <c r="A1262" t="s">
        <v>23</v>
      </c>
      <c r="B1262">
        <v>1128299</v>
      </c>
      <c r="C1262">
        <v>44386</v>
      </c>
      <c r="D1262" t="s">
        <v>24</v>
      </c>
      <c r="E1262" t="s">
        <v>57</v>
      </c>
      <c r="F1262" t="s">
        <v>56</v>
      </c>
      <c r="G1262" t="s">
        <v>12</v>
      </c>
      <c r="H1262">
        <v>0.8</v>
      </c>
      <c r="I1262">
        <v>8000</v>
      </c>
      <c r="J1262">
        <f t="shared" si="43"/>
        <v>6400</v>
      </c>
      <c r="K1262">
        <f t="shared" si="44"/>
        <v>1600</v>
      </c>
      <c r="L1262">
        <v>0.25</v>
      </c>
    </row>
    <row r="1263" spans="1:12" x14ac:dyDescent="0.3">
      <c r="A1263" t="s">
        <v>23</v>
      </c>
      <c r="B1263">
        <v>1128299</v>
      </c>
      <c r="C1263">
        <v>44386</v>
      </c>
      <c r="D1263" t="s">
        <v>24</v>
      </c>
      <c r="E1263" t="s">
        <v>57</v>
      </c>
      <c r="F1263" t="s">
        <v>56</v>
      </c>
      <c r="G1263" t="s">
        <v>15</v>
      </c>
      <c r="H1263">
        <v>0.85000000000000009</v>
      </c>
      <c r="I1263">
        <v>6500</v>
      </c>
      <c r="J1263">
        <f t="shared" si="43"/>
        <v>5525.0000000000009</v>
      </c>
      <c r="K1263">
        <f t="shared" si="44"/>
        <v>1105.0000000000002</v>
      </c>
      <c r="L1263">
        <v>0.2</v>
      </c>
    </row>
    <row r="1264" spans="1:12" x14ac:dyDescent="0.3">
      <c r="A1264" t="s">
        <v>23</v>
      </c>
      <c r="B1264">
        <v>1128299</v>
      </c>
      <c r="C1264">
        <v>44386</v>
      </c>
      <c r="D1264" t="s">
        <v>24</v>
      </c>
      <c r="E1264" t="s">
        <v>57</v>
      </c>
      <c r="F1264" t="s">
        <v>56</v>
      </c>
      <c r="G1264" t="s">
        <v>13</v>
      </c>
      <c r="H1264">
        <v>0.85000000000000009</v>
      </c>
      <c r="I1264">
        <v>6000</v>
      </c>
      <c r="J1264">
        <f t="shared" si="43"/>
        <v>5100.0000000000009</v>
      </c>
      <c r="K1264">
        <f t="shared" si="44"/>
        <v>1275.0000000000002</v>
      </c>
      <c r="L1264">
        <v>0.25</v>
      </c>
    </row>
    <row r="1265" spans="1:12" x14ac:dyDescent="0.3">
      <c r="A1265" t="s">
        <v>23</v>
      </c>
      <c r="B1265">
        <v>1128299</v>
      </c>
      <c r="C1265">
        <v>44386</v>
      </c>
      <c r="D1265" t="s">
        <v>24</v>
      </c>
      <c r="E1265" t="s">
        <v>57</v>
      </c>
      <c r="F1265" t="s">
        <v>56</v>
      </c>
      <c r="G1265" t="s">
        <v>14</v>
      </c>
      <c r="H1265">
        <v>0.8</v>
      </c>
      <c r="I1265">
        <v>5000</v>
      </c>
      <c r="J1265">
        <f t="shared" si="43"/>
        <v>4000</v>
      </c>
      <c r="K1265">
        <f t="shared" si="44"/>
        <v>1000</v>
      </c>
      <c r="L1265">
        <v>0.25</v>
      </c>
    </row>
    <row r="1266" spans="1:12" x14ac:dyDescent="0.3">
      <c r="A1266" t="s">
        <v>23</v>
      </c>
      <c r="B1266">
        <v>1128299</v>
      </c>
      <c r="C1266">
        <v>44386</v>
      </c>
      <c r="D1266" t="s">
        <v>24</v>
      </c>
      <c r="E1266" t="s">
        <v>57</v>
      </c>
      <c r="F1266" t="s">
        <v>56</v>
      </c>
      <c r="G1266" t="s">
        <v>16</v>
      </c>
      <c r="H1266">
        <v>0.85000000000000009</v>
      </c>
      <c r="I1266">
        <v>5500</v>
      </c>
      <c r="J1266">
        <f t="shared" si="43"/>
        <v>4675.0000000000009</v>
      </c>
      <c r="K1266">
        <f t="shared" si="44"/>
        <v>701.25000000000011</v>
      </c>
      <c r="L1266">
        <v>0.15</v>
      </c>
    </row>
    <row r="1267" spans="1:12" x14ac:dyDescent="0.3">
      <c r="A1267" t="s">
        <v>23</v>
      </c>
      <c r="B1267">
        <v>1128299</v>
      </c>
      <c r="C1267">
        <v>44386</v>
      </c>
      <c r="D1267" t="s">
        <v>24</v>
      </c>
      <c r="E1267" t="s">
        <v>57</v>
      </c>
      <c r="F1267" t="s">
        <v>56</v>
      </c>
      <c r="G1267" t="s">
        <v>17</v>
      </c>
      <c r="H1267">
        <v>1</v>
      </c>
      <c r="I1267">
        <v>5500</v>
      </c>
      <c r="J1267">
        <f t="shared" si="43"/>
        <v>5500</v>
      </c>
      <c r="K1267">
        <f t="shared" si="44"/>
        <v>2200</v>
      </c>
      <c r="L1267">
        <v>0.4</v>
      </c>
    </row>
    <row r="1268" spans="1:12" x14ac:dyDescent="0.3">
      <c r="A1268" t="s">
        <v>23</v>
      </c>
      <c r="B1268">
        <v>1128299</v>
      </c>
      <c r="C1268">
        <v>44418</v>
      </c>
      <c r="D1268" t="s">
        <v>24</v>
      </c>
      <c r="E1268" t="s">
        <v>57</v>
      </c>
      <c r="F1268" t="s">
        <v>56</v>
      </c>
      <c r="G1268" t="s">
        <v>12</v>
      </c>
      <c r="H1268">
        <v>0.85000000000000009</v>
      </c>
      <c r="I1268">
        <v>7500</v>
      </c>
      <c r="J1268">
        <f t="shared" si="43"/>
        <v>6375.0000000000009</v>
      </c>
      <c r="K1268">
        <f t="shared" si="44"/>
        <v>1593.7500000000002</v>
      </c>
      <c r="L1268">
        <v>0.25</v>
      </c>
    </row>
    <row r="1269" spans="1:12" x14ac:dyDescent="0.3">
      <c r="A1269" t="s">
        <v>23</v>
      </c>
      <c r="B1269">
        <v>1128299</v>
      </c>
      <c r="C1269">
        <v>44418</v>
      </c>
      <c r="D1269" t="s">
        <v>24</v>
      </c>
      <c r="E1269" t="s">
        <v>57</v>
      </c>
      <c r="F1269" t="s">
        <v>56</v>
      </c>
      <c r="G1269" t="s">
        <v>15</v>
      </c>
      <c r="H1269">
        <v>0.75000000000000011</v>
      </c>
      <c r="I1269">
        <v>7250</v>
      </c>
      <c r="J1269">
        <f t="shared" si="43"/>
        <v>5437.5000000000009</v>
      </c>
      <c r="K1269">
        <f t="shared" si="44"/>
        <v>1087.5000000000002</v>
      </c>
      <c r="L1269">
        <v>0.2</v>
      </c>
    </row>
    <row r="1270" spans="1:12" x14ac:dyDescent="0.3">
      <c r="A1270" t="s">
        <v>23</v>
      </c>
      <c r="B1270">
        <v>1128299</v>
      </c>
      <c r="C1270">
        <v>44418</v>
      </c>
      <c r="D1270" t="s">
        <v>24</v>
      </c>
      <c r="E1270" t="s">
        <v>57</v>
      </c>
      <c r="F1270" t="s">
        <v>56</v>
      </c>
      <c r="G1270" t="s">
        <v>13</v>
      </c>
      <c r="H1270">
        <v>0.70000000000000007</v>
      </c>
      <c r="I1270">
        <v>6000</v>
      </c>
      <c r="J1270">
        <f t="shared" si="43"/>
        <v>4200</v>
      </c>
      <c r="K1270">
        <f t="shared" si="44"/>
        <v>1050</v>
      </c>
      <c r="L1270">
        <v>0.25</v>
      </c>
    </row>
    <row r="1271" spans="1:12" x14ac:dyDescent="0.3">
      <c r="A1271" t="s">
        <v>23</v>
      </c>
      <c r="B1271">
        <v>1128299</v>
      </c>
      <c r="C1271">
        <v>44418</v>
      </c>
      <c r="D1271" t="s">
        <v>24</v>
      </c>
      <c r="E1271" t="s">
        <v>57</v>
      </c>
      <c r="F1271" t="s">
        <v>56</v>
      </c>
      <c r="G1271" t="s">
        <v>14</v>
      </c>
      <c r="H1271">
        <v>0.70000000000000007</v>
      </c>
      <c r="I1271">
        <v>5250</v>
      </c>
      <c r="J1271">
        <f t="shared" si="43"/>
        <v>3675.0000000000005</v>
      </c>
      <c r="K1271">
        <f t="shared" si="44"/>
        <v>918.75000000000011</v>
      </c>
      <c r="L1271">
        <v>0.25</v>
      </c>
    </row>
    <row r="1272" spans="1:12" x14ac:dyDescent="0.3">
      <c r="A1272" t="s">
        <v>23</v>
      </c>
      <c r="B1272">
        <v>1128299</v>
      </c>
      <c r="C1272">
        <v>44418</v>
      </c>
      <c r="D1272" t="s">
        <v>24</v>
      </c>
      <c r="E1272" t="s">
        <v>57</v>
      </c>
      <c r="F1272" t="s">
        <v>56</v>
      </c>
      <c r="G1272" t="s">
        <v>16</v>
      </c>
      <c r="H1272">
        <v>0.7</v>
      </c>
      <c r="I1272">
        <v>5250</v>
      </c>
      <c r="J1272">
        <f t="shared" si="43"/>
        <v>3674.9999999999995</v>
      </c>
      <c r="K1272">
        <f t="shared" si="44"/>
        <v>551.24999999999989</v>
      </c>
      <c r="L1272">
        <v>0.15</v>
      </c>
    </row>
    <row r="1273" spans="1:12" x14ac:dyDescent="0.3">
      <c r="A1273" t="s">
        <v>23</v>
      </c>
      <c r="B1273">
        <v>1128299</v>
      </c>
      <c r="C1273">
        <v>44418</v>
      </c>
      <c r="D1273" t="s">
        <v>24</v>
      </c>
      <c r="E1273" t="s">
        <v>57</v>
      </c>
      <c r="F1273" t="s">
        <v>56</v>
      </c>
      <c r="G1273" t="s">
        <v>17</v>
      </c>
      <c r="H1273">
        <v>0.75</v>
      </c>
      <c r="I1273">
        <v>3500</v>
      </c>
      <c r="J1273">
        <f t="shared" si="43"/>
        <v>2625</v>
      </c>
      <c r="K1273">
        <f t="shared" si="44"/>
        <v>1050</v>
      </c>
      <c r="L1273">
        <v>0.4</v>
      </c>
    </row>
    <row r="1274" spans="1:12" x14ac:dyDescent="0.3">
      <c r="A1274" t="s">
        <v>23</v>
      </c>
      <c r="B1274">
        <v>1128299</v>
      </c>
      <c r="C1274">
        <v>44450</v>
      </c>
      <c r="D1274" t="s">
        <v>24</v>
      </c>
      <c r="E1274" t="s">
        <v>57</v>
      </c>
      <c r="F1274" t="s">
        <v>56</v>
      </c>
      <c r="G1274" t="s">
        <v>12</v>
      </c>
      <c r="H1274">
        <v>0.65000000000000013</v>
      </c>
      <c r="I1274">
        <v>5500</v>
      </c>
      <c r="J1274">
        <f t="shared" si="43"/>
        <v>3575.0000000000009</v>
      </c>
      <c r="K1274">
        <f t="shared" si="44"/>
        <v>893.75000000000023</v>
      </c>
      <c r="L1274">
        <v>0.25</v>
      </c>
    </row>
    <row r="1275" spans="1:12" x14ac:dyDescent="0.3">
      <c r="A1275" t="s">
        <v>23</v>
      </c>
      <c r="B1275">
        <v>1128299</v>
      </c>
      <c r="C1275">
        <v>44450</v>
      </c>
      <c r="D1275" t="s">
        <v>24</v>
      </c>
      <c r="E1275" t="s">
        <v>57</v>
      </c>
      <c r="F1275" t="s">
        <v>56</v>
      </c>
      <c r="G1275" t="s">
        <v>15</v>
      </c>
      <c r="H1275">
        <v>0.70000000000000018</v>
      </c>
      <c r="I1275">
        <v>5500</v>
      </c>
      <c r="J1275">
        <f t="shared" si="43"/>
        <v>3850.0000000000009</v>
      </c>
      <c r="K1275">
        <f t="shared" si="44"/>
        <v>770.00000000000023</v>
      </c>
      <c r="L1275">
        <v>0.2</v>
      </c>
    </row>
    <row r="1276" spans="1:12" x14ac:dyDescent="0.3">
      <c r="A1276" t="s">
        <v>23</v>
      </c>
      <c r="B1276">
        <v>1128299</v>
      </c>
      <c r="C1276">
        <v>44450</v>
      </c>
      <c r="D1276" t="s">
        <v>24</v>
      </c>
      <c r="E1276" t="s">
        <v>57</v>
      </c>
      <c r="F1276" t="s">
        <v>56</v>
      </c>
      <c r="G1276" t="s">
        <v>13</v>
      </c>
      <c r="H1276">
        <v>0.65000000000000013</v>
      </c>
      <c r="I1276">
        <v>3750</v>
      </c>
      <c r="J1276">
        <f t="shared" si="43"/>
        <v>2437.5000000000005</v>
      </c>
      <c r="K1276">
        <f t="shared" si="44"/>
        <v>609.37500000000011</v>
      </c>
      <c r="L1276">
        <v>0.25</v>
      </c>
    </row>
    <row r="1277" spans="1:12" x14ac:dyDescent="0.3">
      <c r="A1277" t="s">
        <v>23</v>
      </c>
      <c r="B1277">
        <v>1128299</v>
      </c>
      <c r="C1277">
        <v>44450</v>
      </c>
      <c r="D1277" t="s">
        <v>24</v>
      </c>
      <c r="E1277" t="s">
        <v>57</v>
      </c>
      <c r="F1277" t="s">
        <v>56</v>
      </c>
      <c r="G1277" t="s">
        <v>14</v>
      </c>
      <c r="H1277">
        <v>0.65000000000000013</v>
      </c>
      <c r="I1277">
        <v>3250</v>
      </c>
      <c r="J1277">
        <f t="shared" si="43"/>
        <v>2112.5000000000005</v>
      </c>
      <c r="K1277">
        <f t="shared" si="44"/>
        <v>528.12500000000011</v>
      </c>
      <c r="L1277">
        <v>0.25</v>
      </c>
    </row>
    <row r="1278" spans="1:12" x14ac:dyDescent="0.3">
      <c r="A1278" t="s">
        <v>23</v>
      </c>
      <c r="B1278">
        <v>1128299</v>
      </c>
      <c r="C1278">
        <v>44450</v>
      </c>
      <c r="D1278" t="s">
        <v>24</v>
      </c>
      <c r="E1278" t="s">
        <v>57</v>
      </c>
      <c r="F1278" t="s">
        <v>56</v>
      </c>
      <c r="G1278" t="s">
        <v>16</v>
      </c>
      <c r="H1278">
        <v>0.75000000000000011</v>
      </c>
      <c r="I1278">
        <v>3500</v>
      </c>
      <c r="J1278">
        <f t="shared" si="43"/>
        <v>2625.0000000000005</v>
      </c>
      <c r="K1278">
        <f t="shared" si="44"/>
        <v>393.75000000000006</v>
      </c>
      <c r="L1278">
        <v>0.15</v>
      </c>
    </row>
    <row r="1279" spans="1:12" x14ac:dyDescent="0.3">
      <c r="A1279" t="s">
        <v>23</v>
      </c>
      <c r="B1279">
        <v>1128299</v>
      </c>
      <c r="C1279">
        <v>44450</v>
      </c>
      <c r="D1279" t="s">
        <v>24</v>
      </c>
      <c r="E1279" t="s">
        <v>57</v>
      </c>
      <c r="F1279" t="s">
        <v>56</v>
      </c>
      <c r="G1279" t="s">
        <v>17</v>
      </c>
      <c r="H1279">
        <v>0.6</v>
      </c>
      <c r="I1279">
        <v>3750</v>
      </c>
      <c r="J1279">
        <f t="shared" si="43"/>
        <v>2250</v>
      </c>
      <c r="K1279">
        <f t="shared" si="44"/>
        <v>900</v>
      </c>
      <c r="L1279">
        <v>0.4</v>
      </c>
    </row>
    <row r="1280" spans="1:12" x14ac:dyDescent="0.3">
      <c r="A1280" t="s">
        <v>23</v>
      </c>
      <c r="B1280">
        <v>1128299</v>
      </c>
      <c r="C1280">
        <v>44479</v>
      </c>
      <c r="D1280" t="s">
        <v>24</v>
      </c>
      <c r="E1280" t="s">
        <v>57</v>
      </c>
      <c r="F1280" t="s">
        <v>56</v>
      </c>
      <c r="G1280" t="s">
        <v>12</v>
      </c>
      <c r="H1280">
        <v>0.55000000000000004</v>
      </c>
      <c r="I1280">
        <v>4750</v>
      </c>
      <c r="J1280">
        <f t="shared" si="43"/>
        <v>2612.5</v>
      </c>
      <c r="K1280">
        <f t="shared" si="44"/>
        <v>653.125</v>
      </c>
      <c r="L1280">
        <v>0.25</v>
      </c>
    </row>
    <row r="1281" spans="1:12" x14ac:dyDescent="0.3">
      <c r="A1281" t="s">
        <v>23</v>
      </c>
      <c r="B1281">
        <v>1128299</v>
      </c>
      <c r="C1281">
        <v>44479</v>
      </c>
      <c r="D1281" t="s">
        <v>24</v>
      </c>
      <c r="E1281" t="s">
        <v>57</v>
      </c>
      <c r="F1281" t="s">
        <v>56</v>
      </c>
      <c r="G1281" t="s">
        <v>15</v>
      </c>
      <c r="H1281">
        <v>0.65000000000000013</v>
      </c>
      <c r="I1281">
        <v>4750</v>
      </c>
      <c r="J1281">
        <f t="shared" si="43"/>
        <v>3087.5000000000005</v>
      </c>
      <c r="K1281">
        <f t="shared" si="44"/>
        <v>617.50000000000011</v>
      </c>
      <c r="L1281">
        <v>0.2</v>
      </c>
    </row>
    <row r="1282" spans="1:12" x14ac:dyDescent="0.3">
      <c r="A1282" t="s">
        <v>23</v>
      </c>
      <c r="B1282">
        <v>1128299</v>
      </c>
      <c r="C1282">
        <v>44479</v>
      </c>
      <c r="D1282" t="s">
        <v>24</v>
      </c>
      <c r="E1282" t="s">
        <v>57</v>
      </c>
      <c r="F1282" t="s">
        <v>56</v>
      </c>
      <c r="G1282" t="s">
        <v>13</v>
      </c>
      <c r="H1282">
        <v>0.60000000000000009</v>
      </c>
      <c r="I1282">
        <v>3000</v>
      </c>
      <c r="J1282">
        <f t="shared" ref="J1282:J1345" si="45">H1282*I1282</f>
        <v>1800.0000000000002</v>
      </c>
      <c r="K1282">
        <f t="shared" si="44"/>
        <v>450.00000000000006</v>
      </c>
      <c r="L1282">
        <v>0.25</v>
      </c>
    </row>
    <row r="1283" spans="1:12" x14ac:dyDescent="0.3">
      <c r="A1283" t="s">
        <v>23</v>
      </c>
      <c r="B1283">
        <v>1128299</v>
      </c>
      <c r="C1283">
        <v>44479</v>
      </c>
      <c r="D1283" t="s">
        <v>24</v>
      </c>
      <c r="E1283" t="s">
        <v>57</v>
      </c>
      <c r="F1283" t="s">
        <v>56</v>
      </c>
      <c r="G1283" t="s">
        <v>14</v>
      </c>
      <c r="H1283">
        <v>0.55000000000000004</v>
      </c>
      <c r="I1283">
        <v>2750</v>
      </c>
      <c r="J1283">
        <f t="shared" si="45"/>
        <v>1512.5000000000002</v>
      </c>
      <c r="K1283">
        <f t="shared" si="44"/>
        <v>378.12500000000006</v>
      </c>
      <c r="L1283">
        <v>0.25</v>
      </c>
    </row>
    <row r="1284" spans="1:12" x14ac:dyDescent="0.3">
      <c r="A1284" t="s">
        <v>23</v>
      </c>
      <c r="B1284">
        <v>1128299</v>
      </c>
      <c r="C1284">
        <v>44479</v>
      </c>
      <c r="D1284" t="s">
        <v>24</v>
      </c>
      <c r="E1284" t="s">
        <v>57</v>
      </c>
      <c r="F1284" t="s">
        <v>56</v>
      </c>
      <c r="G1284" t="s">
        <v>16</v>
      </c>
      <c r="H1284">
        <v>0.65</v>
      </c>
      <c r="I1284">
        <v>2500</v>
      </c>
      <c r="J1284">
        <f t="shared" si="45"/>
        <v>1625</v>
      </c>
      <c r="K1284">
        <f t="shared" si="44"/>
        <v>243.75</v>
      </c>
      <c r="L1284">
        <v>0.15</v>
      </c>
    </row>
    <row r="1285" spans="1:12" x14ac:dyDescent="0.3">
      <c r="A1285" t="s">
        <v>23</v>
      </c>
      <c r="B1285">
        <v>1128299</v>
      </c>
      <c r="C1285">
        <v>44479</v>
      </c>
      <c r="D1285" t="s">
        <v>24</v>
      </c>
      <c r="E1285" t="s">
        <v>57</v>
      </c>
      <c r="F1285" t="s">
        <v>56</v>
      </c>
      <c r="G1285" t="s">
        <v>17</v>
      </c>
      <c r="H1285">
        <v>0.70000000000000007</v>
      </c>
      <c r="I1285">
        <v>3000</v>
      </c>
      <c r="J1285">
        <f t="shared" si="45"/>
        <v>2100</v>
      </c>
      <c r="K1285">
        <f t="shared" si="44"/>
        <v>840</v>
      </c>
      <c r="L1285">
        <v>0.4</v>
      </c>
    </row>
    <row r="1286" spans="1:12" x14ac:dyDescent="0.3">
      <c r="A1286" t="s">
        <v>23</v>
      </c>
      <c r="B1286">
        <v>1128299</v>
      </c>
      <c r="C1286">
        <v>44510</v>
      </c>
      <c r="D1286" t="s">
        <v>24</v>
      </c>
      <c r="E1286" t="s">
        <v>57</v>
      </c>
      <c r="F1286" t="s">
        <v>56</v>
      </c>
      <c r="G1286" t="s">
        <v>12</v>
      </c>
      <c r="H1286">
        <v>0.55000000000000004</v>
      </c>
      <c r="I1286">
        <v>5250</v>
      </c>
      <c r="J1286">
        <f t="shared" si="45"/>
        <v>2887.5000000000005</v>
      </c>
      <c r="K1286">
        <f t="shared" si="44"/>
        <v>721.87500000000011</v>
      </c>
      <c r="L1286">
        <v>0.25</v>
      </c>
    </row>
    <row r="1287" spans="1:12" x14ac:dyDescent="0.3">
      <c r="A1287" t="s">
        <v>23</v>
      </c>
      <c r="B1287">
        <v>1128299</v>
      </c>
      <c r="C1287">
        <v>44510</v>
      </c>
      <c r="D1287" t="s">
        <v>24</v>
      </c>
      <c r="E1287" t="s">
        <v>57</v>
      </c>
      <c r="F1287" t="s">
        <v>56</v>
      </c>
      <c r="G1287" t="s">
        <v>15</v>
      </c>
      <c r="H1287">
        <v>0.60000000000000009</v>
      </c>
      <c r="I1287">
        <v>6000</v>
      </c>
      <c r="J1287">
        <f t="shared" si="45"/>
        <v>3600.0000000000005</v>
      </c>
      <c r="K1287">
        <f t="shared" si="44"/>
        <v>720.00000000000011</v>
      </c>
      <c r="L1287">
        <v>0.2</v>
      </c>
    </row>
    <row r="1288" spans="1:12" x14ac:dyDescent="0.3">
      <c r="A1288" t="s">
        <v>23</v>
      </c>
      <c r="B1288">
        <v>1128299</v>
      </c>
      <c r="C1288">
        <v>44510</v>
      </c>
      <c r="D1288" t="s">
        <v>24</v>
      </c>
      <c r="E1288" t="s">
        <v>57</v>
      </c>
      <c r="F1288" t="s">
        <v>56</v>
      </c>
      <c r="G1288" t="s">
        <v>13</v>
      </c>
      <c r="H1288">
        <v>0.55000000000000004</v>
      </c>
      <c r="I1288">
        <v>4250</v>
      </c>
      <c r="J1288">
        <f t="shared" si="45"/>
        <v>2337.5</v>
      </c>
      <c r="K1288">
        <f t="shared" si="44"/>
        <v>584.375</v>
      </c>
      <c r="L1288">
        <v>0.25</v>
      </c>
    </row>
    <row r="1289" spans="1:12" x14ac:dyDescent="0.3">
      <c r="A1289" t="s">
        <v>23</v>
      </c>
      <c r="B1289">
        <v>1128299</v>
      </c>
      <c r="C1289">
        <v>44510</v>
      </c>
      <c r="D1289" t="s">
        <v>24</v>
      </c>
      <c r="E1289" t="s">
        <v>57</v>
      </c>
      <c r="F1289" t="s">
        <v>56</v>
      </c>
      <c r="G1289" t="s">
        <v>14</v>
      </c>
      <c r="H1289">
        <v>0.65000000000000013</v>
      </c>
      <c r="I1289">
        <v>4000</v>
      </c>
      <c r="J1289">
        <f t="shared" si="45"/>
        <v>2600.0000000000005</v>
      </c>
      <c r="K1289">
        <f t="shared" si="44"/>
        <v>650.00000000000011</v>
      </c>
      <c r="L1289">
        <v>0.25</v>
      </c>
    </row>
    <row r="1290" spans="1:12" x14ac:dyDescent="0.3">
      <c r="A1290" t="s">
        <v>23</v>
      </c>
      <c r="B1290">
        <v>1128299</v>
      </c>
      <c r="C1290">
        <v>44510</v>
      </c>
      <c r="D1290" t="s">
        <v>24</v>
      </c>
      <c r="E1290" t="s">
        <v>57</v>
      </c>
      <c r="F1290" t="s">
        <v>56</v>
      </c>
      <c r="G1290" t="s">
        <v>16</v>
      </c>
      <c r="H1290">
        <v>0.85000000000000009</v>
      </c>
      <c r="I1290">
        <v>3750</v>
      </c>
      <c r="J1290">
        <f t="shared" si="45"/>
        <v>3187.5000000000005</v>
      </c>
      <c r="K1290">
        <f t="shared" si="44"/>
        <v>478.12500000000006</v>
      </c>
      <c r="L1290">
        <v>0.15</v>
      </c>
    </row>
    <row r="1291" spans="1:12" x14ac:dyDescent="0.3">
      <c r="A1291" t="s">
        <v>23</v>
      </c>
      <c r="B1291">
        <v>1128299</v>
      </c>
      <c r="C1291">
        <v>44510</v>
      </c>
      <c r="D1291" t="s">
        <v>24</v>
      </c>
      <c r="E1291" t="s">
        <v>57</v>
      </c>
      <c r="F1291" t="s">
        <v>56</v>
      </c>
      <c r="G1291" t="s">
        <v>17</v>
      </c>
      <c r="H1291">
        <v>0.90000000000000013</v>
      </c>
      <c r="I1291">
        <v>5000</v>
      </c>
      <c r="J1291">
        <f t="shared" si="45"/>
        <v>4500.0000000000009</v>
      </c>
      <c r="K1291">
        <f t="shared" si="44"/>
        <v>1800.0000000000005</v>
      </c>
      <c r="L1291">
        <v>0.4</v>
      </c>
    </row>
    <row r="1292" spans="1:12" x14ac:dyDescent="0.3">
      <c r="A1292" t="s">
        <v>23</v>
      </c>
      <c r="B1292">
        <v>1128299</v>
      </c>
      <c r="C1292">
        <v>44539</v>
      </c>
      <c r="D1292" t="s">
        <v>24</v>
      </c>
      <c r="E1292" t="s">
        <v>57</v>
      </c>
      <c r="F1292" t="s">
        <v>56</v>
      </c>
      <c r="G1292" t="s">
        <v>12</v>
      </c>
      <c r="H1292">
        <v>0.75000000000000011</v>
      </c>
      <c r="I1292">
        <v>7000</v>
      </c>
      <c r="J1292">
        <f t="shared" si="45"/>
        <v>5250.0000000000009</v>
      </c>
      <c r="K1292">
        <f t="shared" si="44"/>
        <v>1312.5000000000002</v>
      </c>
      <c r="L1292">
        <v>0.25</v>
      </c>
    </row>
    <row r="1293" spans="1:12" x14ac:dyDescent="0.3">
      <c r="A1293" t="s">
        <v>23</v>
      </c>
      <c r="B1293">
        <v>1128299</v>
      </c>
      <c r="C1293">
        <v>44539</v>
      </c>
      <c r="D1293" t="s">
        <v>24</v>
      </c>
      <c r="E1293" t="s">
        <v>57</v>
      </c>
      <c r="F1293" t="s">
        <v>56</v>
      </c>
      <c r="G1293" t="s">
        <v>15</v>
      </c>
      <c r="H1293">
        <v>0.8500000000000002</v>
      </c>
      <c r="I1293">
        <v>7000</v>
      </c>
      <c r="J1293">
        <f t="shared" si="45"/>
        <v>5950.0000000000018</v>
      </c>
      <c r="K1293">
        <f t="shared" si="44"/>
        <v>1190.0000000000005</v>
      </c>
      <c r="L1293">
        <v>0.2</v>
      </c>
    </row>
    <row r="1294" spans="1:12" x14ac:dyDescent="0.3">
      <c r="A1294" t="s">
        <v>23</v>
      </c>
      <c r="B1294">
        <v>1128299</v>
      </c>
      <c r="C1294">
        <v>44539</v>
      </c>
      <c r="D1294" t="s">
        <v>24</v>
      </c>
      <c r="E1294" t="s">
        <v>57</v>
      </c>
      <c r="F1294" t="s">
        <v>56</v>
      </c>
      <c r="G1294" t="s">
        <v>13</v>
      </c>
      <c r="H1294">
        <v>0.80000000000000016</v>
      </c>
      <c r="I1294">
        <v>5000</v>
      </c>
      <c r="J1294">
        <f t="shared" si="45"/>
        <v>4000.0000000000009</v>
      </c>
      <c r="K1294">
        <f t="shared" ref="K1294:K1357" si="46">J1294*L1294</f>
        <v>1000.0000000000002</v>
      </c>
      <c r="L1294">
        <v>0.25</v>
      </c>
    </row>
    <row r="1295" spans="1:12" x14ac:dyDescent="0.3">
      <c r="A1295" t="s">
        <v>23</v>
      </c>
      <c r="B1295">
        <v>1128299</v>
      </c>
      <c r="C1295">
        <v>44539</v>
      </c>
      <c r="D1295" t="s">
        <v>24</v>
      </c>
      <c r="E1295" t="s">
        <v>57</v>
      </c>
      <c r="F1295" t="s">
        <v>56</v>
      </c>
      <c r="G1295" t="s">
        <v>14</v>
      </c>
      <c r="H1295">
        <v>0.80000000000000016</v>
      </c>
      <c r="I1295">
        <v>5000</v>
      </c>
      <c r="J1295">
        <f t="shared" si="45"/>
        <v>4000.0000000000009</v>
      </c>
      <c r="K1295">
        <f t="shared" si="46"/>
        <v>1000.0000000000002</v>
      </c>
      <c r="L1295">
        <v>0.25</v>
      </c>
    </row>
    <row r="1296" spans="1:12" x14ac:dyDescent="0.3">
      <c r="A1296" t="s">
        <v>23</v>
      </c>
      <c r="B1296">
        <v>1128299</v>
      </c>
      <c r="C1296">
        <v>44539</v>
      </c>
      <c r="D1296" t="s">
        <v>24</v>
      </c>
      <c r="E1296" t="s">
        <v>57</v>
      </c>
      <c r="F1296" t="s">
        <v>56</v>
      </c>
      <c r="G1296" t="s">
        <v>16</v>
      </c>
      <c r="H1296">
        <v>0.90000000000000013</v>
      </c>
      <c r="I1296">
        <v>4250</v>
      </c>
      <c r="J1296">
        <f t="shared" si="45"/>
        <v>3825.0000000000005</v>
      </c>
      <c r="K1296">
        <f t="shared" si="46"/>
        <v>573.75</v>
      </c>
      <c r="L1296">
        <v>0.15</v>
      </c>
    </row>
    <row r="1297" spans="1:17" x14ac:dyDescent="0.3">
      <c r="A1297" t="s">
        <v>23</v>
      </c>
      <c r="B1297">
        <v>1128299</v>
      </c>
      <c r="C1297">
        <v>44539</v>
      </c>
      <c r="D1297" t="s">
        <v>24</v>
      </c>
      <c r="E1297" t="s">
        <v>57</v>
      </c>
      <c r="F1297" t="s">
        <v>56</v>
      </c>
      <c r="G1297" t="s">
        <v>17</v>
      </c>
      <c r="H1297">
        <v>0.95000000000000018</v>
      </c>
      <c r="I1297">
        <v>5250</v>
      </c>
      <c r="J1297">
        <f t="shared" si="45"/>
        <v>4987.5000000000009</v>
      </c>
      <c r="K1297">
        <f t="shared" si="46"/>
        <v>1995.0000000000005</v>
      </c>
      <c r="L1297">
        <v>0.4</v>
      </c>
    </row>
    <row r="1298" spans="1:17" x14ac:dyDescent="0.3">
      <c r="A1298" t="s">
        <v>23</v>
      </c>
      <c r="B1298">
        <v>1128299</v>
      </c>
      <c r="C1298">
        <v>44213</v>
      </c>
      <c r="D1298" t="s">
        <v>24</v>
      </c>
      <c r="E1298" t="s">
        <v>58</v>
      </c>
      <c r="F1298" t="s">
        <v>59</v>
      </c>
      <c r="G1298" t="s">
        <v>12</v>
      </c>
      <c r="H1298">
        <v>0.4</v>
      </c>
      <c r="I1298">
        <v>4250</v>
      </c>
      <c r="J1298">
        <f t="shared" si="45"/>
        <v>1700</v>
      </c>
      <c r="K1298">
        <f t="shared" si="46"/>
        <v>510</v>
      </c>
      <c r="L1298">
        <v>0.3</v>
      </c>
      <c r="O1298">
        <f>Table1[[#This Row],[Price per Unit]]+0.05</f>
        <v>0.45</v>
      </c>
      <c r="P1298">
        <f>Table1[[#This Row],[Units Sold]]+500</f>
        <v>4750</v>
      </c>
      <c r="Q1298">
        <f>Table1[[#This Row],[Operating Margin]]+5%</f>
        <v>0.35</v>
      </c>
    </row>
    <row r="1299" spans="1:17" x14ac:dyDescent="0.3">
      <c r="A1299" t="s">
        <v>23</v>
      </c>
      <c r="B1299">
        <v>1128299</v>
      </c>
      <c r="C1299">
        <v>44213</v>
      </c>
      <c r="D1299" t="s">
        <v>24</v>
      </c>
      <c r="E1299" t="s">
        <v>58</v>
      </c>
      <c r="F1299" t="s">
        <v>59</v>
      </c>
      <c r="G1299" t="s">
        <v>15</v>
      </c>
      <c r="H1299">
        <v>0.5</v>
      </c>
      <c r="I1299">
        <v>4250</v>
      </c>
      <c r="J1299">
        <f t="shared" si="45"/>
        <v>2125</v>
      </c>
      <c r="K1299">
        <f t="shared" si="46"/>
        <v>531.25</v>
      </c>
      <c r="L1299">
        <v>0.25</v>
      </c>
      <c r="O1299">
        <f>Table1[[#This Row],[Price per Unit]]+0.05</f>
        <v>0.55000000000000004</v>
      </c>
      <c r="P1299">
        <f>Table1[[#This Row],[Units Sold]]+500</f>
        <v>4750</v>
      </c>
      <c r="Q1299">
        <f>Table1[[#This Row],[Operating Margin]]+5%</f>
        <v>0.3</v>
      </c>
    </row>
    <row r="1300" spans="1:17" x14ac:dyDescent="0.3">
      <c r="A1300" t="s">
        <v>23</v>
      </c>
      <c r="B1300">
        <v>1128299</v>
      </c>
      <c r="C1300">
        <v>44213</v>
      </c>
      <c r="D1300" t="s">
        <v>24</v>
      </c>
      <c r="E1300" t="s">
        <v>58</v>
      </c>
      <c r="F1300" t="s">
        <v>59</v>
      </c>
      <c r="G1300" t="s">
        <v>13</v>
      </c>
      <c r="H1300">
        <v>0.5</v>
      </c>
      <c r="I1300">
        <v>4250</v>
      </c>
      <c r="J1300">
        <f t="shared" si="45"/>
        <v>2125</v>
      </c>
      <c r="K1300">
        <f t="shared" si="46"/>
        <v>637.5</v>
      </c>
      <c r="L1300">
        <v>0.3</v>
      </c>
      <c r="O1300">
        <f>Table1[[#This Row],[Price per Unit]]+0.05</f>
        <v>0.55000000000000004</v>
      </c>
      <c r="P1300">
        <f>Table1[[#This Row],[Units Sold]]+500</f>
        <v>4750</v>
      </c>
      <c r="Q1300">
        <f>Table1[[#This Row],[Operating Margin]]+5%</f>
        <v>0.35</v>
      </c>
    </row>
    <row r="1301" spans="1:17" x14ac:dyDescent="0.3">
      <c r="A1301" t="s">
        <v>23</v>
      </c>
      <c r="B1301">
        <v>1128299</v>
      </c>
      <c r="C1301">
        <v>44213</v>
      </c>
      <c r="D1301" t="s">
        <v>24</v>
      </c>
      <c r="E1301" t="s">
        <v>58</v>
      </c>
      <c r="F1301" t="s">
        <v>59</v>
      </c>
      <c r="G1301" t="s">
        <v>14</v>
      </c>
      <c r="H1301">
        <v>0.5</v>
      </c>
      <c r="I1301">
        <v>2750</v>
      </c>
      <c r="J1301">
        <f t="shared" si="45"/>
        <v>1375</v>
      </c>
      <c r="K1301">
        <f t="shared" si="46"/>
        <v>412.5</v>
      </c>
      <c r="L1301">
        <v>0.3</v>
      </c>
      <c r="O1301">
        <f>Table1[[#This Row],[Price per Unit]]+0.05</f>
        <v>0.55000000000000004</v>
      </c>
      <c r="P1301">
        <f>Table1[[#This Row],[Units Sold]]+500</f>
        <v>3250</v>
      </c>
      <c r="Q1301">
        <f>Table1[[#This Row],[Operating Margin]]+5%</f>
        <v>0.35</v>
      </c>
    </row>
    <row r="1302" spans="1:17" x14ac:dyDescent="0.3">
      <c r="A1302" t="s">
        <v>23</v>
      </c>
      <c r="B1302">
        <v>1128299</v>
      </c>
      <c r="C1302">
        <v>44213</v>
      </c>
      <c r="D1302" t="s">
        <v>24</v>
      </c>
      <c r="E1302" t="s">
        <v>58</v>
      </c>
      <c r="F1302" t="s">
        <v>59</v>
      </c>
      <c r="G1302" t="s">
        <v>16</v>
      </c>
      <c r="H1302">
        <v>0.55000000000000004</v>
      </c>
      <c r="I1302">
        <v>2250</v>
      </c>
      <c r="J1302">
        <f t="shared" si="45"/>
        <v>1237.5</v>
      </c>
      <c r="K1302">
        <f t="shared" si="46"/>
        <v>247.5</v>
      </c>
      <c r="L1302">
        <v>0.2</v>
      </c>
      <c r="O1302">
        <f>Table1[[#This Row],[Price per Unit]]+0.05</f>
        <v>0.60000000000000009</v>
      </c>
      <c r="P1302">
        <f>Table1[[#This Row],[Units Sold]]+500</f>
        <v>2750</v>
      </c>
      <c r="Q1302">
        <f>Table1[[#This Row],[Operating Margin]]+5%</f>
        <v>0.25</v>
      </c>
    </row>
    <row r="1303" spans="1:17" x14ac:dyDescent="0.3">
      <c r="A1303" t="s">
        <v>23</v>
      </c>
      <c r="B1303">
        <v>1128299</v>
      </c>
      <c r="C1303">
        <v>44213</v>
      </c>
      <c r="D1303" t="s">
        <v>24</v>
      </c>
      <c r="E1303" t="s">
        <v>58</v>
      </c>
      <c r="F1303" t="s">
        <v>59</v>
      </c>
      <c r="G1303" t="s">
        <v>17</v>
      </c>
      <c r="H1303">
        <v>0.5</v>
      </c>
      <c r="I1303">
        <v>4750</v>
      </c>
      <c r="J1303">
        <f t="shared" si="45"/>
        <v>2375</v>
      </c>
      <c r="K1303">
        <f t="shared" si="46"/>
        <v>1068.75</v>
      </c>
      <c r="L1303">
        <v>0.45</v>
      </c>
      <c r="O1303">
        <f>Table1[[#This Row],[Price per Unit]]+0.05</f>
        <v>0.55000000000000004</v>
      </c>
      <c r="P1303">
        <f>Table1[[#This Row],[Units Sold]]+500</f>
        <v>5250</v>
      </c>
      <c r="Q1303">
        <f>Table1[[#This Row],[Operating Margin]]+5%</f>
        <v>0.5</v>
      </c>
    </row>
    <row r="1304" spans="1:17" x14ac:dyDescent="0.3">
      <c r="A1304" t="s">
        <v>23</v>
      </c>
      <c r="B1304">
        <v>1128299</v>
      </c>
      <c r="C1304">
        <v>44244</v>
      </c>
      <c r="D1304" t="s">
        <v>24</v>
      </c>
      <c r="E1304" t="s">
        <v>58</v>
      </c>
      <c r="F1304" t="s">
        <v>59</v>
      </c>
      <c r="G1304" t="s">
        <v>12</v>
      </c>
      <c r="H1304">
        <v>0.4</v>
      </c>
      <c r="I1304">
        <v>5250</v>
      </c>
      <c r="J1304">
        <f t="shared" si="45"/>
        <v>2100</v>
      </c>
      <c r="K1304">
        <f t="shared" si="46"/>
        <v>630</v>
      </c>
      <c r="L1304">
        <v>0.3</v>
      </c>
      <c r="O1304">
        <f>Table1[[#This Row],[Price per Unit]]+0.05</f>
        <v>0.45</v>
      </c>
      <c r="P1304">
        <f>Table1[[#This Row],[Units Sold]]+500</f>
        <v>5750</v>
      </c>
      <c r="Q1304">
        <f>Table1[[#This Row],[Operating Margin]]+5%</f>
        <v>0.35</v>
      </c>
    </row>
    <row r="1305" spans="1:17" x14ac:dyDescent="0.3">
      <c r="A1305" t="s">
        <v>23</v>
      </c>
      <c r="B1305">
        <v>1128299</v>
      </c>
      <c r="C1305">
        <v>44244</v>
      </c>
      <c r="D1305" t="s">
        <v>24</v>
      </c>
      <c r="E1305" t="s">
        <v>58</v>
      </c>
      <c r="F1305" t="s">
        <v>59</v>
      </c>
      <c r="G1305" t="s">
        <v>15</v>
      </c>
      <c r="H1305">
        <v>0.5</v>
      </c>
      <c r="I1305">
        <v>4250</v>
      </c>
      <c r="J1305">
        <f t="shared" si="45"/>
        <v>2125</v>
      </c>
      <c r="K1305">
        <f t="shared" si="46"/>
        <v>531.25</v>
      </c>
      <c r="L1305">
        <v>0.25</v>
      </c>
      <c r="O1305">
        <f>Table1[[#This Row],[Price per Unit]]+0.05</f>
        <v>0.55000000000000004</v>
      </c>
      <c r="P1305">
        <f>Table1[[#This Row],[Units Sold]]+500</f>
        <v>4750</v>
      </c>
      <c r="Q1305">
        <f>Table1[[#This Row],[Operating Margin]]+5%</f>
        <v>0.3</v>
      </c>
    </row>
    <row r="1306" spans="1:17" x14ac:dyDescent="0.3">
      <c r="A1306" t="s">
        <v>23</v>
      </c>
      <c r="B1306">
        <v>1128299</v>
      </c>
      <c r="C1306">
        <v>44244</v>
      </c>
      <c r="D1306" t="s">
        <v>24</v>
      </c>
      <c r="E1306" t="s">
        <v>58</v>
      </c>
      <c r="F1306" t="s">
        <v>59</v>
      </c>
      <c r="G1306" t="s">
        <v>13</v>
      </c>
      <c r="H1306">
        <v>0.5</v>
      </c>
      <c r="I1306">
        <v>4250</v>
      </c>
      <c r="J1306">
        <f t="shared" si="45"/>
        <v>2125</v>
      </c>
      <c r="K1306">
        <f t="shared" si="46"/>
        <v>637.5</v>
      </c>
      <c r="L1306">
        <v>0.3</v>
      </c>
      <c r="O1306">
        <f>Table1[[#This Row],[Price per Unit]]+0.05</f>
        <v>0.55000000000000004</v>
      </c>
      <c r="P1306">
        <f>Table1[[#This Row],[Units Sold]]+500</f>
        <v>4750</v>
      </c>
      <c r="Q1306">
        <f>Table1[[#This Row],[Operating Margin]]+5%</f>
        <v>0.35</v>
      </c>
    </row>
    <row r="1307" spans="1:17" x14ac:dyDescent="0.3">
      <c r="A1307" t="s">
        <v>23</v>
      </c>
      <c r="B1307">
        <v>1128299</v>
      </c>
      <c r="C1307">
        <v>44244</v>
      </c>
      <c r="D1307" t="s">
        <v>24</v>
      </c>
      <c r="E1307" t="s">
        <v>58</v>
      </c>
      <c r="F1307" t="s">
        <v>59</v>
      </c>
      <c r="G1307" t="s">
        <v>14</v>
      </c>
      <c r="H1307">
        <v>0.5</v>
      </c>
      <c r="I1307">
        <v>2750</v>
      </c>
      <c r="J1307">
        <f t="shared" si="45"/>
        <v>1375</v>
      </c>
      <c r="K1307">
        <f t="shared" si="46"/>
        <v>412.5</v>
      </c>
      <c r="L1307">
        <v>0.3</v>
      </c>
      <c r="O1307">
        <f>Table1[[#This Row],[Price per Unit]]+0.05</f>
        <v>0.55000000000000004</v>
      </c>
      <c r="P1307">
        <f>Table1[[#This Row],[Units Sold]]+500</f>
        <v>3250</v>
      </c>
      <c r="Q1307">
        <f>Table1[[#This Row],[Operating Margin]]+5%</f>
        <v>0.35</v>
      </c>
    </row>
    <row r="1308" spans="1:17" x14ac:dyDescent="0.3">
      <c r="A1308" t="s">
        <v>23</v>
      </c>
      <c r="B1308">
        <v>1128299</v>
      </c>
      <c r="C1308">
        <v>44244</v>
      </c>
      <c r="D1308" t="s">
        <v>24</v>
      </c>
      <c r="E1308" t="s">
        <v>58</v>
      </c>
      <c r="F1308" t="s">
        <v>59</v>
      </c>
      <c r="G1308" t="s">
        <v>16</v>
      </c>
      <c r="H1308">
        <v>0.55000000000000004</v>
      </c>
      <c r="I1308">
        <v>2000</v>
      </c>
      <c r="J1308">
        <f t="shared" si="45"/>
        <v>1100</v>
      </c>
      <c r="K1308">
        <f t="shared" si="46"/>
        <v>220</v>
      </c>
      <c r="L1308">
        <v>0.2</v>
      </c>
      <c r="O1308">
        <f>Table1[[#This Row],[Price per Unit]]+0.05</f>
        <v>0.60000000000000009</v>
      </c>
      <c r="P1308">
        <f>Table1[[#This Row],[Units Sold]]+500</f>
        <v>2500</v>
      </c>
      <c r="Q1308">
        <f>Table1[[#This Row],[Operating Margin]]+5%</f>
        <v>0.25</v>
      </c>
    </row>
    <row r="1309" spans="1:17" x14ac:dyDescent="0.3">
      <c r="A1309" t="s">
        <v>23</v>
      </c>
      <c r="B1309">
        <v>1128299</v>
      </c>
      <c r="C1309">
        <v>44244</v>
      </c>
      <c r="D1309" t="s">
        <v>24</v>
      </c>
      <c r="E1309" t="s">
        <v>58</v>
      </c>
      <c r="F1309" t="s">
        <v>59</v>
      </c>
      <c r="G1309" t="s">
        <v>17</v>
      </c>
      <c r="H1309">
        <v>0.5</v>
      </c>
      <c r="I1309">
        <v>4000</v>
      </c>
      <c r="J1309">
        <f t="shared" si="45"/>
        <v>2000</v>
      </c>
      <c r="K1309">
        <f t="shared" si="46"/>
        <v>900</v>
      </c>
      <c r="L1309">
        <v>0.45</v>
      </c>
      <c r="O1309">
        <f>Table1[[#This Row],[Price per Unit]]+0.05</f>
        <v>0.55000000000000004</v>
      </c>
      <c r="P1309">
        <f>Table1[[#This Row],[Units Sold]]+500</f>
        <v>4500</v>
      </c>
      <c r="Q1309">
        <f>Table1[[#This Row],[Operating Margin]]+5%</f>
        <v>0.5</v>
      </c>
    </row>
    <row r="1310" spans="1:17" x14ac:dyDescent="0.3">
      <c r="A1310" t="s">
        <v>23</v>
      </c>
      <c r="B1310">
        <v>1128299</v>
      </c>
      <c r="C1310">
        <v>44271</v>
      </c>
      <c r="D1310" t="s">
        <v>24</v>
      </c>
      <c r="E1310" t="s">
        <v>58</v>
      </c>
      <c r="F1310" t="s">
        <v>59</v>
      </c>
      <c r="G1310" t="s">
        <v>12</v>
      </c>
      <c r="H1310">
        <v>0.5</v>
      </c>
      <c r="I1310">
        <v>5500</v>
      </c>
      <c r="J1310">
        <f t="shared" si="45"/>
        <v>2750</v>
      </c>
      <c r="K1310">
        <f t="shared" si="46"/>
        <v>825</v>
      </c>
      <c r="L1310">
        <v>0.3</v>
      </c>
      <c r="O1310">
        <f>Table1[[#This Row],[Price per Unit]]+0.05</f>
        <v>0.55000000000000004</v>
      </c>
      <c r="P1310">
        <f>Table1[[#This Row],[Units Sold]]+500</f>
        <v>6000</v>
      </c>
      <c r="Q1310">
        <f>Table1[[#This Row],[Operating Margin]]+5%</f>
        <v>0.35</v>
      </c>
    </row>
    <row r="1311" spans="1:17" x14ac:dyDescent="0.3">
      <c r="A1311" t="s">
        <v>23</v>
      </c>
      <c r="B1311">
        <v>1128299</v>
      </c>
      <c r="C1311">
        <v>44271</v>
      </c>
      <c r="D1311" t="s">
        <v>24</v>
      </c>
      <c r="E1311" t="s">
        <v>58</v>
      </c>
      <c r="F1311" t="s">
        <v>59</v>
      </c>
      <c r="G1311" t="s">
        <v>15</v>
      </c>
      <c r="H1311">
        <v>0.6</v>
      </c>
      <c r="I1311">
        <v>4000</v>
      </c>
      <c r="J1311">
        <f t="shared" si="45"/>
        <v>2400</v>
      </c>
      <c r="K1311">
        <f t="shared" si="46"/>
        <v>600</v>
      </c>
      <c r="L1311">
        <v>0.25</v>
      </c>
      <c r="O1311">
        <f>Table1[[#This Row],[Price per Unit]]+0.05</f>
        <v>0.65</v>
      </c>
      <c r="P1311">
        <f>Table1[[#This Row],[Units Sold]]+500</f>
        <v>4500</v>
      </c>
      <c r="Q1311">
        <f>Table1[[#This Row],[Operating Margin]]+5%</f>
        <v>0.3</v>
      </c>
    </row>
    <row r="1312" spans="1:17" x14ac:dyDescent="0.3">
      <c r="A1312" t="s">
        <v>23</v>
      </c>
      <c r="B1312">
        <v>1128299</v>
      </c>
      <c r="C1312">
        <v>44271</v>
      </c>
      <c r="D1312" t="s">
        <v>24</v>
      </c>
      <c r="E1312" t="s">
        <v>58</v>
      </c>
      <c r="F1312" t="s">
        <v>59</v>
      </c>
      <c r="G1312" t="s">
        <v>13</v>
      </c>
      <c r="H1312">
        <v>0.64999999999999991</v>
      </c>
      <c r="I1312">
        <v>4250</v>
      </c>
      <c r="J1312">
        <f t="shared" si="45"/>
        <v>2762.4999999999995</v>
      </c>
      <c r="K1312">
        <f t="shared" si="46"/>
        <v>828.74999999999989</v>
      </c>
      <c r="L1312">
        <v>0.3</v>
      </c>
      <c r="O1312">
        <f>Table1[[#This Row],[Price per Unit]]+0.05</f>
        <v>0.7</v>
      </c>
      <c r="P1312">
        <f>Table1[[#This Row],[Units Sold]]+500</f>
        <v>4750</v>
      </c>
      <c r="Q1312">
        <f>Table1[[#This Row],[Operating Margin]]+5%</f>
        <v>0.35</v>
      </c>
    </row>
    <row r="1313" spans="1:17" x14ac:dyDescent="0.3">
      <c r="A1313" t="s">
        <v>23</v>
      </c>
      <c r="B1313">
        <v>1128299</v>
      </c>
      <c r="C1313">
        <v>44271</v>
      </c>
      <c r="D1313" t="s">
        <v>24</v>
      </c>
      <c r="E1313" t="s">
        <v>58</v>
      </c>
      <c r="F1313" t="s">
        <v>59</v>
      </c>
      <c r="G1313" t="s">
        <v>14</v>
      </c>
      <c r="H1313">
        <v>0.6</v>
      </c>
      <c r="I1313">
        <v>3250</v>
      </c>
      <c r="J1313">
        <f t="shared" si="45"/>
        <v>1950</v>
      </c>
      <c r="K1313">
        <f t="shared" si="46"/>
        <v>585</v>
      </c>
      <c r="L1313">
        <v>0.3</v>
      </c>
      <c r="O1313">
        <f>Table1[[#This Row],[Price per Unit]]+0.05</f>
        <v>0.65</v>
      </c>
      <c r="P1313">
        <f>Table1[[#This Row],[Units Sold]]+500</f>
        <v>3750</v>
      </c>
      <c r="Q1313">
        <f>Table1[[#This Row],[Operating Margin]]+5%</f>
        <v>0.35</v>
      </c>
    </row>
    <row r="1314" spans="1:17" x14ac:dyDescent="0.3">
      <c r="A1314" t="s">
        <v>23</v>
      </c>
      <c r="B1314">
        <v>1128299</v>
      </c>
      <c r="C1314">
        <v>44271</v>
      </c>
      <c r="D1314" t="s">
        <v>24</v>
      </c>
      <c r="E1314" t="s">
        <v>58</v>
      </c>
      <c r="F1314" t="s">
        <v>59</v>
      </c>
      <c r="G1314" t="s">
        <v>16</v>
      </c>
      <c r="H1314">
        <v>0.65</v>
      </c>
      <c r="I1314">
        <v>1750</v>
      </c>
      <c r="J1314">
        <f t="shared" si="45"/>
        <v>1137.5</v>
      </c>
      <c r="K1314">
        <f t="shared" si="46"/>
        <v>227.5</v>
      </c>
      <c r="L1314">
        <v>0.2</v>
      </c>
      <c r="O1314">
        <f>Table1[[#This Row],[Price per Unit]]+0.05</f>
        <v>0.70000000000000007</v>
      </c>
      <c r="P1314">
        <f>Table1[[#This Row],[Units Sold]]+500</f>
        <v>2250</v>
      </c>
      <c r="Q1314">
        <f>Table1[[#This Row],[Operating Margin]]+5%</f>
        <v>0.25</v>
      </c>
    </row>
    <row r="1315" spans="1:17" x14ac:dyDescent="0.3">
      <c r="A1315" t="s">
        <v>23</v>
      </c>
      <c r="B1315">
        <v>1128299</v>
      </c>
      <c r="C1315">
        <v>44271</v>
      </c>
      <c r="D1315" t="s">
        <v>24</v>
      </c>
      <c r="E1315" t="s">
        <v>58</v>
      </c>
      <c r="F1315" t="s">
        <v>59</v>
      </c>
      <c r="G1315" t="s">
        <v>17</v>
      </c>
      <c r="H1315">
        <v>0.6</v>
      </c>
      <c r="I1315">
        <v>3750</v>
      </c>
      <c r="J1315">
        <f t="shared" si="45"/>
        <v>2250</v>
      </c>
      <c r="K1315">
        <f t="shared" si="46"/>
        <v>1012.5</v>
      </c>
      <c r="L1315">
        <v>0.45</v>
      </c>
      <c r="O1315">
        <f>Table1[[#This Row],[Price per Unit]]+0.05</f>
        <v>0.65</v>
      </c>
      <c r="P1315">
        <f>Table1[[#This Row],[Units Sold]]+500</f>
        <v>4250</v>
      </c>
      <c r="Q1315">
        <f>Table1[[#This Row],[Operating Margin]]+5%</f>
        <v>0.5</v>
      </c>
    </row>
    <row r="1316" spans="1:17" x14ac:dyDescent="0.3">
      <c r="A1316" t="s">
        <v>23</v>
      </c>
      <c r="B1316">
        <v>1128299</v>
      </c>
      <c r="C1316">
        <v>44303</v>
      </c>
      <c r="D1316" t="s">
        <v>24</v>
      </c>
      <c r="E1316" t="s">
        <v>58</v>
      </c>
      <c r="F1316" t="s">
        <v>59</v>
      </c>
      <c r="G1316" t="s">
        <v>12</v>
      </c>
      <c r="H1316">
        <v>0.65</v>
      </c>
      <c r="I1316">
        <v>5500</v>
      </c>
      <c r="J1316">
        <f t="shared" si="45"/>
        <v>3575</v>
      </c>
      <c r="K1316">
        <f t="shared" si="46"/>
        <v>1072.5</v>
      </c>
      <c r="L1316">
        <v>0.3</v>
      </c>
      <c r="O1316">
        <f>Table1[[#This Row],[Price per Unit]]+0.05</f>
        <v>0.70000000000000007</v>
      </c>
      <c r="P1316">
        <f>Table1[[#This Row],[Units Sold]]+500</f>
        <v>6000</v>
      </c>
      <c r="Q1316">
        <f>Table1[[#This Row],[Operating Margin]]+5%</f>
        <v>0.35</v>
      </c>
    </row>
    <row r="1317" spans="1:17" x14ac:dyDescent="0.3">
      <c r="A1317" t="s">
        <v>23</v>
      </c>
      <c r="B1317">
        <v>1128299</v>
      </c>
      <c r="C1317">
        <v>44303</v>
      </c>
      <c r="D1317" t="s">
        <v>24</v>
      </c>
      <c r="E1317" t="s">
        <v>58</v>
      </c>
      <c r="F1317" t="s">
        <v>59</v>
      </c>
      <c r="G1317" t="s">
        <v>15</v>
      </c>
      <c r="H1317">
        <v>0.70000000000000007</v>
      </c>
      <c r="I1317">
        <v>3500</v>
      </c>
      <c r="J1317">
        <f t="shared" si="45"/>
        <v>2450.0000000000005</v>
      </c>
      <c r="K1317">
        <f t="shared" si="46"/>
        <v>612.50000000000011</v>
      </c>
      <c r="L1317">
        <v>0.25</v>
      </c>
      <c r="O1317">
        <f>Table1[[#This Row],[Price per Unit]]+0.05</f>
        <v>0.75000000000000011</v>
      </c>
      <c r="P1317">
        <f>Table1[[#This Row],[Units Sold]]+500</f>
        <v>4000</v>
      </c>
      <c r="Q1317">
        <f>Table1[[#This Row],[Operating Margin]]+5%</f>
        <v>0.3</v>
      </c>
    </row>
    <row r="1318" spans="1:17" x14ac:dyDescent="0.3">
      <c r="A1318" t="s">
        <v>23</v>
      </c>
      <c r="B1318">
        <v>1128299</v>
      </c>
      <c r="C1318">
        <v>44303</v>
      </c>
      <c r="D1318" t="s">
        <v>24</v>
      </c>
      <c r="E1318" t="s">
        <v>58</v>
      </c>
      <c r="F1318" t="s">
        <v>59</v>
      </c>
      <c r="G1318" t="s">
        <v>13</v>
      </c>
      <c r="H1318">
        <v>0.70000000000000007</v>
      </c>
      <c r="I1318">
        <v>4000</v>
      </c>
      <c r="J1318">
        <f t="shared" si="45"/>
        <v>2800.0000000000005</v>
      </c>
      <c r="K1318">
        <f t="shared" si="46"/>
        <v>840.00000000000011</v>
      </c>
      <c r="L1318">
        <v>0.3</v>
      </c>
      <c r="O1318">
        <f>Table1[[#This Row],[Price per Unit]]+0.05</f>
        <v>0.75000000000000011</v>
      </c>
      <c r="P1318">
        <f>Table1[[#This Row],[Units Sold]]+500</f>
        <v>4500</v>
      </c>
      <c r="Q1318">
        <f>Table1[[#This Row],[Operating Margin]]+5%</f>
        <v>0.35</v>
      </c>
    </row>
    <row r="1319" spans="1:17" x14ac:dyDescent="0.3">
      <c r="A1319" t="s">
        <v>23</v>
      </c>
      <c r="B1319">
        <v>1128299</v>
      </c>
      <c r="C1319">
        <v>44303</v>
      </c>
      <c r="D1319" t="s">
        <v>24</v>
      </c>
      <c r="E1319" t="s">
        <v>58</v>
      </c>
      <c r="F1319" t="s">
        <v>59</v>
      </c>
      <c r="G1319" t="s">
        <v>14</v>
      </c>
      <c r="H1319">
        <v>0.55000000000000004</v>
      </c>
      <c r="I1319">
        <v>3000</v>
      </c>
      <c r="J1319">
        <f t="shared" si="45"/>
        <v>1650.0000000000002</v>
      </c>
      <c r="K1319">
        <f t="shared" si="46"/>
        <v>495.00000000000006</v>
      </c>
      <c r="L1319">
        <v>0.3</v>
      </c>
      <c r="O1319">
        <f>Table1[[#This Row],[Price per Unit]]+0.05</f>
        <v>0.60000000000000009</v>
      </c>
      <c r="P1319">
        <f>Table1[[#This Row],[Units Sold]]+500</f>
        <v>3500</v>
      </c>
      <c r="Q1319">
        <f>Table1[[#This Row],[Operating Margin]]+5%</f>
        <v>0.35</v>
      </c>
    </row>
    <row r="1320" spans="1:17" x14ac:dyDescent="0.3">
      <c r="A1320" t="s">
        <v>23</v>
      </c>
      <c r="B1320">
        <v>1128299</v>
      </c>
      <c r="C1320">
        <v>44303</v>
      </c>
      <c r="D1320" t="s">
        <v>24</v>
      </c>
      <c r="E1320" t="s">
        <v>58</v>
      </c>
      <c r="F1320" t="s">
        <v>59</v>
      </c>
      <c r="G1320" t="s">
        <v>16</v>
      </c>
      <c r="H1320">
        <v>0.60000000000000009</v>
      </c>
      <c r="I1320">
        <v>2000</v>
      </c>
      <c r="J1320">
        <f t="shared" si="45"/>
        <v>1200.0000000000002</v>
      </c>
      <c r="K1320">
        <f t="shared" si="46"/>
        <v>240.00000000000006</v>
      </c>
      <c r="L1320">
        <v>0.2</v>
      </c>
      <c r="O1320">
        <f>Table1[[#This Row],[Price per Unit]]+0.05</f>
        <v>0.65000000000000013</v>
      </c>
      <c r="P1320">
        <f>Table1[[#This Row],[Units Sold]]+500</f>
        <v>2500</v>
      </c>
      <c r="Q1320">
        <f>Table1[[#This Row],[Operating Margin]]+5%</f>
        <v>0.25</v>
      </c>
    </row>
    <row r="1321" spans="1:17" x14ac:dyDescent="0.3">
      <c r="A1321" t="s">
        <v>23</v>
      </c>
      <c r="B1321">
        <v>1128299</v>
      </c>
      <c r="C1321">
        <v>44303</v>
      </c>
      <c r="D1321" t="s">
        <v>24</v>
      </c>
      <c r="E1321" t="s">
        <v>58</v>
      </c>
      <c r="F1321" t="s">
        <v>59</v>
      </c>
      <c r="G1321" t="s">
        <v>17</v>
      </c>
      <c r="H1321">
        <v>0.75000000000000011</v>
      </c>
      <c r="I1321">
        <v>3750</v>
      </c>
      <c r="J1321">
        <f t="shared" si="45"/>
        <v>2812.5000000000005</v>
      </c>
      <c r="K1321">
        <f t="shared" si="46"/>
        <v>1265.6250000000002</v>
      </c>
      <c r="L1321">
        <v>0.45</v>
      </c>
      <c r="O1321">
        <f>Table1[[#This Row],[Price per Unit]]+0.05</f>
        <v>0.80000000000000016</v>
      </c>
      <c r="P1321">
        <f>Table1[[#This Row],[Units Sold]]+500</f>
        <v>4250</v>
      </c>
      <c r="Q1321">
        <f>Table1[[#This Row],[Operating Margin]]+5%</f>
        <v>0.5</v>
      </c>
    </row>
    <row r="1322" spans="1:17" x14ac:dyDescent="0.3">
      <c r="A1322" t="s">
        <v>23</v>
      </c>
      <c r="B1322">
        <v>1128299</v>
      </c>
      <c r="C1322">
        <v>44334</v>
      </c>
      <c r="D1322" t="s">
        <v>24</v>
      </c>
      <c r="E1322" t="s">
        <v>58</v>
      </c>
      <c r="F1322" t="s">
        <v>59</v>
      </c>
      <c r="G1322" t="s">
        <v>12</v>
      </c>
      <c r="H1322">
        <v>0.6</v>
      </c>
      <c r="I1322">
        <v>5750</v>
      </c>
      <c r="J1322">
        <f t="shared" si="45"/>
        <v>3450</v>
      </c>
      <c r="K1322">
        <f t="shared" si="46"/>
        <v>1035</v>
      </c>
      <c r="L1322">
        <v>0.3</v>
      </c>
      <c r="O1322">
        <f>Table1[[#This Row],[Price per Unit]]+0.05</f>
        <v>0.65</v>
      </c>
      <c r="P1322">
        <f>Table1[[#This Row],[Units Sold]]+500</f>
        <v>6250</v>
      </c>
      <c r="Q1322">
        <f>Table1[[#This Row],[Operating Margin]]+5%</f>
        <v>0.35</v>
      </c>
    </row>
    <row r="1323" spans="1:17" x14ac:dyDescent="0.3">
      <c r="A1323" t="s">
        <v>23</v>
      </c>
      <c r="B1323">
        <v>1128299</v>
      </c>
      <c r="C1323">
        <v>44334</v>
      </c>
      <c r="D1323" t="s">
        <v>24</v>
      </c>
      <c r="E1323" t="s">
        <v>58</v>
      </c>
      <c r="F1323" t="s">
        <v>59</v>
      </c>
      <c r="G1323" t="s">
        <v>15</v>
      </c>
      <c r="H1323">
        <v>0.65</v>
      </c>
      <c r="I1323">
        <v>4250</v>
      </c>
      <c r="J1323">
        <f t="shared" si="45"/>
        <v>2762.5</v>
      </c>
      <c r="K1323">
        <f t="shared" si="46"/>
        <v>690.625</v>
      </c>
      <c r="L1323">
        <v>0.25</v>
      </c>
      <c r="O1323">
        <f>Table1[[#This Row],[Price per Unit]]+0.05</f>
        <v>0.70000000000000007</v>
      </c>
      <c r="P1323">
        <f>Table1[[#This Row],[Units Sold]]+500</f>
        <v>4750</v>
      </c>
      <c r="Q1323">
        <f>Table1[[#This Row],[Operating Margin]]+5%</f>
        <v>0.3</v>
      </c>
    </row>
    <row r="1324" spans="1:17" x14ac:dyDescent="0.3">
      <c r="A1324" t="s">
        <v>23</v>
      </c>
      <c r="B1324">
        <v>1128299</v>
      </c>
      <c r="C1324">
        <v>44334</v>
      </c>
      <c r="D1324" t="s">
        <v>24</v>
      </c>
      <c r="E1324" t="s">
        <v>58</v>
      </c>
      <c r="F1324" t="s">
        <v>59</v>
      </c>
      <c r="G1324" t="s">
        <v>13</v>
      </c>
      <c r="H1324">
        <v>0.65</v>
      </c>
      <c r="I1324">
        <v>4250</v>
      </c>
      <c r="J1324">
        <f t="shared" si="45"/>
        <v>2762.5</v>
      </c>
      <c r="K1324">
        <f t="shared" si="46"/>
        <v>828.75</v>
      </c>
      <c r="L1324">
        <v>0.3</v>
      </c>
      <c r="O1324">
        <f>Table1[[#This Row],[Price per Unit]]+0.05</f>
        <v>0.70000000000000007</v>
      </c>
      <c r="P1324">
        <f>Table1[[#This Row],[Units Sold]]+500</f>
        <v>4750</v>
      </c>
      <c r="Q1324">
        <f>Table1[[#This Row],[Operating Margin]]+5%</f>
        <v>0.35</v>
      </c>
    </row>
    <row r="1325" spans="1:17" x14ac:dyDescent="0.3">
      <c r="A1325" t="s">
        <v>23</v>
      </c>
      <c r="B1325">
        <v>1128299</v>
      </c>
      <c r="C1325">
        <v>44334</v>
      </c>
      <c r="D1325" t="s">
        <v>24</v>
      </c>
      <c r="E1325" t="s">
        <v>58</v>
      </c>
      <c r="F1325" t="s">
        <v>59</v>
      </c>
      <c r="G1325" t="s">
        <v>14</v>
      </c>
      <c r="H1325">
        <v>0.6</v>
      </c>
      <c r="I1325">
        <v>3250</v>
      </c>
      <c r="J1325">
        <f t="shared" si="45"/>
        <v>1950</v>
      </c>
      <c r="K1325">
        <f t="shared" si="46"/>
        <v>585</v>
      </c>
      <c r="L1325">
        <v>0.3</v>
      </c>
      <c r="O1325">
        <f>Table1[[#This Row],[Price per Unit]]+0.05</f>
        <v>0.65</v>
      </c>
      <c r="P1325">
        <f>Table1[[#This Row],[Units Sold]]+500</f>
        <v>3750</v>
      </c>
      <c r="Q1325">
        <f>Table1[[#This Row],[Operating Margin]]+5%</f>
        <v>0.35</v>
      </c>
    </row>
    <row r="1326" spans="1:17" x14ac:dyDescent="0.3">
      <c r="A1326" t="s">
        <v>23</v>
      </c>
      <c r="B1326">
        <v>1128299</v>
      </c>
      <c r="C1326">
        <v>44334</v>
      </c>
      <c r="D1326" t="s">
        <v>24</v>
      </c>
      <c r="E1326" t="s">
        <v>58</v>
      </c>
      <c r="F1326" t="s">
        <v>59</v>
      </c>
      <c r="G1326" t="s">
        <v>16</v>
      </c>
      <c r="H1326">
        <v>0.54999999999999993</v>
      </c>
      <c r="I1326">
        <v>2250</v>
      </c>
      <c r="J1326">
        <f t="shared" si="45"/>
        <v>1237.4999999999998</v>
      </c>
      <c r="K1326">
        <f t="shared" si="46"/>
        <v>247.49999999999997</v>
      </c>
      <c r="L1326">
        <v>0.2</v>
      </c>
      <c r="O1326">
        <f>Table1[[#This Row],[Price per Unit]]-0.05</f>
        <v>0.49999999999999994</v>
      </c>
      <c r="P1326">
        <f>Table1[[#This Row],[Units Sold]]+500</f>
        <v>2750</v>
      </c>
      <c r="Q1326">
        <f>Table1[[#This Row],[Operating Margin]]+5%</f>
        <v>0.25</v>
      </c>
    </row>
    <row r="1327" spans="1:17" x14ac:dyDescent="0.3">
      <c r="A1327" t="s">
        <v>23</v>
      </c>
      <c r="B1327">
        <v>1128299</v>
      </c>
      <c r="C1327">
        <v>44334</v>
      </c>
      <c r="D1327" t="s">
        <v>24</v>
      </c>
      <c r="E1327" t="s">
        <v>58</v>
      </c>
      <c r="F1327" t="s">
        <v>59</v>
      </c>
      <c r="G1327" t="s">
        <v>17</v>
      </c>
      <c r="H1327">
        <v>0.7</v>
      </c>
      <c r="I1327">
        <v>5750</v>
      </c>
      <c r="J1327">
        <f t="shared" si="45"/>
        <v>4024.9999999999995</v>
      </c>
      <c r="K1327">
        <f t="shared" si="46"/>
        <v>1811.2499999999998</v>
      </c>
      <c r="L1327">
        <v>0.45</v>
      </c>
      <c r="O1327">
        <f>Table1[[#This Row],[Price per Unit]]-0.05</f>
        <v>0.64999999999999991</v>
      </c>
      <c r="P1327">
        <f>Table1[[#This Row],[Units Sold]]+1000</f>
        <v>6750</v>
      </c>
      <c r="Q1327">
        <f>Table1[[#This Row],[Operating Margin]]+5%</f>
        <v>0.5</v>
      </c>
    </row>
    <row r="1328" spans="1:17" x14ac:dyDescent="0.3">
      <c r="A1328" t="s">
        <v>23</v>
      </c>
      <c r="B1328">
        <v>1128299</v>
      </c>
      <c r="C1328">
        <v>44364</v>
      </c>
      <c r="D1328" t="s">
        <v>24</v>
      </c>
      <c r="E1328" t="s">
        <v>58</v>
      </c>
      <c r="F1328" t="s">
        <v>59</v>
      </c>
      <c r="G1328" t="s">
        <v>12</v>
      </c>
      <c r="H1328">
        <v>0.64999999999999991</v>
      </c>
      <c r="I1328">
        <v>8250</v>
      </c>
      <c r="J1328">
        <f t="shared" si="45"/>
        <v>5362.4999999999991</v>
      </c>
      <c r="K1328">
        <f t="shared" si="46"/>
        <v>1608.7499999999998</v>
      </c>
      <c r="L1328">
        <v>0.3</v>
      </c>
      <c r="O1328">
        <f>Table1[[#This Row],[Price per Unit]]-0.05</f>
        <v>0.59999999999999987</v>
      </c>
      <c r="P1328">
        <f>Table1[[#This Row],[Units Sold]]+1000</f>
        <v>9250</v>
      </c>
      <c r="Q1328">
        <f>Table1[[#This Row],[Operating Margin]]+5%</f>
        <v>0.35</v>
      </c>
    </row>
    <row r="1329" spans="1:17" x14ac:dyDescent="0.3">
      <c r="A1329" t="s">
        <v>23</v>
      </c>
      <c r="B1329">
        <v>1128299</v>
      </c>
      <c r="C1329">
        <v>44364</v>
      </c>
      <c r="D1329" t="s">
        <v>24</v>
      </c>
      <c r="E1329" t="s">
        <v>58</v>
      </c>
      <c r="F1329" t="s">
        <v>59</v>
      </c>
      <c r="G1329" t="s">
        <v>15</v>
      </c>
      <c r="H1329">
        <v>0.7</v>
      </c>
      <c r="I1329">
        <v>7000</v>
      </c>
      <c r="J1329">
        <f t="shared" si="45"/>
        <v>4900</v>
      </c>
      <c r="K1329">
        <f t="shared" si="46"/>
        <v>1225</v>
      </c>
      <c r="L1329">
        <v>0.25</v>
      </c>
      <c r="O1329">
        <f>Table1[[#This Row],[Price per Unit]]-0.05</f>
        <v>0.64999999999999991</v>
      </c>
      <c r="P1329">
        <f>Table1[[#This Row],[Units Sold]]+1000</f>
        <v>8000</v>
      </c>
      <c r="Q1329">
        <f>Table1[[#This Row],[Operating Margin]]+5%</f>
        <v>0.3</v>
      </c>
    </row>
    <row r="1330" spans="1:17" x14ac:dyDescent="0.3">
      <c r="A1330" t="s">
        <v>23</v>
      </c>
      <c r="B1330">
        <v>1128299</v>
      </c>
      <c r="C1330">
        <v>44364</v>
      </c>
      <c r="D1330" t="s">
        <v>24</v>
      </c>
      <c r="E1330" t="s">
        <v>58</v>
      </c>
      <c r="F1330" t="s">
        <v>59</v>
      </c>
      <c r="G1330" t="s">
        <v>13</v>
      </c>
      <c r="H1330">
        <v>0.85</v>
      </c>
      <c r="I1330">
        <v>7000</v>
      </c>
      <c r="J1330">
        <f t="shared" si="45"/>
        <v>5950</v>
      </c>
      <c r="K1330">
        <f t="shared" si="46"/>
        <v>1785</v>
      </c>
      <c r="L1330">
        <v>0.3</v>
      </c>
      <c r="O1330">
        <f>Table1[[#This Row],[Price per Unit]]+0.1</f>
        <v>0.95</v>
      </c>
      <c r="P1330">
        <f>Table1[[#This Row],[Units Sold]]+1000</f>
        <v>8000</v>
      </c>
      <c r="Q1330">
        <f>Table1[[#This Row],[Operating Margin]]+5%</f>
        <v>0.35</v>
      </c>
    </row>
    <row r="1331" spans="1:17" x14ac:dyDescent="0.3">
      <c r="A1331" t="s">
        <v>23</v>
      </c>
      <c r="B1331">
        <v>1128299</v>
      </c>
      <c r="C1331">
        <v>44364</v>
      </c>
      <c r="D1331" t="s">
        <v>24</v>
      </c>
      <c r="E1331" t="s">
        <v>58</v>
      </c>
      <c r="F1331" t="s">
        <v>59</v>
      </c>
      <c r="G1331" t="s">
        <v>14</v>
      </c>
      <c r="H1331">
        <v>0.85</v>
      </c>
      <c r="I1331">
        <v>5750</v>
      </c>
      <c r="J1331">
        <f t="shared" si="45"/>
        <v>4887.5</v>
      </c>
      <c r="K1331">
        <f t="shared" si="46"/>
        <v>1466.25</v>
      </c>
      <c r="L1331">
        <v>0.3</v>
      </c>
      <c r="O1331">
        <f>Table1[[#This Row],[Price per Unit]]+0.1</f>
        <v>0.95</v>
      </c>
      <c r="P1331">
        <f>Table1[[#This Row],[Units Sold]]+1000</f>
        <v>6750</v>
      </c>
      <c r="Q1331">
        <f>Table1[[#This Row],[Operating Margin]]+5%</f>
        <v>0.35</v>
      </c>
    </row>
    <row r="1332" spans="1:17" x14ac:dyDescent="0.3">
      <c r="A1332" t="s">
        <v>23</v>
      </c>
      <c r="B1332">
        <v>1128299</v>
      </c>
      <c r="C1332">
        <v>44364</v>
      </c>
      <c r="D1332" t="s">
        <v>24</v>
      </c>
      <c r="E1332" t="s">
        <v>58</v>
      </c>
      <c r="F1332" t="s">
        <v>59</v>
      </c>
      <c r="G1332" t="s">
        <v>16</v>
      </c>
      <c r="H1332">
        <v>0.95000000000000007</v>
      </c>
      <c r="I1332">
        <v>4500</v>
      </c>
      <c r="J1332">
        <f t="shared" si="45"/>
        <v>4275</v>
      </c>
      <c r="K1332">
        <f t="shared" si="46"/>
        <v>855</v>
      </c>
      <c r="L1332">
        <v>0.2</v>
      </c>
      <c r="O1332">
        <f>Table1[[#This Row],[Price per Unit]]+0.1</f>
        <v>1.05</v>
      </c>
      <c r="P1332">
        <f>Table1[[#This Row],[Units Sold]]+1000</f>
        <v>5500</v>
      </c>
      <c r="Q1332">
        <f>Table1[[#This Row],[Operating Margin]]+5%</f>
        <v>0.25</v>
      </c>
    </row>
    <row r="1333" spans="1:17" x14ac:dyDescent="0.3">
      <c r="A1333" t="s">
        <v>23</v>
      </c>
      <c r="B1333">
        <v>1128299</v>
      </c>
      <c r="C1333">
        <v>44364</v>
      </c>
      <c r="D1333" t="s">
        <v>24</v>
      </c>
      <c r="E1333" t="s">
        <v>58</v>
      </c>
      <c r="F1333" t="s">
        <v>59</v>
      </c>
      <c r="G1333" t="s">
        <v>17</v>
      </c>
      <c r="H1333">
        <v>1.1000000000000001</v>
      </c>
      <c r="I1333">
        <v>7500</v>
      </c>
      <c r="J1333">
        <f t="shared" si="45"/>
        <v>8250</v>
      </c>
      <c r="K1333">
        <f t="shared" si="46"/>
        <v>3712.5</v>
      </c>
      <c r="L1333">
        <v>0.45</v>
      </c>
      <c r="O1333">
        <f>Table1[[#This Row],[Price per Unit]]+0.1</f>
        <v>1.2000000000000002</v>
      </c>
      <c r="P1333">
        <f>Table1[[#This Row],[Units Sold]]+1000</f>
        <v>8500</v>
      </c>
      <c r="Q1333">
        <f>Table1[[#This Row],[Operating Margin]]+5%</f>
        <v>0.5</v>
      </c>
    </row>
    <row r="1334" spans="1:17" x14ac:dyDescent="0.3">
      <c r="A1334" t="s">
        <v>23</v>
      </c>
      <c r="B1334">
        <v>1128299</v>
      </c>
      <c r="C1334">
        <v>44393</v>
      </c>
      <c r="D1334" t="s">
        <v>24</v>
      </c>
      <c r="E1334" t="s">
        <v>58</v>
      </c>
      <c r="F1334" t="s">
        <v>59</v>
      </c>
      <c r="G1334" t="s">
        <v>12</v>
      </c>
      <c r="H1334">
        <v>0.9</v>
      </c>
      <c r="I1334">
        <v>9000</v>
      </c>
      <c r="J1334">
        <f t="shared" si="45"/>
        <v>8100</v>
      </c>
      <c r="K1334">
        <f t="shared" si="46"/>
        <v>2430</v>
      </c>
      <c r="L1334">
        <v>0.3</v>
      </c>
      <c r="O1334">
        <f>Table1[[#This Row],[Price per Unit]]+0.1</f>
        <v>1</v>
      </c>
      <c r="P1334">
        <f>Table1[[#This Row],[Units Sold]]+1000</f>
        <v>10000</v>
      </c>
      <c r="Q1334">
        <f>Table1[[#This Row],[Operating Margin]]+5%</f>
        <v>0.35</v>
      </c>
    </row>
    <row r="1335" spans="1:17" x14ac:dyDescent="0.3">
      <c r="A1335" t="s">
        <v>23</v>
      </c>
      <c r="B1335">
        <v>1128299</v>
      </c>
      <c r="C1335">
        <v>44393</v>
      </c>
      <c r="D1335" t="s">
        <v>24</v>
      </c>
      <c r="E1335" t="s">
        <v>58</v>
      </c>
      <c r="F1335" t="s">
        <v>59</v>
      </c>
      <c r="G1335" t="s">
        <v>15</v>
      </c>
      <c r="H1335">
        <v>0.95000000000000007</v>
      </c>
      <c r="I1335">
        <v>7500</v>
      </c>
      <c r="J1335">
        <f t="shared" si="45"/>
        <v>7125.0000000000009</v>
      </c>
      <c r="K1335">
        <f t="shared" si="46"/>
        <v>1781.2500000000002</v>
      </c>
      <c r="L1335">
        <v>0.25</v>
      </c>
      <c r="O1335">
        <f>Table1[[#This Row],[Price per Unit]]+0.1</f>
        <v>1.05</v>
      </c>
      <c r="P1335">
        <f>Table1[[#This Row],[Units Sold]]+1000</f>
        <v>8500</v>
      </c>
      <c r="Q1335">
        <f>Table1[[#This Row],[Operating Margin]]+5%</f>
        <v>0.3</v>
      </c>
    </row>
    <row r="1336" spans="1:17" x14ac:dyDescent="0.3">
      <c r="A1336" t="s">
        <v>23</v>
      </c>
      <c r="B1336">
        <v>1128299</v>
      </c>
      <c r="C1336">
        <v>44393</v>
      </c>
      <c r="D1336" t="s">
        <v>24</v>
      </c>
      <c r="E1336" t="s">
        <v>58</v>
      </c>
      <c r="F1336" t="s">
        <v>59</v>
      </c>
      <c r="G1336" t="s">
        <v>13</v>
      </c>
      <c r="H1336">
        <v>0.95000000000000007</v>
      </c>
      <c r="I1336">
        <v>7000</v>
      </c>
      <c r="J1336">
        <f t="shared" si="45"/>
        <v>6650.0000000000009</v>
      </c>
      <c r="K1336">
        <f t="shared" si="46"/>
        <v>1995.0000000000002</v>
      </c>
      <c r="L1336">
        <v>0.3</v>
      </c>
      <c r="O1336">
        <f>Table1[[#This Row],[Price per Unit]]+0.1</f>
        <v>1.05</v>
      </c>
      <c r="P1336">
        <f>Table1[[#This Row],[Units Sold]]+1000</f>
        <v>8000</v>
      </c>
      <c r="Q1336">
        <f>Table1[[#This Row],[Operating Margin]]+5%</f>
        <v>0.35</v>
      </c>
    </row>
    <row r="1337" spans="1:17" x14ac:dyDescent="0.3">
      <c r="A1337" t="s">
        <v>23</v>
      </c>
      <c r="B1337">
        <v>1128299</v>
      </c>
      <c r="C1337">
        <v>44393</v>
      </c>
      <c r="D1337" t="s">
        <v>24</v>
      </c>
      <c r="E1337" t="s">
        <v>58</v>
      </c>
      <c r="F1337" t="s">
        <v>59</v>
      </c>
      <c r="G1337" t="s">
        <v>14</v>
      </c>
      <c r="H1337">
        <v>0.9</v>
      </c>
      <c r="I1337">
        <v>6000</v>
      </c>
      <c r="J1337">
        <f t="shared" si="45"/>
        <v>5400</v>
      </c>
      <c r="K1337">
        <f t="shared" si="46"/>
        <v>1620</v>
      </c>
      <c r="L1337">
        <v>0.3</v>
      </c>
      <c r="O1337">
        <f>Table1[[#This Row],[Price per Unit]]+0.1</f>
        <v>1</v>
      </c>
      <c r="P1337">
        <f>Table1[[#This Row],[Units Sold]]+1000</f>
        <v>7000</v>
      </c>
      <c r="Q1337">
        <f>Table1[[#This Row],[Operating Margin]]+5%</f>
        <v>0.35</v>
      </c>
    </row>
    <row r="1338" spans="1:17" x14ac:dyDescent="0.3">
      <c r="A1338" t="s">
        <v>23</v>
      </c>
      <c r="B1338">
        <v>1128299</v>
      </c>
      <c r="C1338">
        <v>44393</v>
      </c>
      <c r="D1338" t="s">
        <v>24</v>
      </c>
      <c r="E1338" t="s">
        <v>58</v>
      </c>
      <c r="F1338" t="s">
        <v>59</v>
      </c>
      <c r="G1338" t="s">
        <v>16</v>
      </c>
      <c r="H1338">
        <v>0.95000000000000007</v>
      </c>
      <c r="I1338">
        <v>6500</v>
      </c>
      <c r="J1338">
        <f t="shared" si="45"/>
        <v>6175</v>
      </c>
      <c r="K1338">
        <f t="shared" si="46"/>
        <v>1235</v>
      </c>
      <c r="L1338">
        <v>0.2</v>
      </c>
      <c r="O1338">
        <f>Table1[[#This Row],[Price per Unit]]+0.1</f>
        <v>1.05</v>
      </c>
      <c r="P1338">
        <f>Table1[[#This Row],[Units Sold]]+1000</f>
        <v>7500</v>
      </c>
      <c r="Q1338">
        <f>Table1[[#This Row],[Operating Margin]]+5%</f>
        <v>0.25</v>
      </c>
    </row>
    <row r="1339" spans="1:17" x14ac:dyDescent="0.3">
      <c r="A1339" t="s">
        <v>23</v>
      </c>
      <c r="B1339">
        <v>1128299</v>
      </c>
      <c r="C1339">
        <v>44393</v>
      </c>
      <c r="D1339" t="s">
        <v>24</v>
      </c>
      <c r="E1339" t="s">
        <v>58</v>
      </c>
      <c r="F1339" t="s">
        <v>59</v>
      </c>
      <c r="G1339" t="s">
        <v>17</v>
      </c>
      <c r="H1339">
        <v>1.1000000000000001</v>
      </c>
      <c r="I1339">
        <v>6500</v>
      </c>
      <c r="J1339">
        <f t="shared" si="45"/>
        <v>7150.0000000000009</v>
      </c>
      <c r="K1339">
        <f t="shared" si="46"/>
        <v>3217.5000000000005</v>
      </c>
      <c r="L1339">
        <v>0.45</v>
      </c>
      <c r="O1339">
        <f>Table1[[#This Row],[Price per Unit]]+0.1</f>
        <v>1.2000000000000002</v>
      </c>
      <c r="P1339">
        <f>Table1[[#This Row],[Units Sold]]+1000</f>
        <v>7500</v>
      </c>
      <c r="Q1339">
        <f>Table1[[#This Row],[Operating Margin]]+5%</f>
        <v>0.5</v>
      </c>
    </row>
    <row r="1340" spans="1:17" x14ac:dyDescent="0.3">
      <c r="A1340" t="s">
        <v>23</v>
      </c>
      <c r="B1340">
        <v>1128299</v>
      </c>
      <c r="C1340">
        <v>44425</v>
      </c>
      <c r="D1340" t="s">
        <v>24</v>
      </c>
      <c r="E1340" t="s">
        <v>58</v>
      </c>
      <c r="F1340" t="s">
        <v>59</v>
      </c>
      <c r="G1340" t="s">
        <v>12</v>
      </c>
      <c r="H1340">
        <v>0.95000000000000007</v>
      </c>
      <c r="I1340">
        <v>8500</v>
      </c>
      <c r="J1340">
        <f t="shared" si="45"/>
        <v>8075.0000000000009</v>
      </c>
      <c r="K1340">
        <f t="shared" si="46"/>
        <v>2422.5</v>
      </c>
      <c r="L1340">
        <v>0.3</v>
      </c>
      <c r="O1340">
        <f>Table1[[#This Row],[Price per Unit]]+0.1</f>
        <v>1.05</v>
      </c>
      <c r="P1340">
        <f>Table1[[#This Row],[Units Sold]]+1000</f>
        <v>9500</v>
      </c>
      <c r="Q1340">
        <f>Table1[[#This Row],[Operating Margin]]+5%</f>
        <v>0.35</v>
      </c>
    </row>
    <row r="1341" spans="1:17" x14ac:dyDescent="0.3">
      <c r="A1341" t="s">
        <v>23</v>
      </c>
      <c r="B1341">
        <v>1128299</v>
      </c>
      <c r="C1341">
        <v>44425</v>
      </c>
      <c r="D1341" t="s">
        <v>24</v>
      </c>
      <c r="E1341" t="s">
        <v>58</v>
      </c>
      <c r="F1341" t="s">
        <v>59</v>
      </c>
      <c r="G1341" t="s">
        <v>15</v>
      </c>
      <c r="H1341">
        <v>0.85000000000000009</v>
      </c>
      <c r="I1341">
        <v>8250</v>
      </c>
      <c r="J1341">
        <f t="shared" si="45"/>
        <v>7012.5000000000009</v>
      </c>
      <c r="K1341">
        <f t="shared" si="46"/>
        <v>1753.1250000000002</v>
      </c>
      <c r="L1341">
        <v>0.25</v>
      </c>
      <c r="O1341">
        <f>Table1[[#This Row],[Price per Unit]]+0.1</f>
        <v>0.95000000000000007</v>
      </c>
      <c r="P1341">
        <f>Table1[[#This Row],[Units Sold]]+1000</f>
        <v>9250</v>
      </c>
      <c r="Q1341">
        <f>Table1[[#This Row],[Operating Margin]]+5%</f>
        <v>0.3</v>
      </c>
    </row>
    <row r="1342" spans="1:17" x14ac:dyDescent="0.3">
      <c r="A1342" t="s">
        <v>23</v>
      </c>
      <c r="B1342">
        <v>1128299</v>
      </c>
      <c r="C1342">
        <v>44425</v>
      </c>
      <c r="D1342" t="s">
        <v>24</v>
      </c>
      <c r="E1342" t="s">
        <v>58</v>
      </c>
      <c r="F1342" t="s">
        <v>59</v>
      </c>
      <c r="G1342" t="s">
        <v>13</v>
      </c>
      <c r="H1342">
        <v>0.8</v>
      </c>
      <c r="I1342">
        <v>7000</v>
      </c>
      <c r="J1342">
        <f t="shared" si="45"/>
        <v>5600</v>
      </c>
      <c r="K1342">
        <f t="shared" si="46"/>
        <v>1680</v>
      </c>
      <c r="L1342">
        <v>0.3</v>
      </c>
      <c r="O1342">
        <f>Table1[[#This Row],[Price per Unit]]+0.1</f>
        <v>0.9</v>
      </c>
      <c r="P1342">
        <f>Table1[[#This Row],[Units Sold]]+1000</f>
        <v>8000</v>
      </c>
      <c r="Q1342">
        <f>Table1[[#This Row],[Operating Margin]]+5%</f>
        <v>0.35</v>
      </c>
    </row>
    <row r="1343" spans="1:17" x14ac:dyDescent="0.3">
      <c r="A1343" t="s">
        <v>23</v>
      </c>
      <c r="B1343">
        <v>1128299</v>
      </c>
      <c r="C1343">
        <v>44425</v>
      </c>
      <c r="D1343" t="s">
        <v>24</v>
      </c>
      <c r="E1343" t="s">
        <v>58</v>
      </c>
      <c r="F1343" t="s">
        <v>59</v>
      </c>
      <c r="G1343" t="s">
        <v>14</v>
      </c>
      <c r="H1343">
        <v>0.8</v>
      </c>
      <c r="I1343">
        <v>4750</v>
      </c>
      <c r="J1343">
        <f t="shared" si="45"/>
        <v>3800</v>
      </c>
      <c r="K1343">
        <f t="shared" si="46"/>
        <v>1140</v>
      </c>
      <c r="L1343">
        <v>0.3</v>
      </c>
      <c r="O1343">
        <f>Table1[[#This Row],[Price per Unit]]+0.1</f>
        <v>0.9</v>
      </c>
      <c r="P1343">
        <f>Table1[[#This Row],[Units Sold]]-500</f>
        <v>4250</v>
      </c>
      <c r="Q1343">
        <f>Table1[[#This Row],[Operating Margin]]+5%</f>
        <v>0.35</v>
      </c>
    </row>
    <row r="1344" spans="1:17" x14ac:dyDescent="0.3">
      <c r="A1344" t="s">
        <v>23</v>
      </c>
      <c r="B1344">
        <v>1128299</v>
      </c>
      <c r="C1344">
        <v>44425</v>
      </c>
      <c r="D1344" t="s">
        <v>24</v>
      </c>
      <c r="E1344" t="s">
        <v>58</v>
      </c>
      <c r="F1344" t="s">
        <v>59</v>
      </c>
      <c r="G1344" t="s">
        <v>16</v>
      </c>
      <c r="H1344">
        <v>0.79999999999999993</v>
      </c>
      <c r="I1344">
        <v>4750</v>
      </c>
      <c r="J1344">
        <f t="shared" si="45"/>
        <v>3799.9999999999995</v>
      </c>
      <c r="K1344">
        <f t="shared" si="46"/>
        <v>760</v>
      </c>
      <c r="L1344">
        <v>0.2</v>
      </c>
      <c r="O1344">
        <f>Table1[[#This Row],[Price per Unit]]+0.1</f>
        <v>0.89999999999999991</v>
      </c>
      <c r="P1344">
        <f>Table1[[#This Row],[Units Sold]]-500</f>
        <v>4250</v>
      </c>
      <c r="Q1344">
        <f>Table1[[#This Row],[Operating Margin]]+5%</f>
        <v>0.25</v>
      </c>
    </row>
    <row r="1345" spans="1:17" x14ac:dyDescent="0.3">
      <c r="A1345" t="s">
        <v>23</v>
      </c>
      <c r="B1345">
        <v>1128299</v>
      </c>
      <c r="C1345">
        <v>44425</v>
      </c>
      <c r="D1345" t="s">
        <v>24</v>
      </c>
      <c r="E1345" t="s">
        <v>58</v>
      </c>
      <c r="F1345" t="s">
        <v>59</v>
      </c>
      <c r="G1345" t="s">
        <v>17</v>
      </c>
      <c r="H1345">
        <v>0.85</v>
      </c>
      <c r="I1345">
        <v>3000</v>
      </c>
      <c r="J1345">
        <f t="shared" si="45"/>
        <v>2550</v>
      </c>
      <c r="K1345">
        <f t="shared" si="46"/>
        <v>1147.5</v>
      </c>
      <c r="L1345">
        <v>0.45</v>
      </c>
      <c r="O1345">
        <f>Table1[[#This Row],[Price per Unit]]+0.1</f>
        <v>0.95</v>
      </c>
      <c r="P1345">
        <f>Table1[[#This Row],[Units Sold]]-500</f>
        <v>2500</v>
      </c>
      <c r="Q1345">
        <f>Table1[[#This Row],[Operating Margin]]+5%</f>
        <v>0.5</v>
      </c>
    </row>
    <row r="1346" spans="1:17" x14ac:dyDescent="0.3">
      <c r="A1346" t="s">
        <v>23</v>
      </c>
      <c r="B1346">
        <v>1128299</v>
      </c>
      <c r="C1346">
        <v>44457</v>
      </c>
      <c r="D1346" t="s">
        <v>24</v>
      </c>
      <c r="E1346" t="s">
        <v>58</v>
      </c>
      <c r="F1346" t="s">
        <v>59</v>
      </c>
      <c r="G1346" t="s">
        <v>12</v>
      </c>
      <c r="H1346">
        <v>0.60000000000000009</v>
      </c>
      <c r="I1346">
        <v>5000</v>
      </c>
      <c r="J1346">
        <f t="shared" ref="J1346:J1409" si="47">H1346*I1346</f>
        <v>3000.0000000000005</v>
      </c>
      <c r="K1346">
        <f t="shared" si="46"/>
        <v>900.00000000000011</v>
      </c>
      <c r="L1346">
        <v>0.3</v>
      </c>
      <c r="O1346">
        <f>Table1[[#This Row],[Price per Unit]]-0.05</f>
        <v>0.55000000000000004</v>
      </c>
      <c r="P1346">
        <f>Table1[[#This Row],[Units Sold]]-500</f>
        <v>4500</v>
      </c>
      <c r="Q1346">
        <f>Table1[[#This Row],[Operating Margin]]+5%</f>
        <v>0.35</v>
      </c>
    </row>
    <row r="1347" spans="1:17" x14ac:dyDescent="0.3">
      <c r="A1347" t="s">
        <v>23</v>
      </c>
      <c r="B1347">
        <v>1128299</v>
      </c>
      <c r="C1347">
        <v>44457</v>
      </c>
      <c r="D1347" t="s">
        <v>24</v>
      </c>
      <c r="E1347" t="s">
        <v>58</v>
      </c>
      <c r="F1347" t="s">
        <v>59</v>
      </c>
      <c r="G1347" t="s">
        <v>15</v>
      </c>
      <c r="H1347">
        <v>0.65000000000000013</v>
      </c>
      <c r="I1347">
        <v>5000</v>
      </c>
      <c r="J1347">
        <f t="shared" si="47"/>
        <v>3250.0000000000005</v>
      </c>
      <c r="K1347">
        <f t="shared" si="46"/>
        <v>812.50000000000011</v>
      </c>
      <c r="L1347">
        <v>0.25</v>
      </c>
      <c r="O1347">
        <f>Table1[[#This Row],[Price per Unit]]-0.05</f>
        <v>0.60000000000000009</v>
      </c>
      <c r="P1347">
        <f>Table1[[#This Row],[Units Sold]]-500</f>
        <v>4500</v>
      </c>
      <c r="Q1347">
        <f>Table1[[#This Row],[Operating Margin]]+5%</f>
        <v>0.3</v>
      </c>
    </row>
    <row r="1348" spans="1:17" x14ac:dyDescent="0.3">
      <c r="A1348" t="s">
        <v>23</v>
      </c>
      <c r="B1348">
        <v>1128299</v>
      </c>
      <c r="C1348">
        <v>44457</v>
      </c>
      <c r="D1348" t="s">
        <v>24</v>
      </c>
      <c r="E1348" t="s">
        <v>58</v>
      </c>
      <c r="F1348" t="s">
        <v>59</v>
      </c>
      <c r="G1348" t="s">
        <v>13</v>
      </c>
      <c r="H1348">
        <v>0.60000000000000009</v>
      </c>
      <c r="I1348">
        <v>3000</v>
      </c>
      <c r="J1348">
        <f t="shared" si="47"/>
        <v>1800.0000000000002</v>
      </c>
      <c r="K1348">
        <f t="shared" si="46"/>
        <v>540</v>
      </c>
      <c r="L1348">
        <v>0.3</v>
      </c>
      <c r="O1348">
        <f>Table1[[#This Row],[Price per Unit]]-0.05</f>
        <v>0.55000000000000004</v>
      </c>
      <c r="P1348">
        <f>Table1[[#This Row],[Units Sold]]-750</f>
        <v>2250</v>
      </c>
      <c r="Q1348">
        <f>Table1[[#This Row],[Operating Margin]]+5%</f>
        <v>0.35</v>
      </c>
    </row>
    <row r="1349" spans="1:17" x14ac:dyDescent="0.3">
      <c r="A1349" t="s">
        <v>23</v>
      </c>
      <c r="B1349">
        <v>1128299</v>
      </c>
      <c r="C1349">
        <v>44457</v>
      </c>
      <c r="D1349" t="s">
        <v>24</v>
      </c>
      <c r="E1349" t="s">
        <v>58</v>
      </c>
      <c r="F1349" t="s">
        <v>59</v>
      </c>
      <c r="G1349" t="s">
        <v>14</v>
      </c>
      <c r="H1349">
        <v>0.60000000000000009</v>
      </c>
      <c r="I1349">
        <v>2500</v>
      </c>
      <c r="J1349">
        <f t="shared" si="47"/>
        <v>1500.0000000000002</v>
      </c>
      <c r="K1349">
        <f t="shared" si="46"/>
        <v>450.00000000000006</v>
      </c>
      <c r="L1349">
        <v>0.3</v>
      </c>
      <c r="O1349">
        <f>Table1[[#This Row],[Price per Unit]]-0.05</f>
        <v>0.55000000000000004</v>
      </c>
      <c r="P1349">
        <f>Table1[[#This Row],[Units Sold]]-750</f>
        <v>1750</v>
      </c>
      <c r="Q1349">
        <f>Table1[[#This Row],[Operating Margin]]+5%</f>
        <v>0.35</v>
      </c>
    </row>
    <row r="1350" spans="1:17" x14ac:dyDescent="0.3">
      <c r="A1350" t="s">
        <v>23</v>
      </c>
      <c r="B1350">
        <v>1128299</v>
      </c>
      <c r="C1350">
        <v>44457</v>
      </c>
      <c r="D1350" t="s">
        <v>24</v>
      </c>
      <c r="E1350" t="s">
        <v>58</v>
      </c>
      <c r="F1350" t="s">
        <v>59</v>
      </c>
      <c r="G1350" t="s">
        <v>16</v>
      </c>
      <c r="H1350">
        <v>0.70000000000000007</v>
      </c>
      <c r="I1350">
        <v>2750</v>
      </c>
      <c r="J1350">
        <f t="shared" si="47"/>
        <v>1925.0000000000002</v>
      </c>
      <c r="K1350">
        <f t="shared" si="46"/>
        <v>385.00000000000006</v>
      </c>
      <c r="L1350">
        <v>0.2</v>
      </c>
      <c r="O1350">
        <f>Table1[[#This Row],[Price per Unit]]-0.05</f>
        <v>0.65</v>
      </c>
      <c r="P1350">
        <f>Table1[[#This Row],[Units Sold]]-750</f>
        <v>2000</v>
      </c>
      <c r="Q1350">
        <f>Table1[[#This Row],[Operating Margin]]+5%</f>
        <v>0.25</v>
      </c>
    </row>
    <row r="1351" spans="1:17" x14ac:dyDescent="0.3">
      <c r="A1351" t="s">
        <v>23</v>
      </c>
      <c r="B1351">
        <v>1128299</v>
      </c>
      <c r="C1351">
        <v>44457</v>
      </c>
      <c r="D1351" t="s">
        <v>24</v>
      </c>
      <c r="E1351" t="s">
        <v>58</v>
      </c>
      <c r="F1351" t="s">
        <v>59</v>
      </c>
      <c r="G1351" t="s">
        <v>17</v>
      </c>
      <c r="H1351">
        <v>0.54999999999999993</v>
      </c>
      <c r="I1351">
        <v>3000</v>
      </c>
      <c r="J1351">
        <f t="shared" si="47"/>
        <v>1649.9999999999998</v>
      </c>
      <c r="K1351">
        <f t="shared" si="46"/>
        <v>742.49999999999989</v>
      </c>
      <c r="L1351">
        <v>0.45</v>
      </c>
      <c r="O1351">
        <f>Table1[[#This Row],[Price per Unit]]-0.05</f>
        <v>0.49999999999999994</v>
      </c>
      <c r="P1351">
        <f>Table1[[#This Row],[Units Sold]]-750</f>
        <v>2250</v>
      </c>
      <c r="Q1351">
        <f>Table1[[#This Row],[Operating Margin]]+5%</f>
        <v>0.5</v>
      </c>
    </row>
    <row r="1352" spans="1:17" x14ac:dyDescent="0.3">
      <c r="A1352" t="s">
        <v>23</v>
      </c>
      <c r="B1352">
        <v>1128299</v>
      </c>
      <c r="C1352">
        <v>44486</v>
      </c>
      <c r="D1352" t="s">
        <v>24</v>
      </c>
      <c r="E1352" t="s">
        <v>58</v>
      </c>
      <c r="F1352" t="s">
        <v>59</v>
      </c>
      <c r="G1352" t="s">
        <v>12</v>
      </c>
      <c r="H1352">
        <v>0.5</v>
      </c>
      <c r="I1352">
        <v>4000</v>
      </c>
      <c r="J1352">
        <f t="shared" si="47"/>
        <v>2000</v>
      </c>
      <c r="K1352">
        <f t="shared" si="46"/>
        <v>600</v>
      </c>
      <c r="L1352">
        <v>0.3</v>
      </c>
      <c r="O1352">
        <f>Table1[[#This Row],[Price per Unit]]-0.05</f>
        <v>0.45</v>
      </c>
      <c r="P1352">
        <f>Table1[[#This Row],[Units Sold]]-750</f>
        <v>3250</v>
      </c>
      <c r="Q1352">
        <f>Table1[[#This Row],[Operating Margin]]+5%</f>
        <v>0.35</v>
      </c>
    </row>
    <row r="1353" spans="1:17" x14ac:dyDescent="0.3">
      <c r="A1353" t="s">
        <v>23</v>
      </c>
      <c r="B1353">
        <v>1128299</v>
      </c>
      <c r="C1353">
        <v>44486</v>
      </c>
      <c r="D1353" t="s">
        <v>24</v>
      </c>
      <c r="E1353" t="s">
        <v>58</v>
      </c>
      <c r="F1353" t="s">
        <v>59</v>
      </c>
      <c r="G1353" t="s">
        <v>15</v>
      </c>
      <c r="H1353">
        <v>0.65000000000000013</v>
      </c>
      <c r="I1353">
        <v>5750</v>
      </c>
      <c r="J1353">
        <f t="shared" si="47"/>
        <v>3737.5000000000009</v>
      </c>
      <c r="K1353">
        <f t="shared" si="46"/>
        <v>934.37500000000023</v>
      </c>
      <c r="L1353">
        <v>0.25</v>
      </c>
      <c r="O1353">
        <f>Table1[[#This Row],[Price per Unit]]-0</f>
        <v>0.65000000000000013</v>
      </c>
      <c r="P1353">
        <f>Table1[[#This Row],[Units Sold]]+1000</f>
        <v>6750</v>
      </c>
      <c r="Q1353">
        <f>Table1[[#This Row],[Operating Margin]]+5%</f>
        <v>0.3</v>
      </c>
    </row>
    <row r="1354" spans="1:17" x14ac:dyDescent="0.3">
      <c r="A1354" t="s">
        <v>23</v>
      </c>
      <c r="B1354">
        <v>1128299</v>
      </c>
      <c r="C1354">
        <v>44486</v>
      </c>
      <c r="D1354" t="s">
        <v>24</v>
      </c>
      <c r="E1354" t="s">
        <v>58</v>
      </c>
      <c r="F1354" t="s">
        <v>59</v>
      </c>
      <c r="G1354" t="s">
        <v>13</v>
      </c>
      <c r="H1354">
        <v>0.60000000000000009</v>
      </c>
      <c r="I1354">
        <v>4000</v>
      </c>
      <c r="J1354">
        <f t="shared" si="47"/>
        <v>2400.0000000000005</v>
      </c>
      <c r="K1354">
        <f t="shared" si="46"/>
        <v>720.00000000000011</v>
      </c>
      <c r="L1354">
        <v>0.3</v>
      </c>
      <c r="O1354">
        <f>Table1[[#This Row],[Price per Unit]]-0</f>
        <v>0.60000000000000009</v>
      </c>
      <c r="P1354">
        <f>Table1[[#This Row],[Units Sold]]+1000</f>
        <v>5000</v>
      </c>
      <c r="Q1354">
        <f>Table1[[#This Row],[Operating Margin]]+5%</f>
        <v>0.35</v>
      </c>
    </row>
    <row r="1355" spans="1:17" x14ac:dyDescent="0.3">
      <c r="A1355" t="s">
        <v>23</v>
      </c>
      <c r="B1355">
        <v>1128299</v>
      </c>
      <c r="C1355">
        <v>44486</v>
      </c>
      <c r="D1355" t="s">
        <v>24</v>
      </c>
      <c r="E1355" t="s">
        <v>58</v>
      </c>
      <c r="F1355" t="s">
        <v>59</v>
      </c>
      <c r="G1355" t="s">
        <v>14</v>
      </c>
      <c r="H1355">
        <v>0.55000000000000004</v>
      </c>
      <c r="I1355">
        <v>3750</v>
      </c>
      <c r="J1355">
        <f t="shared" si="47"/>
        <v>2062.5</v>
      </c>
      <c r="K1355">
        <f t="shared" si="46"/>
        <v>618.75</v>
      </c>
      <c r="L1355">
        <v>0.3</v>
      </c>
      <c r="O1355">
        <f>Table1[[#This Row],[Price per Unit]]-0</f>
        <v>0.55000000000000004</v>
      </c>
      <c r="P1355">
        <f>Table1[[#This Row],[Units Sold]]+1000</f>
        <v>4750</v>
      </c>
      <c r="Q1355">
        <f>Table1[[#This Row],[Operating Margin]]+5%</f>
        <v>0.35</v>
      </c>
    </row>
    <row r="1356" spans="1:17" x14ac:dyDescent="0.3">
      <c r="A1356" t="s">
        <v>23</v>
      </c>
      <c r="B1356">
        <v>1128299</v>
      </c>
      <c r="C1356">
        <v>44486</v>
      </c>
      <c r="D1356" t="s">
        <v>24</v>
      </c>
      <c r="E1356" t="s">
        <v>58</v>
      </c>
      <c r="F1356" t="s">
        <v>59</v>
      </c>
      <c r="G1356" t="s">
        <v>16</v>
      </c>
      <c r="H1356">
        <v>0.65</v>
      </c>
      <c r="I1356">
        <v>3500</v>
      </c>
      <c r="J1356">
        <f t="shared" si="47"/>
        <v>2275</v>
      </c>
      <c r="K1356">
        <f t="shared" si="46"/>
        <v>455</v>
      </c>
      <c r="L1356">
        <v>0.2</v>
      </c>
      <c r="O1356">
        <f>Table1[[#This Row],[Price per Unit]]-0</f>
        <v>0.65</v>
      </c>
      <c r="P1356">
        <f>Table1[[#This Row],[Units Sold]]+1000</f>
        <v>4500</v>
      </c>
      <c r="Q1356">
        <f>Table1[[#This Row],[Operating Margin]]+5%</f>
        <v>0.25</v>
      </c>
    </row>
    <row r="1357" spans="1:17" x14ac:dyDescent="0.3">
      <c r="A1357" t="s">
        <v>23</v>
      </c>
      <c r="B1357">
        <v>1128299</v>
      </c>
      <c r="C1357">
        <v>44486</v>
      </c>
      <c r="D1357" t="s">
        <v>24</v>
      </c>
      <c r="E1357" t="s">
        <v>58</v>
      </c>
      <c r="F1357" t="s">
        <v>59</v>
      </c>
      <c r="G1357" t="s">
        <v>17</v>
      </c>
      <c r="H1357">
        <v>0.70000000000000007</v>
      </c>
      <c r="I1357">
        <v>4000</v>
      </c>
      <c r="J1357">
        <f t="shared" si="47"/>
        <v>2800.0000000000005</v>
      </c>
      <c r="K1357">
        <f t="shared" si="46"/>
        <v>1260.0000000000002</v>
      </c>
      <c r="L1357">
        <v>0.45</v>
      </c>
      <c r="O1357">
        <f>Table1[[#This Row],[Price per Unit]]-0</f>
        <v>0.70000000000000007</v>
      </c>
      <c r="P1357">
        <f>Table1[[#This Row],[Units Sold]]+1000</f>
        <v>5000</v>
      </c>
      <c r="Q1357">
        <f>Table1[[#This Row],[Operating Margin]]+5%</f>
        <v>0.5</v>
      </c>
    </row>
    <row r="1358" spans="1:17" x14ac:dyDescent="0.3">
      <c r="A1358" t="s">
        <v>23</v>
      </c>
      <c r="B1358">
        <v>1128299</v>
      </c>
      <c r="C1358">
        <v>44517</v>
      </c>
      <c r="D1358" t="s">
        <v>24</v>
      </c>
      <c r="E1358" t="s">
        <v>58</v>
      </c>
      <c r="F1358" t="s">
        <v>59</v>
      </c>
      <c r="G1358" t="s">
        <v>12</v>
      </c>
      <c r="H1358">
        <v>0.55000000000000004</v>
      </c>
      <c r="I1358">
        <v>6250</v>
      </c>
      <c r="J1358">
        <f t="shared" si="47"/>
        <v>3437.5000000000005</v>
      </c>
      <c r="K1358">
        <f t="shared" ref="K1358:K1421" si="48">J1358*L1358</f>
        <v>1031.25</v>
      </c>
      <c r="L1358">
        <v>0.3</v>
      </c>
      <c r="O1358">
        <f>Table1[[#This Row],[Price per Unit]]-0</f>
        <v>0.55000000000000004</v>
      </c>
      <c r="P1358">
        <f>Table1[[#This Row],[Units Sold]]+1000</f>
        <v>7250</v>
      </c>
      <c r="Q1358">
        <f>Table1[[#This Row],[Operating Margin]]+5%</f>
        <v>0.35</v>
      </c>
    </row>
    <row r="1359" spans="1:17" x14ac:dyDescent="0.3">
      <c r="A1359" t="s">
        <v>23</v>
      </c>
      <c r="B1359">
        <v>1128299</v>
      </c>
      <c r="C1359">
        <v>44517</v>
      </c>
      <c r="D1359" t="s">
        <v>24</v>
      </c>
      <c r="E1359" t="s">
        <v>58</v>
      </c>
      <c r="F1359" t="s">
        <v>59</v>
      </c>
      <c r="G1359" t="s">
        <v>15</v>
      </c>
      <c r="H1359">
        <v>0.60000000000000009</v>
      </c>
      <c r="I1359">
        <v>7000</v>
      </c>
      <c r="J1359">
        <f t="shared" si="47"/>
        <v>4200.0000000000009</v>
      </c>
      <c r="K1359">
        <f t="shared" si="48"/>
        <v>1050.0000000000002</v>
      </c>
      <c r="L1359">
        <v>0.25</v>
      </c>
      <c r="O1359">
        <f>Table1[[#This Row],[Price per Unit]]-0</f>
        <v>0.60000000000000009</v>
      </c>
      <c r="P1359">
        <f>Table1[[#This Row],[Units Sold]]+1000</f>
        <v>8000</v>
      </c>
      <c r="Q1359">
        <f>Table1[[#This Row],[Operating Margin]]+5%</f>
        <v>0.3</v>
      </c>
    </row>
    <row r="1360" spans="1:17" x14ac:dyDescent="0.3">
      <c r="A1360" t="s">
        <v>23</v>
      </c>
      <c r="B1360">
        <v>1128299</v>
      </c>
      <c r="C1360">
        <v>44517</v>
      </c>
      <c r="D1360" t="s">
        <v>24</v>
      </c>
      <c r="E1360" t="s">
        <v>58</v>
      </c>
      <c r="F1360" t="s">
        <v>59</v>
      </c>
      <c r="G1360" t="s">
        <v>13</v>
      </c>
      <c r="H1360">
        <v>0.55000000000000004</v>
      </c>
      <c r="I1360">
        <v>5250</v>
      </c>
      <c r="J1360">
        <f t="shared" si="47"/>
        <v>2887.5000000000005</v>
      </c>
      <c r="K1360">
        <f t="shared" si="48"/>
        <v>866.25000000000011</v>
      </c>
      <c r="L1360">
        <v>0.3</v>
      </c>
      <c r="O1360">
        <f>Table1[[#This Row],[Price per Unit]]-0</f>
        <v>0.55000000000000004</v>
      </c>
      <c r="P1360">
        <f>Table1[[#This Row],[Units Sold]]+1000</f>
        <v>6250</v>
      </c>
      <c r="Q1360">
        <f>Table1[[#This Row],[Operating Margin]]+5%</f>
        <v>0.35</v>
      </c>
    </row>
    <row r="1361" spans="1:17" x14ac:dyDescent="0.3">
      <c r="A1361" t="s">
        <v>23</v>
      </c>
      <c r="B1361">
        <v>1128299</v>
      </c>
      <c r="C1361">
        <v>44517</v>
      </c>
      <c r="D1361" t="s">
        <v>24</v>
      </c>
      <c r="E1361" t="s">
        <v>58</v>
      </c>
      <c r="F1361" t="s">
        <v>59</v>
      </c>
      <c r="G1361" t="s">
        <v>14</v>
      </c>
      <c r="H1361">
        <v>0.65000000000000013</v>
      </c>
      <c r="I1361">
        <v>5000</v>
      </c>
      <c r="J1361">
        <f t="shared" si="47"/>
        <v>3250.0000000000005</v>
      </c>
      <c r="K1361">
        <f t="shared" si="48"/>
        <v>975.00000000000011</v>
      </c>
      <c r="L1361">
        <v>0.3</v>
      </c>
      <c r="O1361">
        <f>Table1[[#This Row],[Price per Unit]]-0</f>
        <v>0.65000000000000013</v>
      </c>
      <c r="P1361">
        <f>Table1[[#This Row],[Units Sold]]+1000</f>
        <v>6000</v>
      </c>
      <c r="Q1361">
        <f>Table1[[#This Row],[Operating Margin]]+5%</f>
        <v>0.35</v>
      </c>
    </row>
    <row r="1362" spans="1:17" x14ac:dyDescent="0.3">
      <c r="A1362" t="s">
        <v>23</v>
      </c>
      <c r="B1362">
        <v>1128299</v>
      </c>
      <c r="C1362">
        <v>44517</v>
      </c>
      <c r="D1362" t="s">
        <v>24</v>
      </c>
      <c r="E1362" t="s">
        <v>58</v>
      </c>
      <c r="F1362" t="s">
        <v>59</v>
      </c>
      <c r="G1362" t="s">
        <v>16</v>
      </c>
      <c r="H1362">
        <v>0.85000000000000009</v>
      </c>
      <c r="I1362">
        <v>4750</v>
      </c>
      <c r="J1362">
        <f t="shared" si="47"/>
        <v>4037.5000000000005</v>
      </c>
      <c r="K1362">
        <f t="shared" si="48"/>
        <v>807.50000000000011</v>
      </c>
      <c r="L1362">
        <v>0.2</v>
      </c>
      <c r="O1362">
        <f>Table1[[#This Row],[Price per Unit]]-0</f>
        <v>0.85000000000000009</v>
      </c>
      <c r="P1362">
        <f>Table1[[#This Row],[Units Sold]]+1000</f>
        <v>5750</v>
      </c>
      <c r="Q1362">
        <f>Table1[[#This Row],[Operating Margin]]+5%</f>
        <v>0.25</v>
      </c>
    </row>
    <row r="1363" spans="1:17" x14ac:dyDescent="0.3">
      <c r="A1363" t="s">
        <v>23</v>
      </c>
      <c r="B1363">
        <v>1128299</v>
      </c>
      <c r="C1363">
        <v>44517</v>
      </c>
      <c r="D1363" t="s">
        <v>24</v>
      </c>
      <c r="E1363" t="s">
        <v>58</v>
      </c>
      <c r="F1363" t="s">
        <v>59</v>
      </c>
      <c r="G1363" t="s">
        <v>17</v>
      </c>
      <c r="H1363">
        <v>0.90000000000000013</v>
      </c>
      <c r="I1363">
        <v>6000</v>
      </c>
      <c r="J1363">
        <f t="shared" si="47"/>
        <v>5400.0000000000009</v>
      </c>
      <c r="K1363">
        <f t="shared" si="48"/>
        <v>2430.0000000000005</v>
      </c>
      <c r="L1363">
        <v>0.45</v>
      </c>
      <c r="O1363">
        <f>Table1[[#This Row],[Price per Unit]]-0</f>
        <v>0.90000000000000013</v>
      </c>
      <c r="P1363">
        <f>Table1[[#This Row],[Units Sold]]+1000</f>
        <v>7000</v>
      </c>
      <c r="Q1363">
        <f>Table1[[#This Row],[Operating Margin]]+5%</f>
        <v>0.5</v>
      </c>
    </row>
    <row r="1364" spans="1:17" x14ac:dyDescent="0.3">
      <c r="A1364" t="s">
        <v>23</v>
      </c>
      <c r="B1364">
        <v>1128299</v>
      </c>
      <c r="C1364">
        <v>44546</v>
      </c>
      <c r="D1364" t="s">
        <v>24</v>
      </c>
      <c r="E1364" t="s">
        <v>58</v>
      </c>
      <c r="F1364" t="s">
        <v>59</v>
      </c>
      <c r="G1364" t="s">
        <v>12</v>
      </c>
      <c r="H1364">
        <v>0.75000000000000011</v>
      </c>
      <c r="I1364">
        <v>8000</v>
      </c>
      <c r="J1364">
        <f t="shared" si="47"/>
        <v>6000.0000000000009</v>
      </c>
      <c r="K1364">
        <f t="shared" si="48"/>
        <v>1800.0000000000002</v>
      </c>
      <c r="L1364">
        <v>0.3</v>
      </c>
      <c r="O1364">
        <f>Table1[[#This Row],[Price per Unit]]-0</f>
        <v>0.75000000000000011</v>
      </c>
      <c r="P1364">
        <f>Table1[[#This Row],[Units Sold]]+1000</f>
        <v>9000</v>
      </c>
      <c r="Q1364">
        <f>Table1[[#This Row],[Operating Margin]]+5%</f>
        <v>0.35</v>
      </c>
    </row>
    <row r="1365" spans="1:17" x14ac:dyDescent="0.3">
      <c r="A1365" t="s">
        <v>23</v>
      </c>
      <c r="B1365">
        <v>1128299</v>
      </c>
      <c r="C1365">
        <v>44546</v>
      </c>
      <c r="D1365" t="s">
        <v>24</v>
      </c>
      <c r="E1365" t="s">
        <v>58</v>
      </c>
      <c r="F1365" t="s">
        <v>59</v>
      </c>
      <c r="G1365" t="s">
        <v>15</v>
      </c>
      <c r="H1365">
        <v>0.8500000000000002</v>
      </c>
      <c r="I1365">
        <v>8000</v>
      </c>
      <c r="J1365">
        <f t="shared" si="47"/>
        <v>6800.0000000000018</v>
      </c>
      <c r="K1365">
        <f t="shared" si="48"/>
        <v>1700.0000000000005</v>
      </c>
      <c r="L1365">
        <v>0.25</v>
      </c>
      <c r="O1365">
        <f>Table1[[#This Row],[Price per Unit]]-0</f>
        <v>0.8500000000000002</v>
      </c>
      <c r="P1365">
        <f>Table1[[#This Row],[Units Sold]]+1000</f>
        <v>9000</v>
      </c>
      <c r="Q1365">
        <f>Table1[[#This Row],[Operating Margin]]+5%</f>
        <v>0.3</v>
      </c>
    </row>
    <row r="1366" spans="1:17" x14ac:dyDescent="0.3">
      <c r="A1366" t="s">
        <v>23</v>
      </c>
      <c r="B1366">
        <v>1128299</v>
      </c>
      <c r="C1366">
        <v>44546</v>
      </c>
      <c r="D1366" t="s">
        <v>24</v>
      </c>
      <c r="E1366" t="s">
        <v>58</v>
      </c>
      <c r="F1366" t="s">
        <v>59</v>
      </c>
      <c r="G1366" t="s">
        <v>13</v>
      </c>
      <c r="H1366">
        <v>0.80000000000000016</v>
      </c>
      <c r="I1366">
        <v>6000</v>
      </c>
      <c r="J1366">
        <f t="shared" si="47"/>
        <v>4800.0000000000009</v>
      </c>
      <c r="K1366">
        <f t="shared" si="48"/>
        <v>1440.0000000000002</v>
      </c>
      <c r="L1366">
        <v>0.3</v>
      </c>
      <c r="O1366">
        <f>Table1[[#This Row],[Price per Unit]]-0</f>
        <v>0.80000000000000016</v>
      </c>
      <c r="P1366">
        <f>Table1[[#This Row],[Units Sold]]+1000</f>
        <v>7000</v>
      </c>
      <c r="Q1366">
        <f>Table1[[#This Row],[Operating Margin]]+5%</f>
        <v>0.35</v>
      </c>
    </row>
    <row r="1367" spans="1:17" x14ac:dyDescent="0.3">
      <c r="A1367" t="s">
        <v>23</v>
      </c>
      <c r="B1367">
        <v>1128299</v>
      </c>
      <c r="C1367">
        <v>44546</v>
      </c>
      <c r="D1367" t="s">
        <v>24</v>
      </c>
      <c r="E1367" t="s">
        <v>58</v>
      </c>
      <c r="F1367" t="s">
        <v>59</v>
      </c>
      <c r="G1367" t="s">
        <v>14</v>
      </c>
      <c r="H1367">
        <v>0.80000000000000016</v>
      </c>
      <c r="I1367">
        <v>6000</v>
      </c>
      <c r="J1367">
        <f t="shared" si="47"/>
        <v>4800.0000000000009</v>
      </c>
      <c r="K1367">
        <f t="shared" si="48"/>
        <v>1440.0000000000002</v>
      </c>
      <c r="L1367">
        <v>0.3</v>
      </c>
      <c r="O1367">
        <f>Table1[[#This Row],[Price per Unit]]-0</f>
        <v>0.80000000000000016</v>
      </c>
      <c r="P1367">
        <f>Table1[[#This Row],[Units Sold]]+1000</f>
        <v>7000</v>
      </c>
      <c r="Q1367">
        <f>Table1[[#This Row],[Operating Margin]]+5%</f>
        <v>0.35</v>
      </c>
    </row>
    <row r="1368" spans="1:17" x14ac:dyDescent="0.3">
      <c r="A1368" t="s">
        <v>23</v>
      </c>
      <c r="B1368">
        <v>1128299</v>
      </c>
      <c r="C1368">
        <v>44546</v>
      </c>
      <c r="D1368" t="s">
        <v>24</v>
      </c>
      <c r="E1368" t="s">
        <v>58</v>
      </c>
      <c r="F1368" t="s">
        <v>59</v>
      </c>
      <c r="G1368" t="s">
        <v>16</v>
      </c>
      <c r="H1368">
        <v>0.90000000000000013</v>
      </c>
      <c r="I1368">
        <v>5250</v>
      </c>
      <c r="J1368">
        <f t="shared" si="47"/>
        <v>4725.0000000000009</v>
      </c>
      <c r="K1368">
        <f t="shared" si="48"/>
        <v>945.00000000000023</v>
      </c>
      <c r="L1368">
        <v>0.2</v>
      </c>
      <c r="O1368">
        <f>Table1[[#This Row],[Price per Unit]]-0</f>
        <v>0.90000000000000013</v>
      </c>
      <c r="P1368">
        <f>Table1[[#This Row],[Units Sold]]+1000</f>
        <v>6250</v>
      </c>
      <c r="Q1368">
        <f>Table1[[#This Row],[Operating Margin]]+5%</f>
        <v>0.25</v>
      </c>
    </row>
    <row r="1369" spans="1:17" x14ac:dyDescent="0.3">
      <c r="A1369" t="s">
        <v>23</v>
      </c>
      <c r="B1369">
        <v>1128299</v>
      </c>
      <c r="C1369">
        <v>44546</v>
      </c>
      <c r="D1369" t="s">
        <v>24</v>
      </c>
      <c r="E1369" t="s">
        <v>58</v>
      </c>
      <c r="F1369" t="s">
        <v>59</v>
      </c>
      <c r="G1369" t="s">
        <v>17</v>
      </c>
      <c r="H1369">
        <v>0.95000000000000018</v>
      </c>
      <c r="I1369">
        <v>6250</v>
      </c>
      <c r="J1369">
        <f t="shared" si="47"/>
        <v>5937.5000000000009</v>
      </c>
      <c r="K1369">
        <f t="shared" si="48"/>
        <v>2671.8750000000005</v>
      </c>
      <c r="L1369">
        <v>0.45</v>
      </c>
      <c r="O1369">
        <f>Table1[[#This Row],[Price per Unit]]-0</f>
        <v>0.95000000000000018</v>
      </c>
      <c r="P1369">
        <f>Table1[[#This Row],[Units Sold]]+1000</f>
        <v>7250</v>
      </c>
      <c r="Q1369">
        <f>Table1[[#This Row],[Operating Margin]]+5%</f>
        <v>0.5</v>
      </c>
    </row>
    <row r="1370" spans="1:17" x14ac:dyDescent="0.3">
      <c r="A1370" t="s">
        <v>10</v>
      </c>
      <c r="B1370">
        <v>1185732</v>
      </c>
      <c r="C1370">
        <v>44208</v>
      </c>
      <c r="D1370" t="s">
        <v>127</v>
      </c>
      <c r="E1370" t="s">
        <v>41</v>
      </c>
      <c r="F1370" t="s">
        <v>60</v>
      </c>
      <c r="G1370" t="s">
        <v>12</v>
      </c>
      <c r="H1370">
        <v>0.45</v>
      </c>
      <c r="I1370">
        <v>8500</v>
      </c>
      <c r="J1370">
        <f t="shared" si="47"/>
        <v>3825</v>
      </c>
      <c r="K1370">
        <f t="shared" si="48"/>
        <v>1721.25</v>
      </c>
      <c r="L1370">
        <v>0.45</v>
      </c>
    </row>
    <row r="1371" spans="1:17" x14ac:dyDescent="0.3">
      <c r="A1371" t="s">
        <v>10</v>
      </c>
      <c r="B1371">
        <v>1185732</v>
      </c>
      <c r="C1371">
        <v>44208</v>
      </c>
      <c r="D1371" t="s">
        <v>127</v>
      </c>
      <c r="E1371" t="s">
        <v>41</v>
      </c>
      <c r="F1371" t="s">
        <v>60</v>
      </c>
      <c r="G1371" t="s">
        <v>15</v>
      </c>
      <c r="H1371">
        <v>0.45</v>
      </c>
      <c r="I1371">
        <v>6500</v>
      </c>
      <c r="J1371">
        <f t="shared" si="47"/>
        <v>2925</v>
      </c>
      <c r="K1371">
        <f t="shared" si="48"/>
        <v>1023.7499999999999</v>
      </c>
      <c r="L1371">
        <v>0.35</v>
      </c>
    </row>
    <row r="1372" spans="1:17" x14ac:dyDescent="0.3">
      <c r="A1372" t="s">
        <v>10</v>
      </c>
      <c r="B1372">
        <v>1185732</v>
      </c>
      <c r="C1372">
        <v>44208</v>
      </c>
      <c r="D1372" t="s">
        <v>127</v>
      </c>
      <c r="E1372" t="s">
        <v>41</v>
      </c>
      <c r="F1372" t="s">
        <v>60</v>
      </c>
      <c r="G1372" t="s">
        <v>13</v>
      </c>
      <c r="H1372">
        <v>0.35000000000000003</v>
      </c>
      <c r="I1372">
        <v>6500</v>
      </c>
      <c r="J1372">
        <f t="shared" si="47"/>
        <v>2275</v>
      </c>
      <c r="K1372">
        <f t="shared" ref="K1372:K1381" si="49">J1372*L1372</f>
        <v>568.75</v>
      </c>
      <c r="L1372">
        <v>0.25</v>
      </c>
    </row>
    <row r="1373" spans="1:17" x14ac:dyDescent="0.3">
      <c r="A1373" t="s">
        <v>10</v>
      </c>
      <c r="B1373">
        <v>1185732</v>
      </c>
      <c r="C1373">
        <v>44208</v>
      </c>
      <c r="D1373" t="s">
        <v>127</v>
      </c>
      <c r="E1373" t="s">
        <v>41</v>
      </c>
      <c r="F1373" t="s">
        <v>60</v>
      </c>
      <c r="G1373" t="s">
        <v>14</v>
      </c>
      <c r="H1373">
        <v>0.39999999999999997</v>
      </c>
      <c r="I1373">
        <v>5000</v>
      </c>
      <c r="J1373">
        <f t="shared" si="47"/>
        <v>1999.9999999999998</v>
      </c>
      <c r="K1373">
        <f t="shared" si="49"/>
        <v>599.99999999999989</v>
      </c>
      <c r="L1373">
        <v>0.3</v>
      </c>
    </row>
    <row r="1374" spans="1:17" x14ac:dyDescent="0.3">
      <c r="A1374" t="s">
        <v>10</v>
      </c>
      <c r="B1374">
        <v>1185732</v>
      </c>
      <c r="C1374">
        <v>44208</v>
      </c>
      <c r="D1374" t="s">
        <v>127</v>
      </c>
      <c r="E1374" t="s">
        <v>41</v>
      </c>
      <c r="F1374" t="s">
        <v>60</v>
      </c>
      <c r="G1374" t="s">
        <v>16</v>
      </c>
      <c r="H1374">
        <v>0.55000000000000004</v>
      </c>
      <c r="I1374">
        <v>5500</v>
      </c>
      <c r="J1374">
        <f t="shared" si="47"/>
        <v>3025.0000000000005</v>
      </c>
      <c r="K1374">
        <f t="shared" si="49"/>
        <v>1058.75</v>
      </c>
      <c r="L1374">
        <v>0.35</v>
      </c>
    </row>
    <row r="1375" spans="1:17" x14ac:dyDescent="0.3">
      <c r="A1375" t="s">
        <v>10</v>
      </c>
      <c r="B1375">
        <v>1185732</v>
      </c>
      <c r="C1375">
        <v>44208</v>
      </c>
      <c r="D1375" t="s">
        <v>127</v>
      </c>
      <c r="E1375" t="s">
        <v>41</v>
      </c>
      <c r="F1375" t="s">
        <v>60</v>
      </c>
      <c r="G1375" t="s">
        <v>17</v>
      </c>
      <c r="H1375">
        <v>0.45</v>
      </c>
      <c r="I1375">
        <v>6500</v>
      </c>
      <c r="J1375">
        <f t="shared" si="47"/>
        <v>2925</v>
      </c>
      <c r="K1375">
        <f t="shared" si="49"/>
        <v>1462.5</v>
      </c>
      <c r="L1375">
        <v>0.5</v>
      </c>
    </row>
    <row r="1376" spans="1:17" x14ac:dyDescent="0.3">
      <c r="A1376" t="s">
        <v>10</v>
      </c>
      <c r="B1376">
        <v>1185732</v>
      </c>
      <c r="C1376">
        <v>44237</v>
      </c>
      <c r="D1376" t="s">
        <v>127</v>
      </c>
      <c r="E1376" t="s">
        <v>41</v>
      </c>
      <c r="F1376" t="s">
        <v>60</v>
      </c>
      <c r="G1376" t="s">
        <v>12</v>
      </c>
      <c r="H1376">
        <v>0.45</v>
      </c>
      <c r="I1376">
        <v>9000</v>
      </c>
      <c r="J1376">
        <f t="shared" si="47"/>
        <v>4050</v>
      </c>
      <c r="K1376">
        <f>J1376*L1376</f>
        <v>1822.5</v>
      </c>
      <c r="L1376">
        <v>0.45</v>
      </c>
    </row>
    <row r="1377" spans="1:12" x14ac:dyDescent="0.3">
      <c r="A1377" t="s">
        <v>10</v>
      </c>
      <c r="B1377">
        <v>1185732</v>
      </c>
      <c r="C1377">
        <v>44237</v>
      </c>
      <c r="D1377" t="s">
        <v>127</v>
      </c>
      <c r="E1377" t="s">
        <v>41</v>
      </c>
      <c r="F1377" t="s">
        <v>60</v>
      </c>
      <c r="G1377" t="s">
        <v>15</v>
      </c>
      <c r="H1377">
        <v>0.45</v>
      </c>
      <c r="I1377">
        <v>5500</v>
      </c>
      <c r="J1377">
        <f t="shared" si="47"/>
        <v>2475</v>
      </c>
      <c r="K1377">
        <f>J1377*L1377</f>
        <v>866.25</v>
      </c>
      <c r="L1377">
        <v>0.35</v>
      </c>
    </row>
    <row r="1378" spans="1:12" x14ac:dyDescent="0.3">
      <c r="A1378" t="s">
        <v>10</v>
      </c>
      <c r="B1378">
        <v>1185732</v>
      </c>
      <c r="C1378">
        <v>44237</v>
      </c>
      <c r="D1378" t="s">
        <v>127</v>
      </c>
      <c r="E1378" t="s">
        <v>41</v>
      </c>
      <c r="F1378" t="s">
        <v>60</v>
      </c>
      <c r="G1378" t="s">
        <v>13</v>
      </c>
      <c r="H1378">
        <v>0.35000000000000003</v>
      </c>
      <c r="I1378">
        <v>6000</v>
      </c>
      <c r="J1378">
        <f t="shared" si="47"/>
        <v>2100</v>
      </c>
      <c r="K1378">
        <f t="shared" si="49"/>
        <v>525</v>
      </c>
      <c r="L1378">
        <v>0.25</v>
      </c>
    </row>
    <row r="1379" spans="1:12" x14ac:dyDescent="0.3">
      <c r="A1379" t="s">
        <v>10</v>
      </c>
      <c r="B1379">
        <v>1185732</v>
      </c>
      <c r="C1379">
        <v>44237</v>
      </c>
      <c r="D1379" t="s">
        <v>127</v>
      </c>
      <c r="E1379" t="s">
        <v>41</v>
      </c>
      <c r="F1379" t="s">
        <v>60</v>
      </c>
      <c r="G1379" t="s">
        <v>14</v>
      </c>
      <c r="H1379">
        <v>0.39999999999999997</v>
      </c>
      <c r="I1379">
        <v>4750</v>
      </c>
      <c r="J1379">
        <f t="shared" si="47"/>
        <v>1899.9999999999998</v>
      </c>
      <c r="K1379">
        <f t="shared" si="49"/>
        <v>569.99999999999989</v>
      </c>
      <c r="L1379">
        <v>0.3</v>
      </c>
    </row>
    <row r="1380" spans="1:12" x14ac:dyDescent="0.3">
      <c r="A1380" t="s">
        <v>10</v>
      </c>
      <c r="B1380">
        <v>1185732</v>
      </c>
      <c r="C1380">
        <v>44237</v>
      </c>
      <c r="D1380" t="s">
        <v>127</v>
      </c>
      <c r="E1380" t="s">
        <v>41</v>
      </c>
      <c r="F1380" t="s">
        <v>60</v>
      </c>
      <c r="G1380" t="s">
        <v>16</v>
      </c>
      <c r="H1380">
        <v>0.55000000000000004</v>
      </c>
      <c r="I1380">
        <v>5500</v>
      </c>
      <c r="J1380">
        <f t="shared" si="47"/>
        <v>3025.0000000000005</v>
      </c>
      <c r="K1380">
        <f t="shared" si="49"/>
        <v>1058.75</v>
      </c>
      <c r="L1380">
        <v>0.35</v>
      </c>
    </row>
    <row r="1381" spans="1:12" x14ac:dyDescent="0.3">
      <c r="A1381" t="s">
        <v>10</v>
      </c>
      <c r="B1381">
        <v>1185732</v>
      </c>
      <c r="C1381">
        <v>44237</v>
      </c>
      <c r="D1381" t="s">
        <v>127</v>
      </c>
      <c r="E1381" t="s">
        <v>41</v>
      </c>
      <c r="F1381" t="s">
        <v>60</v>
      </c>
      <c r="G1381" t="s">
        <v>17</v>
      </c>
      <c r="H1381">
        <v>0.45</v>
      </c>
      <c r="I1381">
        <v>6500</v>
      </c>
      <c r="J1381">
        <f t="shared" si="47"/>
        <v>2925</v>
      </c>
      <c r="K1381">
        <f t="shared" si="49"/>
        <v>1462.5</v>
      </c>
      <c r="L1381">
        <v>0.5</v>
      </c>
    </row>
    <row r="1382" spans="1:12" x14ac:dyDescent="0.3">
      <c r="A1382" t="s">
        <v>10</v>
      </c>
      <c r="B1382">
        <v>1185732</v>
      </c>
      <c r="C1382">
        <v>44263</v>
      </c>
      <c r="D1382" t="s">
        <v>127</v>
      </c>
      <c r="E1382" t="s">
        <v>41</v>
      </c>
      <c r="F1382" t="s">
        <v>60</v>
      </c>
      <c r="G1382" t="s">
        <v>12</v>
      </c>
      <c r="H1382">
        <v>0.45</v>
      </c>
      <c r="I1382">
        <v>8700</v>
      </c>
      <c r="J1382">
        <f t="shared" si="47"/>
        <v>3915</v>
      </c>
      <c r="K1382">
        <f t="shared" ref="K1382:K1413" si="50">J1382*L1382</f>
        <v>1761.75</v>
      </c>
      <c r="L1382">
        <v>0.45</v>
      </c>
    </row>
    <row r="1383" spans="1:12" x14ac:dyDescent="0.3">
      <c r="A1383" t="s">
        <v>10</v>
      </c>
      <c r="B1383">
        <v>1185732</v>
      </c>
      <c r="C1383">
        <v>44263</v>
      </c>
      <c r="D1383" t="s">
        <v>127</v>
      </c>
      <c r="E1383" t="s">
        <v>41</v>
      </c>
      <c r="F1383" t="s">
        <v>60</v>
      </c>
      <c r="G1383" t="s">
        <v>15</v>
      </c>
      <c r="H1383">
        <v>0.45</v>
      </c>
      <c r="I1383">
        <v>5500</v>
      </c>
      <c r="J1383">
        <f t="shared" si="47"/>
        <v>2475</v>
      </c>
      <c r="K1383">
        <f t="shared" si="50"/>
        <v>866.25</v>
      </c>
      <c r="L1383">
        <v>0.35</v>
      </c>
    </row>
    <row r="1384" spans="1:12" x14ac:dyDescent="0.3">
      <c r="A1384" t="s">
        <v>10</v>
      </c>
      <c r="B1384">
        <v>1185732</v>
      </c>
      <c r="C1384">
        <v>44263</v>
      </c>
      <c r="D1384" t="s">
        <v>127</v>
      </c>
      <c r="E1384" t="s">
        <v>41</v>
      </c>
      <c r="F1384" t="s">
        <v>60</v>
      </c>
      <c r="G1384" t="s">
        <v>13</v>
      </c>
      <c r="H1384">
        <v>0.35000000000000003</v>
      </c>
      <c r="I1384">
        <v>5750</v>
      </c>
      <c r="J1384">
        <f t="shared" si="47"/>
        <v>2012.5000000000002</v>
      </c>
      <c r="K1384">
        <f t="shared" si="50"/>
        <v>503.12500000000006</v>
      </c>
      <c r="L1384">
        <v>0.25</v>
      </c>
    </row>
    <row r="1385" spans="1:12" x14ac:dyDescent="0.3">
      <c r="A1385" t="s">
        <v>10</v>
      </c>
      <c r="B1385">
        <v>1185732</v>
      </c>
      <c r="C1385">
        <v>44263</v>
      </c>
      <c r="D1385" t="s">
        <v>127</v>
      </c>
      <c r="E1385" t="s">
        <v>41</v>
      </c>
      <c r="F1385" t="s">
        <v>60</v>
      </c>
      <c r="G1385" t="s">
        <v>14</v>
      </c>
      <c r="H1385">
        <v>0.39999999999999997</v>
      </c>
      <c r="I1385">
        <v>4250</v>
      </c>
      <c r="J1385">
        <f t="shared" si="47"/>
        <v>1699.9999999999998</v>
      </c>
      <c r="K1385">
        <f t="shared" si="50"/>
        <v>509.99999999999989</v>
      </c>
      <c r="L1385">
        <v>0.3</v>
      </c>
    </row>
    <row r="1386" spans="1:12" x14ac:dyDescent="0.3">
      <c r="A1386" t="s">
        <v>10</v>
      </c>
      <c r="B1386">
        <v>1185732</v>
      </c>
      <c r="C1386">
        <v>44263</v>
      </c>
      <c r="D1386" t="s">
        <v>127</v>
      </c>
      <c r="E1386" t="s">
        <v>41</v>
      </c>
      <c r="F1386" t="s">
        <v>60</v>
      </c>
      <c r="G1386" t="s">
        <v>16</v>
      </c>
      <c r="H1386">
        <v>0.55000000000000004</v>
      </c>
      <c r="I1386">
        <v>4750</v>
      </c>
      <c r="J1386">
        <f t="shared" si="47"/>
        <v>2612.5</v>
      </c>
      <c r="K1386">
        <f t="shared" si="50"/>
        <v>914.37499999999989</v>
      </c>
      <c r="L1386">
        <v>0.35</v>
      </c>
    </row>
    <row r="1387" spans="1:12" x14ac:dyDescent="0.3">
      <c r="A1387" t="s">
        <v>10</v>
      </c>
      <c r="B1387">
        <v>1185732</v>
      </c>
      <c r="C1387">
        <v>44263</v>
      </c>
      <c r="D1387" t="s">
        <v>127</v>
      </c>
      <c r="E1387" t="s">
        <v>41</v>
      </c>
      <c r="F1387" t="s">
        <v>60</v>
      </c>
      <c r="G1387" t="s">
        <v>17</v>
      </c>
      <c r="H1387">
        <v>0.45</v>
      </c>
      <c r="I1387">
        <v>5750</v>
      </c>
      <c r="J1387">
        <f t="shared" si="47"/>
        <v>2587.5</v>
      </c>
      <c r="K1387">
        <f t="shared" si="50"/>
        <v>1293.75</v>
      </c>
      <c r="L1387">
        <v>0.5</v>
      </c>
    </row>
    <row r="1388" spans="1:12" x14ac:dyDescent="0.3">
      <c r="A1388" t="s">
        <v>10</v>
      </c>
      <c r="B1388">
        <v>1185732</v>
      </c>
      <c r="C1388">
        <v>44295</v>
      </c>
      <c r="D1388" t="s">
        <v>127</v>
      </c>
      <c r="E1388" t="s">
        <v>41</v>
      </c>
      <c r="F1388" t="s">
        <v>60</v>
      </c>
      <c r="G1388" t="s">
        <v>12</v>
      </c>
      <c r="H1388">
        <v>0.45</v>
      </c>
      <c r="I1388">
        <v>8250</v>
      </c>
      <c r="J1388">
        <f t="shared" si="47"/>
        <v>3712.5</v>
      </c>
      <c r="K1388">
        <f t="shared" si="50"/>
        <v>1670.625</v>
      </c>
      <c r="L1388">
        <v>0.45</v>
      </c>
    </row>
    <row r="1389" spans="1:12" x14ac:dyDescent="0.3">
      <c r="A1389" t="s">
        <v>10</v>
      </c>
      <c r="B1389">
        <v>1185732</v>
      </c>
      <c r="C1389">
        <v>44295</v>
      </c>
      <c r="D1389" t="s">
        <v>127</v>
      </c>
      <c r="E1389" t="s">
        <v>41</v>
      </c>
      <c r="F1389" t="s">
        <v>60</v>
      </c>
      <c r="G1389" t="s">
        <v>15</v>
      </c>
      <c r="H1389">
        <v>0.45</v>
      </c>
      <c r="I1389">
        <v>5250</v>
      </c>
      <c r="J1389">
        <f t="shared" si="47"/>
        <v>2362.5</v>
      </c>
      <c r="K1389">
        <f t="shared" si="50"/>
        <v>826.875</v>
      </c>
      <c r="L1389">
        <v>0.35</v>
      </c>
    </row>
    <row r="1390" spans="1:12" x14ac:dyDescent="0.3">
      <c r="A1390" t="s">
        <v>10</v>
      </c>
      <c r="B1390">
        <v>1185732</v>
      </c>
      <c r="C1390">
        <v>44295</v>
      </c>
      <c r="D1390" t="s">
        <v>127</v>
      </c>
      <c r="E1390" t="s">
        <v>41</v>
      </c>
      <c r="F1390" t="s">
        <v>60</v>
      </c>
      <c r="G1390" t="s">
        <v>13</v>
      </c>
      <c r="H1390">
        <v>0.35000000000000003</v>
      </c>
      <c r="I1390">
        <v>5250</v>
      </c>
      <c r="J1390">
        <f t="shared" si="47"/>
        <v>1837.5000000000002</v>
      </c>
      <c r="K1390">
        <f t="shared" si="50"/>
        <v>459.37500000000006</v>
      </c>
      <c r="L1390">
        <v>0.25</v>
      </c>
    </row>
    <row r="1391" spans="1:12" x14ac:dyDescent="0.3">
      <c r="A1391" t="s">
        <v>10</v>
      </c>
      <c r="B1391">
        <v>1185732</v>
      </c>
      <c r="C1391">
        <v>44295</v>
      </c>
      <c r="D1391" t="s">
        <v>127</v>
      </c>
      <c r="E1391" t="s">
        <v>41</v>
      </c>
      <c r="F1391" t="s">
        <v>60</v>
      </c>
      <c r="G1391" t="s">
        <v>14</v>
      </c>
      <c r="H1391">
        <v>0.39999999999999997</v>
      </c>
      <c r="I1391">
        <v>4500</v>
      </c>
      <c r="J1391">
        <f t="shared" si="47"/>
        <v>1799.9999999999998</v>
      </c>
      <c r="K1391">
        <f t="shared" si="50"/>
        <v>539.99999999999989</v>
      </c>
      <c r="L1391">
        <v>0.3</v>
      </c>
    </row>
    <row r="1392" spans="1:12" x14ac:dyDescent="0.3">
      <c r="A1392" t="s">
        <v>10</v>
      </c>
      <c r="B1392">
        <v>1185732</v>
      </c>
      <c r="C1392">
        <v>44295</v>
      </c>
      <c r="D1392" t="s">
        <v>127</v>
      </c>
      <c r="E1392" t="s">
        <v>41</v>
      </c>
      <c r="F1392" t="s">
        <v>60</v>
      </c>
      <c r="G1392" t="s">
        <v>16</v>
      </c>
      <c r="H1392">
        <v>0.55000000000000004</v>
      </c>
      <c r="I1392">
        <v>4750</v>
      </c>
      <c r="J1392">
        <f t="shared" si="47"/>
        <v>2612.5</v>
      </c>
      <c r="K1392">
        <f t="shared" si="50"/>
        <v>914.37499999999989</v>
      </c>
      <c r="L1392">
        <v>0.35</v>
      </c>
    </row>
    <row r="1393" spans="1:12" x14ac:dyDescent="0.3">
      <c r="A1393" t="s">
        <v>10</v>
      </c>
      <c r="B1393">
        <v>1185732</v>
      </c>
      <c r="C1393">
        <v>44295</v>
      </c>
      <c r="D1393" t="s">
        <v>127</v>
      </c>
      <c r="E1393" t="s">
        <v>41</v>
      </c>
      <c r="F1393" t="s">
        <v>60</v>
      </c>
      <c r="G1393" t="s">
        <v>17</v>
      </c>
      <c r="H1393">
        <v>0.45</v>
      </c>
      <c r="I1393">
        <v>6000</v>
      </c>
      <c r="J1393">
        <f t="shared" si="47"/>
        <v>2700</v>
      </c>
      <c r="K1393">
        <f t="shared" si="50"/>
        <v>1350</v>
      </c>
      <c r="L1393">
        <v>0.5</v>
      </c>
    </row>
    <row r="1394" spans="1:12" x14ac:dyDescent="0.3">
      <c r="A1394" t="s">
        <v>10</v>
      </c>
      <c r="B1394">
        <v>1185732</v>
      </c>
      <c r="C1394">
        <v>44324</v>
      </c>
      <c r="D1394" t="s">
        <v>127</v>
      </c>
      <c r="E1394" t="s">
        <v>41</v>
      </c>
      <c r="F1394" t="s">
        <v>60</v>
      </c>
      <c r="G1394" t="s">
        <v>12</v>
      </c>
      <c r="H1394">
        <v>0.55000000000000004</v>
      </c>
      <c r="I1394">
        <v>8700</v>
      </c>
      <c r="J1394">
        <f t="shared" si="47"/>
        <v>4785</v>
      </c>
      <c r="K1394">
        <f t="shared" si="50"/>
        <v>2153.25</v>
      </c>
      <c r="L1394">
        <v>0.45</v>
      </c>
    </row>
    <row r="1395" spans="1:12" x14ac:dyDescent="0.3">
      <c r="A1395" t="s">
        <v>10</v>
      </c>
      <c r="B1395">
        <v>1185732</v>
      </c>
      <c r="C1395">
        <v>44324</v>
      </c>
      <c r="D1395" t="s">
        <v>127</v>
      </c>
      <c r="E1395" t="s">
        <v>41</v>
      </c>
      <c r="F1395" t="s">
        <v>60</v>
      </c>
      <c r="G1395" t="s">
        <v>15</v>
      </c>
      <c r="H1395">
        <v>0.55000000000000004</v>
      </c>
      <c r="I1395">
        <v>5750</v>
      </c>
      <c r="J1395">
        <f t="shared" si="47"/>
        <v>3162.5000000000005</v>
      </c>
      <c r="K1395">
        <f t="shared" si="50"/>
        <v>1106.875</v>
      </c>
      <c r="L1395">
        <v>0.35</v>
      </c>
    </row>
    <row r="1396" spans="1:12" x14ac:dyDescent="0.3">
      <c r="A1396" t="s">
        <v>10</v>
      </c>
      <c r="B1396">
        <v>1185732</v>
      </c>
      <c r="C1396">
        <v>44324</v>
      </c>
      <c r="D1396" t="s">
        <v>127</v>
      </c>
      <c r="E1396" t="s">
        <v>41</v>
      </c>
      <c r="F1396" t="s">
        <v>60</v>
      </c>
      <c r="G1396" t="s">
        <v>13</v>
      </c>
      <c r="H1396">
        <v>0.5</v>
      </c>
      <c r="I1396">
        <v>5500</v>
      </c>
      <c r="J1396">
        <f t="shared" si="47"/>
        <v>2750</v>
      </c>
      <c r="K1396">
        <f t="shared" si="50"/>
        <v>687.5</v>
      </c>
      <c r="L1396">
        <v>0.25</v>
      </c>
    </row>
    <row r="1397" spans="1:12" x14ac:dyDescent="0.3">
      <c r="A1397" t="s">
        <v>10</v>
      </c>
      <c r="B1397">
        <v>1185732</v>
      </c>
      <c r="C1397">
        <v>44324</v>
      </c>
      <c r="D1397" t="s">
        <v>127</v>
      </c>
      <c r="E1397" t="s">
        <v>41</v>
      </c>
      <c r="F1397" t="s">
        <v>60</v>
      </c>
      <c r="G1397" t="s">
        <v>14</v>
      </c>
      <c r="H1397">
        <v>0.5</v>
      </c>
      <c r="I1397">
        <v>5000</v>
      </c>
      <c r="J1397">
        <f t="shared" si="47"/>
        <v>2500</v>
      </c>
      <c r="K1397">
        <f t="shared" si="50"/>
        <v>750</v>
      </c>
      <c r="L1397">
        <v>0.3</v>
      </c>
    </row>
    <row r="1398" spans="1:12" x14ac:dyDescent="0.3">
      <c r="A1398" t="s">
        <v>10</v>
      </c>
      <c r="B1398">
        <v>1185732</v>
      </c>
      <c r="C1398">
        <v>44324</v>
      </c>
      <c r="D1398" t="s">
        <v>127</v>
      </c>
      <c r="E1398" t="s">
        <v>41</v>
      </c>
      <c r="F1398" t="s">
        <v>60</v>
      </c>
      <c r="G1398" t="s">
        <v>16</v>
      </c>
      <c r="H1398">
        <v>0.6</v>
      </c>
      <c r="I1398">
        <v>5250</v>
      </c>
      <c r="J1398">
        <f t="shared" si="47"/>
        <v>3150</v>
      </c>
      <c r="K1398">
        <f t="shared" si="50"/>
        <v>1102.5</v>
      </c>
      <c r="L1398">
        <v>0.35</v>
      </c>
    </row>
    <row r="1399" spans="1:12" x14ac:dyDescent="0.3">
      <c r="A1399" t="s">
        <v>10</v>
      </c>
      <c r="B1399">
        <v>1185732</v>
      </c>
      <c r="C1399">
        <v>44324</v>
      </c>
      <c r="D1399" t="s">
        <v>127</v>
      </c>
      <c r="E1399" t="s">
        <v>41</v>
      </c>
      <c r="F1399" t="s">
        <v>60</v>
      </c>
      <c r="G1399" t="s">
        <v>17</v>
      </c>
      <c r="H1399">
        <v>0.65</v>
      </c>
      <c r="I1399">
        <v>6250</v>
      </c>
      <c r="J1399">
        <f t="shared" si="47"/>
        <v>4062.5</v>
      </c>
      <c r="K1399">
        <f t="shared" si="50"/>
        <v>2031.25</v>
      </c>
      <c r="L1399">
        <v>0.5</v>
      </c>
    </row>
    <row r="1400" spans="1:12" x14ac:dyDescent="0.3">
      <c r="A1400" t="s">
        <v>10</v>
      </c>
      <c r="B1400">
        <v>1185732</v>
      </c>
      <c r="C1400">
        <v>44357</v>
      </c>
      <c r="D1400" t="s">
        <v>127</v>
      </c>
      <c r="E1400" t="s">
        <v>41</v>
      </c>
      <c r="F1400" t="s">
        <v>60</v>
      </c>
      <c r="G1400" t="s">
        <v>12</v>
      </c>
      <c r="H1400">
        <v>0.6</v>
      </c>
      <c r="I1400">
        <v>8750</v>
      </c>
      <c r="J1400">
        <f t="shared" si="47"/>
        <v>5250</v>
      </c>
      <c r="K1400">
        <f t="shared" si="50"/>
        <v>2362.5</v>
      </c>
      <c r="L1400">
        <v>0.45</v>
      </c>
    </row>
    <row r="1401" spans="1:12" x14ac:dyDescent="0.3">
      <c r="A1401" t="s">
        <v>10</v>
      </c>
      <c r="B1401">
        <v>1185732</v>
      </c>
      <c r="C1401">
        <v>44357</v>
      </c>
      <c r="D1401" t="s">
        <v>127</v>
      </c>
      <c r="E1401" t="s">
        <v>41</v>
      </c>
      <c r="F1401" t="s">
        <v>60</v>
      </c>
      <c r="G1401" t="s">
        <v>15</v>
      </c>
      <c r="H1401">
        <v>0.55000000000000004</v>
      </c>
      <c r="I1401">
        <v>6250</v>
      </c>
      <c r="J1401">
        <f t="shared" si="47"/>
        <v>3437.5000000000005</v>
      </c>
      <c r="K1401">
        <f t="shared" si="50"/>
        <v>1203.125</v>
      </c>
      <c r="L1401">
        <v>0.35</v>
      </c>
    </row>
    <row r="1402" spans="1:12" x14ac:dyDescent="0.3">
      <c r="A1402" t="s">
        <v>10</v>
      </c>
      <c r="B1402">
        <v>1185732</v>
      </c>
      <c r="C1402">
        <v>44357</v>
      </c>
      <c r="D1402" t="s">
        <v>127</v>
      </c>
      <c r="E1402" t="s">
        <v>41</v>
      </c>
      <c r="F1402" t="s">
        <v>60</v>
      </c>
      <c r="G1402" t="s">
        <v>13</v>
      </c>
      <c r="H1402">
        <v>0.5</v>
      </c>
      <c r="I1402">
        <v>6000</v>
      </c>
      <c r="J1402">
        <f t="shared" si="47"/>
        <v>3000</v>
      </c>
      <c r="K1402">
        <f t="shared" si="50"/>
        <v>750</v>
      </c>
      <c r="L1402">
        <v>0.25</v>
      </c>
    </row>
    <row r="1403" spans="1:12" x14ac:dyDescent="0.3">
      <c r="A1403" t="s">
        <v>10</v>
      </c>
      <c r="B1403">
        <v>1185732</v>
      </c>
      <c r="C1403">
        <v>44357</v>
      </c>
      <c r="D1403" t="s">
        <v>127</v>
      </c>
      <c r="E1403" t="s">
        <v>41</v>
      </c>
      <c r="F1403" t="s">
        <v>60</v>
      </c>
      <c r="G1403" t="s">
        <v>14</v>
      </c>
      <c r="H1403">
        <v>0.5</v>
      </c>
      <c r="I1403">
        <v>5750</v>
      </c>
      <c r="J1403">
        <f t="shared" si="47"/>
        <v>2875</v>
      </c>
      <c r="K1403">
        <f t="shared" si="50"/>
        <v>862.5</v>
      </c>
      <c r="L1403">
        <v>0.3</v>
      </c>
    </row>
    <row r="1404" spans="1:12" x14ac:dyDescent="0.3">
      <c r="A1404" t="s">
        <v>10</v>
      </c>
      <c r="B1404">
        <v>1185732</v>
      </c>
      <c r="C1404">
        <v>44357</v>
      </c>
      <c r="D1404" t="s">
        <v>127</v>
      </c>
      <c r="E1404" t="s">
        <v>41</v>
      </c>
      <c r="F1404" t="s">
        <v>60</v>
      </c>
      <c r="G1404" t="s">
        <v>16</v>
      </c>
      <c r="H1404">
        <v>0.65</v>
      </c>
      <c r="I1404">
        <v>5750</v>
      </c>
      <c r="J1404">
        <f t="shared" si="47"/>
        <v>3737.5</v>
      </c>
      <c r="K1404">
        <f t="shared" si="50"/>
        <v>1308.125</v>
      </c>
      <c r="L1404">
        <v>0.35</v>
      </c>
    </row>
    <row r="1405" spans="1:12" x14ac:dyDescent="0.3">
      <c r="A1405" t="s">
        <v>10</v>
      </c>
      <c r="B1405">
        <v>1185732</v>
      </c>
      <c r="C1405">
        <v>44357</v>
      </c>
      <c r="D1405" t="s">
        <v>127</v>
      </c>
      <c r="E1405" t="s">
        <v>41</v>
      </c>
      <c r="F1405" t="s">
        <v>60</v>
      </c>
      <c r="G1405" t="s">
        <v>17</v>
      </c>
      <c r="H1405">
        <v>0.70000000000000007</v>
      </c>
      <c r="I1405">
        <v>7250</v>
      </c>
      <c r="J1405">
        <f t="shared" si="47"/>
        <v>5075.0000000000009</v>
      </c>
      <c r="K1405">
        <f t="shared" si="50"/>
        <v>2537.5000000000005</v>
      </c>
      <c r="L1405">
        <v>0.5</v>
      </c>
    </row>
    <row r="1406" spans="1:12" x14ac:dyDescent="0.3">
      <c r="A1406" t="s">
        <v>10</v>
      </c>
      <c r="B1406">
        <v>1185732</v>
      </c>
      <c r="C1406">
        <v>44385</v>
      </c>
      <c r="D1406" t="s">
        <v>127</v>
      </c>
      <c r="E1406" t="s">
        <v>41</v>
      </c>
      <c r="F1406" t="s">
        <v>60</v>
      </c>
      <c r="G1406" t="s">
        <v>12</v>
      </c>
      <c r="H1406">
        <v>0.65</v>
      </c>
      <c r="I1406">
        <v>9500</v>
      </c>
      <c r="J1406">
        <f t="shared" si="47"/>
        <v>6175</v>
      </c>
      <c r="K1406">
        <f t="shared" si="50"/>
        <v>2778.75</v>
      </c>
      <c r="L1406">
        <v>0.45</v>
      </c>
    </row>
    <row r="1407" spans="1:12" x14ac:dyDescent="0.3">
      <c r="A1407" t="s">
        <v>10</v>
      </c>
      <c r="B1407">
        <v>1185732</v>
      </c>
      <c r="C1407">
        <v>44385</v>
      </c>
      <c r="D1407" t="s">
        <v>127</v>
      </c>
      <c r="E1407" t="s">
        <v>41</v>
      </c>
      <c r="F1407" t="s">
        <v>60</v>
      </c>
      <c r="G1407" t="s">
        <v>15</v>
      </c>
      <c r="H1407">
        <v>0.60000000000000009</v>
      </c>
      <c r="I1407">
        <v>7000</v>
      </c>
      <c r="J1407">
        <f t="shared" si="47"/>
        <v>4200.0000000000009</v>
      </c>
      <c r="K1407">
        <f t="shared" si="50"/>
        <v>1470.0000000000002</v>
      </c>
      <c r="L1407">
        <v>0.35</v>
      </c>
    </row>
    <row r="1408" spans="1:12" x14ac:dyDescent="0.3">
      <c r="A1408" t="s">
        <v>10</v>
      </c>
      <c r="B1408">
        <v>1185732</v>
      </c>
      <c r="C1408">
        <v>44385</v>
      </c>
      <c r="D1408" t="s">
        <v>127</v>
      </c>
      <c r="E1408" t="s">
        <v>41</v>
      </c>
      <c r="F1408" t="s">
        <v>60</v>
      </c>
      <c r="G1408" t="s">
        <v>13</v>
      </c>
      <c r="H1408">
        <v>0.55000000000000004</v>
      </c>
      <c r="I1408">
        <v>6250</v>
      </c>
      <c r="J1408">
        <f t="shared" si="47"/>
        <v>3437.5000000000005</v>
      </c>
      <c r="K1408">
        <f t="shared" si="50"/>
        <v>859.37500000000011</v>
      </c>
      <c r="L1408">
        <v>0.25</v>
      </c>
    </row>
    <row r="1409" spans="1:12" x14ac:dyDescent="0.3">
      <c r="A1409" t="s">
        <v>10</v>
      </c>
      <c r="B1409">
        <v>1185732</v>
      </c>
      <c r="C1409">
        <v>44385</v>
      </c>
      <c r="D1409" t="s">
        <v>127</v>
      </c>
      <c r="E1409" t="s">
        <v>41</v>
      </c>
      <c r="F1409" t="s">
        <v>60</v>
      </c>
      <c r="G1409" t="s">
        <v>14</v>
      </c>
      <c r="H1409">
        <v>0.55000000000000004</v>
      </c>
      <c r="I1409">
        <v>5750</v>
      </c>
      <c r="J1409">
        <f t="shared" si="47"/>
        <v>3162.5000000000005</v>
      </c>
      <c r="K1409">
        <f t="shared" si="50"/>
        <v>948.75000000000011</v>
      </c>
      <c r="L1409">
        <v>0.3</v>
      </c>
    </row>
    <row r="1410" spans="1:12" x14ac:dyDescent="0.3">
      <c r="A1410" t="s">
        <v>10</v>
      </c>
      <c r="B1410">
        <v>1185732</v>
      </c>
      <c r="C1410">
        <v>44385</v>
      </c>
      <c r="D1410" t="s">
        <v>127</v>
      </c>
      <c r="E1410" t="s">
        <v>41</v>
      </c>
      <c r="F1410" t="s">
        <v>60</v>
      </c>
      <c r="G1410" t="s">
        <v>16</v>
      </c>
      <c r="H1410">
        <v>0.65</v>
      </c>
      <c r="I1410">
        <v>6000</v>
      </c>
      <c r="J1410">
        <f t="shared" ref="J1410:J1473" si="51">H1410*I1410</f>
        <v>3900</v>
      </c>
      <c r="K1410">
        <f t="shared" si="50"/>
        <v>1365</v>
      </c>
      <c r="L1410">
        <v>0.35</v>
      </c>
    </row>
    <row r="1411" spans="1:12" x14ac:dyDescent="0.3">
      <c r="A1411" t="s">
        <v>10</v>
      </c>
      <c r="B1411">
        <v>1185732</v>
      </c>
      <c r="C1411">
        <v>44385</v>
      </c>
      <c r="D1411" t="s">
        <v>127</v>
      </c>
      <c r="E1411" t="s">
        <v>41</v>
      </c>
      <c r="F1411" t="s">
        <v>60</v>
      </c>
      <c r="G1411" t="s">
        <v>17</v>
      </c>
      <c r="H1411">
        <v>0.70000000000000007</v>
      </c>
      <c r="I1411">
        <v>7750</v>
      </c>
      <c r="J1411">
        <f t="shared" si="51"/>
        <v>5425.0000000000009</v>
      </c>
      <c r="K1411">
        <f t="shared" si="50"/>
        <v>2712.5000000000005</v>
      </c>
      <c r="L1411">
        <v>0.5</v>
      </c>
    </row>
    <row r="1412" spans="1:12" x14ac:dyDescent="0.3">
      <c r="A1412" t="s">
        <v>10</v>
      </c>
      <c r="B1412">
        <v>1185732</v>
      </c>
      <c r="C1412">
        <v>44417</v>
      </c>
      <c r="D1412" t="s">
        <v>127</v>
      </c>
      <c r="E1412" t="s">
        <v>41</v>
      </c>
      <c r="F1412" t="s">
        <v>60</v>
      </c>
      <c r="G1412" t="s">
        <v>12</v>
      </c>
      <c r="H1412">
        <v>0.65</v>
      </c>
      <c r="I1412">
        <v>9250</v>
      </c>
      <c r="J1412">
        <f t="shared" si="51"/>
        <v>6012.5</v>
      </c>
      <c r="K1412">
        <f t="shared" si="50"/>
        <v>2705.625</v>
      </c>
      <c r="L1412">
        <v>0.45</v>
      </c>
    </row>
    <row r="1413" spans="1:12" x14ac:dyDescent="0.3">
      <c r="A1413" t="s">
        <v>10</v>
      </c>
      <c r="B1413">
        <v>1185732</v>
      </c>
      <c r="C1413">
        <v>44417</v>
      </c>
      <c r="D1413" t="s">
        <v>127</v>
      </c>
      <c r="E1413" t="s">
        <v>41</v>
      </c>
      <c r="F1413" t="s">
        <v>60</v>
      </c>
      <c r="G1413" t="s">
        <v>15</v>
      </c>
      <c r="H1413">
        <v>0.60000000000000009</v>
      </c>
      <c r="I1413">
        <v>7000</v>
      </c>
      <c r="J1413">
        <f t="shared" si="51"/>
        <v>4200.0000000000009</v>
      </c>
      <c r="K1413">
        <f t="shared" si="50"/>
        <v>1470.0000000000002</v>
      </c>
      <c r="L1413">
        <v>0.35</v>
      </c>
    </row>
    <row r="1414" spans="1:12" x14ac:dyDescent="0.3">
      <c r="A1414" t="s">
        <v>10</v>
      </c>
      <c r="B1414">
        <v>1185732</v>
      </c>
      <c r="C1414">
        <v>44417</v>
      </c>
      <c r="D1414" t="s">
        <v>127</v>
      </c>
      <c r="E1414" t="s">
        <v>41</v>
      </c>
      <c r="F1414" t="s">
        <v>60</v>
      </c>
      <c r="G1414" t="s">
        <v>13</v>
      </c>
      <c r="H1414">
        <v>0.55000000000000004</v>
      </c>
      <c r="I1414">
        <v>6250</v>
      </c>
      <c r="J1414">
        <f t="shared" si="51"/>
        <v>3437.5000000000005</v>
      </c>
      <c r="K1414">
        <f t="shared" ref="K1414:K1445" si="52">J1414*L1414</f>
        <v>859.37500000000011</v>
      </c>
      <c r="L1414">
        <v>0.25</v>
      </c>
    </row>
    <row r="1415" spans="1:12" x14ac:dyDescent="0.3">
      <c r="A1415" t="s">
        <v>10</v>
      </c>
      <c r="B1415">
        <v>1185732</v>
      </c>
      <c r="C1415">
        <v>44417</v>
      </c>
      <c r="D1415" t="s">
        <v>127</v>
      </c>
      <c r="E1415" t="s">
        <v>41</v>
      </c>
      <c r="F1415" t="s">
        <v>60</v>
      </c>
      <c r="G1415" t="s">
        <v>14</v>
      </c>
      <c r="H1415">
        <v>0.45</v>
      </c>
      <c r="I1415">
        <v>5750</v>
      </c>
      <c r="J1415">
        <f t="shared" si="51"/>
        <v>2587.5</v>
      </c>
      <c r="K1415">
        <f t="shared" si="52"/>
        <v>776.25</v>
      </c>
      <c r="L1415">
        <v>0.3</v>
      </c>
    </row>
    <row r="1416" spans="1:12" x14ac:dyDescent="0.3">
      <c r="A1416" t="s">
        <v>10</v>
      </c>
      <c r="B1416">
        <v>1185732</v>
      </c>
      <c r="C1416">
        <v>44417</v>
      </c>
      <c r="D1416" t="s">
        <v>127</v>
      </c>
      <c r="E1416" t="s">
        <v>41</v>
      </c>
      <c r="F1416" t="s">
        <v>60</v>
      </c>
      <c r="G1416" t="s">
        <v>16</v>
      </c>
      <c r="H1416">
        <v>0.55000000000000004</v>
      </c>
      <c r="I1416">
        <v>5500</v>
      </c>
      <c r="J1416">
        <f t="shared" si="51"/>
        <v>3025.0000000000005</v>
      </c>
      <c r="K1416">
        <f t="shared" si="52"/>
        <v>1058.75</v>
      </c>
      <c r="L1416">
        <v>0.35</v>
      </c>
    </row>
    <row r="1417" spans="1:12" x14ac:dyDescent="0.3">
      <c r="A1417" t="s">
        <v>10</v>
      </c>
      <c r="B1417">
        <v>1185732</v>
      </c>
      <c r="C1417">
        <v>44417</v>
      </c>
      <c r="D1417" t="s">
        <v>127</v>
      </c>
      <c r="E1417" t="s">
        <v>41</v>
      </c>
      <c r="F1417" t="s">
        <v>60</v>
      </c>
      <c r="G1417" t="s">
        <v>17</v>
      </c>
      <c r="H1417">
        <v>0.60000000000000009</v>
      </c>
      <c r="I1417">
        <v>7250</v>
      </c>
      <c r="J1417">
        <f t="shared" si="51"/>
        <v>4350.0000000000009</v>
      </c>
      <c r="K1417">
        <f t="shared" si="52"/>
        <v>2175.0000000000005</v>
      </c>
      <c r="L1417">
        <v>0.5</v>
      </c>
    </row>
    <row r="1418" spans="1:12" x14ac:dyDescent="0.3">
      <c r="A1418" t="s">
        <v>10</v>
      </c>
      <c r="B1418">
        <v>1185732</v>
      </c>
      <c r="C1418">
        <v>44447</v>
      </c>
      <c r="D1418" t="s">
        <v>127</v>
      </c>
      <c r="E1418" t="s">
        <v>41</v>
      </c>
      <c r="F1418" t="s">
        <v>60</v>
      </c>
      <c r="G1418" t="s">
        <v>12</v>
      </c>
      <c r="H1418">
        <v>0.55000000000000004</v>
      </c>
      <c r="I1418">
        <v>8500</v>
      </c>
      <c r="J1418">
        <f t="shared" si="51"/>
        <v>4675</v>
      </c>
      <c r="K1418">
        <f t="shared" si="52"/>
        <v>2103.75</v>
      </c>
      <c r="L1418">
        <v>0.45</v>
      </c>
    </row>
    <row r="1419" spans="1:12" x14ac:dyDescent="0.3">
      <c r="A1419" t="s">
        <v>10</v>
      </c>
      <c r="B1419">
        <v>1185732</v>
      </c>
      <c r="C1419">
        <v>44447</v>
      </c>
      <c r="D1419" t="s">
        <v>127</v>
      </c>
      <c r="E1419" t="s">
        <v>41</v>
      </c>
      <c r="F1419" t="s">
        <v>60</v>
      </c>
      <c r="G1419" t="s">
        <v>15</v>
      </c>
      <c r="H1419">
        <v>0.50000000000000011</v>
      </c>
      <c r="I1419">
        <v>6500</v>
      </c>
      <c r="J1419">
        <f t="shared" si="51"/>
        <v>3250.0000000000009</v>
      </c>
      <c r="K1419">
        <f t="shared" si="52"/>
        <v>1137.5000000000002</v>
      </c>
      <c r="L1419">
        <v>0.35</v>
      </c>
    </row>
    <row r="1420" spans="1:12" x14ac:dyDescent="0.3">
      <c r="A1420" t="s">
        <v>10</v>
      </c>
      <c r="B1420">
        <v>1185732</v>
      </c>
      <c r="C1420">
        <v>44447</v>
      </c>
      <c r="D1420" t="s">
        <v>127</v>
      </c>
      <c r="E1420" t="s">
        <v>41</v>
      </c>
      <c r="F1420" t="s">
        <v>60</v>
      </c>
      <c r="G1420" t="s">
        <v>13</v>
      </c>
      <c r="H1420">
        <v>0.45</v>
      </c>
      <c r="I1420">
        <v>5500</v>
      </c>
      <c r="J1420">
        <f t="shared" si="51"/>
        <v>2475</v>
      </c>
      <c r="K1420">
        <f t="shared" si="52"/>
        <v>618.75</v>
      </c>
      <c r="L1420">
        <v>0.25</v>
      </c>
    </row>
    <row r="1421" spans="1:12" x14ac:dyDescent="0.3">
      <c r="A1421" t="s">
        <v>10</v>
      </c>
      <c r="B1421">
        <v>1185732</v>
      </c>
      <c r="C1421">
        <v>44447</v>
      </c>
      <c r="D1421" t="s">
        <v>127</v>
      </c>
      <c r="E1421" t="s">
        <v>41</v>
      </c>
      <c r="F1421" t="s">
        <v>60</v>
      </c>
      <c r="G1421" t="s">
        <v>14</v>
      </c>
      <c r="H1421">
        <v>0.45</v>
      </c>
      <c r="I1421">
        <v>5250</v>
      </c>
      <c r="J1421">
        <f t="shared" si="51"/>
        <v>2362.5</v>
      </c>
      <c r="K1421">
        <f t="shared" si="52"/>
        <v>708.75</v>
      </c>
      <c r="L1421">
        <v>0.3</v>
      </c>
    </row>
    <row r="1422" spans="1:12" x14ac:dyDescent="0.3">
      <c r="A1422" t="s">
        <v>10</v>
      </c>
      <c r="B1422">
        <v>1185732</v>
      </c>
      <c r="C1422">
        <v>44447</v>
      </c>
      <c r="D1422" t="s">
        <v>127</v>
      </c>
      <c r="E1422" t="s">
        <v>41</v>
      </c>
      <c r="F1422" t="s">
        <v>60</v>
      </c>
      <c r="G1422" t="s">
        <v>16</v>
      </c>
      <c r="H1422">
        <v>0.55000000000000004</v>
      </c>
      <c r="I1422">
        <v>5250</v>
      </c>
      <c r="J1422">
        <f t="shared" si="51"/>
        <v>2887.5000000000005</v>
      </c>
      <c r="K1422">
        <f t="shared" si="52"/>
        <v>1010.6250000000001</v>
      </c>
      <c r="L1422">
        <v>0.35</v>
      </c>
    </row>
    <row r="1423" spans="1:12" x14ac:dyDescent="0.3">
      <c r="A1423" t="s">
        <v>10</v>
      </c>
      <c r="B1423">
        <v>1185732</v>
      </c>
      <c r="C1423">
        <v>44447</v>
      </c>
      <c r="D1423" t="s">
        <v>127</v>
      </c>
      <c r="E1423" t="s">
        <v>41</v>
      </c>
      <c r="F1423" t="s">
        <v>60</v>
      </c>
      <c r="G1423" t="s">
        <v>17</v>
      </c>
      <c r="H1423">
        <v>0.60000000000000009</v>
      </c>
      <c r="I1423">
        <v>6250</v>
      </c>
      <c r="J1423">
        <f t="shared" si="51"/>
        <v>3750.0000000000005</v>
      </c>
      <c r="K1423">
        <f t="shared" si="52"/>
        <v>1875.0000000000002</v>
      </c>
      <c r="L1423">
        <v>0.5</v>
      </c>
    </row>
    <row r="1424" spans="1:12" x14ac:dyDescent="0.3">
      <c r="A1424" t="s">
        <v>10</v>
      </c>
      <c r="B1424">
        <v>1185732</v>
      </c>
      <c r="C1424">
        <v>44479</v>
      </c>
      <c r="D1424" t="s">
        <v>127</v>
      </c>
      <c r="E1424" t="s">
        <v>41</v>
      </c>
      <c r="F1424" t="s">
        <v>60</v>
      </c>
      <c r="G1424" t="s">
        <v>12</v>
      </c>
      <c r="H1424">
        <v>0.60000000000000009</v>
      </c>
      <c r="I1424">
        <v>8000</v>
      </c>
      <c r="J1424">
        <f t="shared" si="51"/>
        <v>4800.0000000000009</v>
      </c>
      <c r="K1424">
        <f t="shared" si="52"/>
        <v>2160.0000000000005</v>
      </c>
      <c r="L1424">
        <v>0.45</v>
      </c>
    </row>
    <row r="1425" spans="1:12" x14ac:dyDescent="0.3">
      <c r="A1425" t="s">
        <v>10</v>
      </c>
      <c r="B1425">
        <v>1185732</v>
      </c>
      <c r="C1425">
        <v>44479</v>
      </c>
      <c r="D1425" t="s">
        <v>127</v>
      </c>
      <c r="E1425" t="s">
        <v>41</v>
      </c>
      <c r="F1425" t="s">
        <v>60</v>
      </c>
      <c r="G1425" t="s">
        <v>15</v>
      </c>
      <c r="H1425">
        <v>0.50000000000000011</v>
      </c>
      <c r="I1425">
        <v>6250</v>
      </c>
      <c r="J1425">
        <f t="shared" si="51"/>
        <v>3125.0000000000009</v>
      </c>
      <c r="K1425">
        <f t="shared" si="52"/>
        <v>1093.7500000000002</v>
      </c>
      <c r="L1425">
        <v>0.35</v>
      </c>
    </row>
    <row r="1426" spans="1:12" x14ac:dyDescent="0.3">
      <c r="A1426" t="s">
        <v>10</v>
      </c>
      <c r="B1426">
        <v>1185732</v>
      </c>
      <c r="C1426">
        <v>44479</v>
      </c>
      <c r="D1426" t="s">
        <v>127</v>
      </c>
      <c r="E1426" t="s">
        <v>41</v>
      </c>
      <c r="F1426" t="s">
        <v>60</v>
      </c>
      <c r="G1426" t="s">
        <v>13</v>
      </c>
      <c r="H1426">
        <v>0.50000000000000011</v>
      </c>
      <c r="I1426">
        <v>5250</v>
      </c>
      <c r="J1426">
        <f t="shared" si="51"/>
        <v>2625.0000000000005</v>
      </c>
      <c r="K1426">
        <f t="shared" si="52"/>
        <v>656.25000000000011</v>
      </c>
      <c r="L1426">
        <v>0.25</v>
      </c>
    </row>
    <row r="1427" spans="1:12" x14ac:dyDescent="0.3">
      <c r="A1427" t="s">
        <v>10</v>
      </c>
      <c r="B1427">
        <v>1185732</v>
      </c>
      <c r="C1427">
        <v>44479</v>
      </c>
      <c r="D1427" t="s">
        <v>127</v>
      </c>
      <c r="E1427" t="s">
        <v>41</v>
      </c>
      <c r="F1427" t="s">
        <v>60</v>
      </c>
      <c r="G1427" t="s">
        <v>14</v>
      </c>
      <c r="H1427">
        <v>0.50000000000000011</v>
      </c>
      <c r="I1427">
        <v>5000</v>
      </c>
      <c r="J1427">
        <f t="shared" si="51"/>
        <v>2500.0000000000005</v>
      </c>
      <c r="K1427">
        <f t="shared" si="52"/>
        <v>750.00000000000011</v>
      </c>
      <c r="L1427">
        <v>0.3</v>
      </c>
    </row>
    <row r="1428" spans="1:12" x14ac:dyDescent="0.3">
      <c r="A1428" t="s">
        <v>10</v>
      </c>
      <c r="B1428">
        <v>1185732</v>
      </c>
      <c r="C1428">
        <v>44479</v>
      </c>
      <c r="D1428" t="s">
        <v>127</v>
      </c>
      <c r="E1428" t="s">
        <v>41</v>
      </c>
      <c r="F1428" t="s">
        <v>60</v>
      </c>
      <c r="G1428" t="s">
        <v>16</v>
      </c>
      <c r="H1428">
        <v>0.60000000000000009</v>
      </c>
      <c r="I1428">
        <v>5000</v>
      </c>
      <c r="J1428">
        <f t="shared" si="51"/>
        <v>3000.0000000000005</v>
      </c>
      <c r="K1428">
        <f t="shared" si="52"/>
        <v>1050</v>
      </c>
      <c r="L1428">
        <v>0.35</v>
      </c>
    </row>
    <row r="1429" spans="1:12" x14ac:dyDescent="0.3">
      <c r="A1429" t="s">
        <v>10</v>
      </c>
      <c r="B1429">
        <v>1185732</v>
      </c>
      <c r="C1429">
        <v>44479</v>
      </c>
      <c r="D1429" t="s">
        <v>127</v>
      </c>
      <c r="E1429" t="s">
        <v>41</v>
      </c>
      <c r="F1429" t="s">
        <v>60</v>
      </c>
      <c r="G1429" t="s">
        <v>17</v>
      </c>
      <c r="H1429">
        <v>0.65</v>
      </c>
      <c r="I1429">
        <v>6250</v>
      </c>
      <c r="J1429">
        <f t="shared" si="51"/>
        <v>4062.5</v>
      </c>
      <c r="K1429">
        <f t="shared" si="52"/>
        <v>2031.25</v>
      </c>
      <c r="L1429">
        <v>0.5</v>
      </c>
    </row>
    <row r="1430" spans="1:12" x14ac:dyDescent="0.3">
      <c r="A1430" t="s">
        <v>10</v>
      </c>
      <c r="B1430">
        <v>1185732</v>
      </c>
      <c r="C1430">
        <v>44509</v>
      </c>
      <c r="D1430" t="s">
        <v>127</v>
      </c>
      <c r="E1430" t="s">
        <v>41</v>
      </c>
      <c r="F1430" t="s">
        <v>60</v>
      </c>
      <c r="G1430" t="s">
        <v>12</v>
      </c>
      <c r="H1430">
        <v>0.60000000000000009</v>
      </c>
      <c r="I1430">
        <v>7750</v>
      </c>
      <c r="J1430">
        <f t="shared" si="51"/>
        <v>4650.0000000000009</v>
      </c>
      <c r="K1430">
        <f t="shared" si="52"/>
        <v>2092.5000000000005</v>
      </c>
      <c r="L1430">
        <v>0.45</v>
      </c>
    </row>
    <row r="1431" spans="1:12" x14ac:dyDescent="0.3">
      <c r="A1431" t="s">
        <v>10</v>
      </c>
      <c r="B1431">
        <v>1185732</v>
      </c>
      <c r="C1431">
        <v>44509</v>
      </c>
      <c r="D1431" t="s">
        <v>127</v>
      </c>
      <c r="E1431" t="s">
        <v>41</v>
      </c>
      <c r="F1431" t="s">
        <v>60</v>
      </c>
      <c r="G1431" t="s">
        <v>15</v>
      </c>
      <c r="H1431">
        <v>0.50000000000000011</v>
      </c>
      <c r="I1431">
        <v>6000</v>
      </c>
      <c r="J1431">
        <f t="shared" si="51"/>
        <v>3000.0000000000005</v>
      </c>
      <c r="K1431">
        <f t="shared" si="52"/>
        <v>1050</v>
      </c>
      <c r="L1431">
        <v>0.35</v>
      </c>
    </row>
    <row r="1432" spans="1:12" x14ac:dyDescent="0.3">
      <c r="A1432" t="s">
        <v>10</v>
      </c>
      <c r="B1432">
        <v>1185732</v>
      </c>
      <c r="C1432">
        <v>44509</v>
      </c>
      <c r="D1432" t="s">
        <v>127</v>
      </c>
      <c r="E1432" t="s">
        <v>41</v>
      </c>
      <c r="F1432" t="s">
        <v>60</v>
      </c>
      <c r="G1432" t="s">
        <v>13</v>
      </c>
      <c r="H1432">
        <v>0.50000000000000011</v>
      </c>
      <c r="I1432">
        <v>5450</v>
      </c>
      <c r="J1432">
        <f t="shared" si="51"/>
        <v>2725.0000000000005</v>
      </c>
      <c r="K1432">
        <f t="shared" si="52"/>
        <v>681.25000000000011</v>
      </c>
      <c r="L1432">
        <v>0.25</v>
      </c>
    </row>
    <row r="1433" spans="1:12" x14ac:dyDescent="0.3">
      <c r="A1433" t="s">
        <v>10</v>
      </c>
      <c r="B1433">
        <v>1185732</v>
      </c>
      <c r="C1433">
        <v>44509</v>
      </c>
      <c r="D1433" t="s">
        <v>127</v>
      </c>
      <c r="E1433" t="s">
        <v>41</v>
      </c>
      <c r="F1433" t="s">
        <v>60</v>
      </c>
      <c r="G1433" t="s">
        <v>14</v>
      </c>
      <c r="H1433">
        <v>0.50000000000000011</v>
      </c>
      <c r="I1433">
        <v>5750</v>
      </c>
      <c r="J1433">
        <f t="shared" si="51"/>
        <v>2875.0000000000005</v>
      </c>
      <c r="K1433">
        <f t="shared" si="52"/>
        <v>862.50000000000011</v>
      </c>
      <c r="L1433">
        <v>0.3</v>
      </c>
    </row>
    <row r="1434" spans="1:12" x14ac:dyDescent="0.3">
      <c r="A1434" t="s">
        <v>10</v>
      </c>
      <c r="B1434">
        <v>1185732</v>
      </c>
      <c r="C1434">
        <v>44509</v>
      </c>
      <c r="D1434" t="s">
        <v>127</v>
      </c>
      <c r="E1434" t="s">
        <v>41</v>
      </c>
      <c r="F1434" t="s">
        <v>60</v>
      </c>
      <c r="G1434" t="s">
        <v>16</v>
      </c>
      <c r="H1434">
        <v>0.65</v>
      </c>
      <c r="I1434">
        <v>5500</v>
      </c>
      <c r="J1434">
        <f t="shared" si="51"/>
        <v>3575</v>
      </c>
      <c r="K1434">
        <f t="shared" si="52"/>
        <v>1251.25</v>
      </c>
      <c r="L1434">
        <v>0.35</v>
      </c>
    </row>
    <row r="1435" spans="1:12" x14ac:dyDescent="0.3">
      <c r="A1435" t="s">
        <v>10</v>
      </c>
      <c r="B1435">
        <v>1185732</v>
      </c>
      <c r="C1435">
        <v>44509</v>
      </c>
      <c r="D1435" t="s">
        <v>127</v>
      </c>
      <c r="E1435" t="s">
        <v>41</v>
      </c>
      <c r="F1435" t="s">
        <v>60</v>
      </c>
      <c r="G1435" t="s">
        <v>17</v>
      </c>
      <c r="H1435">
        <v>0.7</v>
      </c>
      <c r="I1435">
        <v>6500</v>
      </c>
      <c r="J1435">
        <f t="shared" si="51"/>
        <v>4550</v>
      </c>
      <c r="K1435">
        <f t="shared" si="52"/>
        <v>2275</v>
      </c>
      <c r="L1435">
        <v>0.5</v>
      </c>
    </row>
    <row r="1436" spans="1:12" x14ac:dyDescent="0.3">
      <c r="A1436" t="s">
        <v>10</v>
      </c>
      <c r="B1436">
        <v>1185732</v>
      </c>
      <c r="C1436">
        <v>44538</v>
      </c>
      <c r="D1436" t="s">
        <v>127</v>
      </c>
      <c r="E1436" t="s">
        <v>41</v>
      </c>
      <c r="F1436" t="s">
        <v>60</v>
      </c>
      <c r="G1436" t="s">
        <v>12</v>
      </c>
      <c r="H1436">
        <v>0.65</v>
      </c>
      <c r="I1436">
        <v>8750</v>
      </c>
      <c r="J1436">
        <f t="shared" si="51"/>
        <v>5687.5</v>
      </c>
      <c r="K1436">
        <f t="shared" si="52"/>
        <v>2559.375</v>
      </c>
      <c r="L1436">
        <v>0.45</v>
      </c>
    </row>
    <row r="1437" spans="1:12" x14ac:dyDescent="0.3">
      <c r="A1437" t="s">
        <v>10</v>
      </c>
      <c r="B1437">
        <v>1185732</v>
      </c>
      <c r="C1437">
        <v>44538</v>
      </c>
      <c r="D1437" t="s">
        <v>127</v>
      </c>
      <c r="E1437" t="s">
        <v>41</v>
      </c>
      <c r="F1437" t="s">
        <v>60</v>
      </c>
      <c r="G1437" t="s">
        <v>15</v>
      </c>
      <c r="H1437">
        <v>0.55000000000000004</v>
      </c>
      <c r="I1437">
        <v>6750</v>
      </c>
      <c r="J1437">
        <f t="shared" si="51"/>
        <v>3712.5000000000005</v>
      </c>
      <c r="K1437">
        <f t="shared" si="52"/>
        <v>1299.375</v>
      </c>
      <c r="L1437">
        <v>0.35</v>
      </c>
    </row>
    <row r="1438" spans="1:12" x14ac:dyDescent="0.3">
      <c r="A1438" t="s">
        <v>10</v>
      </c>
      <c r="B1438">
        <v>1185732</v>
      </c>
      <c r="C1438">
        <v>44538</v>
      </c>
      <c r="D1438" t="s">
        <v>127</v>
      </c>
      <c r="E1438" t="s">
        <v>41</v>
      </c>
      <c r="F1438" t="s">
        <v>60</v>
      </c>
      <c r="G1438" t="s">
        <v>13</v>
      </c>
      <c r="H1438">
        <v>0.55000000000000004</v>
      </c>
      <c r="I1438">
        <v>6250</v>
      </c>
      <c r="J1438">
        <f t="shared" si="51"/>
        <v>3437.5000000000005</v>
      </c>
      <c r="K1438">
        <f t="shared" si="52"/>
        <v>859.37500000000011</v>
      </c>
      <c r="L1438">
        <v>0.25</v>
      </c>
    </row>
    <row r="1439" spans="1:12" x14ac:dyDescent="0.3">
      <c r="A1439" t="s">
        <v>10</v>
      </c>
      <c r="B1439">
        <v>1185732</v>
      </c>
      <c r="C1439">
        <v>44538</v>
      </c>
      <c r="D1439" t="s">
        <v>127</v>
      </c>
      <c r="E1439" t="s">
        <v>41</v>
      </c>
      <c r="F1439" t="s">
        <v>60</v>
      </c>
      <c r="G1439" t="s">
        <v>14</v>
      </c>
      <c r="H1439">
        <v>0.55000000000000004</v>
      </c>
      <c r="I1439">
        <v>5750</v>
      </c>
      <c r="J1439">
        <f t="shared" si="51"/>
        <v>3162.5000000000005</v>
      </c>
      <c r="K1439">
        <f t="shared" si="52"/>
        <v>948.75000000000011</v>
      </c>
      <c r="L1439">
        <v>0.3</v>
      </c>
    </row>
    <row r="1440" spans="1:12" x14ac:dyDescent="0.3">
      <c r="A1440" t="s">
        <v>10</v>
      </c>
      <c r="B1440">
        <v>1185732</v>
      </c>
      <c r="C1440">
        <v>44538</v>
      </c>
      <c r="D1440" t="s">
        <v>127</v>
      </c>
      <c r="E1440" t="s">
        <v>41</v>
      </c>
      <c r="F1440" t="s">
        <v>60</v>
      </c>
      <c r="G1440" t="s">
        <v>16</v>
      </c>
      <c r="H1440">
        <v>0.65</v>
      </c>
      <c r="I1440">
        <v>5750</v>
      </c>
      <c r="J1440">
        <f t="shared" si="51"/>
        <v>3737.5</v>
      </c>
      <c r="K1440">
        <f t="shared" si="52"/>
        <v>1308.125</v>
      </c>
      <c r="L1440">
        <v>0.35</v>
      </c>
    </row>
    <row r="1441" spans="1:12" x14ac:dyDescent="0.3">
      <c r="A1441" t="s">
        <v>10</v>
      </c>
      <c r="B1441">
        <v>1185732</v>
      </c>
      <c r="C1441">
        <v>44538</v>
      </c>
      <c r="D1441" t="s">
        <v>127</v>
      </c>
      <c r="E1441" t="s">
        <v>41</v>
      </c>
      <c r="F1441" t="s">
        <v>60</v>
      </c>
      <c r="G1441" t="s">
        <v>17</v>
      </c>
      <c r="H1441">
        <v>0.7</v>
      </c>
      <c r="I1441">
        <v>6750</v>
      </c>
      <c r="J1441">
        <f t="shared" si="51"/>
        <v>4725</v>
      </c>
      <c r="K1441">
        <f t="shared" si="52"/>
        <v>2362.5</v>
      </c>
      <c r="L1441">
        <v>0.5</v>
      </c>
    </row>
    <row r="1442" spans="1:12" x14ac:dyDescent="0.3">
      <c r="A1442" t="s">
        <v>10</v>
      </c>
      <c r="B1442">
        <v>1185732</v>
      </c>
      <c r="C1442">
        <v>44210</v>
      </c>
      <c r="D1442" t="s">
        <v>126</v>
      </c>
      <c r="E1442" t="s">
        <v>11</v>
      </c>
      <c r="F1442" t="s">
        <v>61</v>
      </c>
      <c r="G1442" t="s">
        <v>12</v>
      </c>
      <c r="H1442">
        <v>0.4</v>
      </c>
      <c r="I1442">
        <v>8000</v>
      </c>
      <c r="J1442">
        <f t="shared" si="51"/>
        <v>3200</v>
      </c>
      <c r="K1442">
        <f t="shared" si="52"/>
        <v>1600</v>
      </c>
      <c r="L1442">
        <v>0.5</v>
      </c>
    </row>
    <row r="1443" spans="1:12" x14ac:dyDescent="0.3">
      <c r="A1443" t="s">
        <v>10</v>
      </c>
      <c r="B1443">
        <v>1185732</v>
      </c>
      <c r="C1443">
        <v>44210</v>
      </c>
      <c r="D1443" t="s">
        <v>126</v>
      </c>
      <c r="E1443" t="s">
        <v>11</v>
      </c>
      <c r="F1443" t="s">
        <v>61</v>
      </c>
      <c r="G1443" t="s">
        <v>15</v>
      </c>
      <c r="H1443">
        <v>0.4</v>
      </c>
      <c r="I1443">
        <v>6000</v>
      </c>
      <c r="J1443">
        <f t="shared" si="51"/>
        <v>2400</v>
      </c>
      <c r="K1443">
        <f t="shared" si="52"/>
        <v>720</v>
      </c>
      <c r="L1443">
        <v>0.3</v>
      </c>
    </row>
    <row r="1444" spans="1:12" x14ac:dyDescent="0.3">
      <c r="A1444" t="s">
        <v>10</v>
      </c>
      <c r="B1444">
        <v>1185732</v>
      </c>
      <c r="C1444">
        <v>44210</v>
      </c>
      <c r="D1444" t="s">
        <v>126</v>
      </c>
      <c r="E1444" t="s">
        <v>11</v>
      </c>
      <c r="F1444" t="s">
        <v>61</v>
      </c>
      <c r="G1444" t="s">
        <v>13</v>
      </c>
      <c r="H1444">
        <v>0.30000000000000004</v>
      </c>
      <c r="I1444">
        <v>6000</v>
      </c>
      <c r="J1444">
        <f t="shared" si="51"/>
        <v>1800.0000000000002</v>
      </c>
      <c r="K1444">
        <f t="shared" ref="K1444:K1453" si="53">J1444*L1444</f>
        <v>630</v>
      </c>
      <c r="L1444">
        <v>0.35</v>
      </c>
    </row>
    <row r="1445" spans="1:12" x14ac:dyDescent="0.3">
      <c r="A1445" t="s">
        <v>10</v>
      </c>
      <c r="B1445">
        <v>1185732</v>
      </c>
      <c r="C1445">
        <v>44210</v>
      </c>
      <c r="D1445" t="s">
        <v>126</v>
      </c>
      <c r="E1445" t="s">
        <v>11</v>
      </c>
      <c r="F1445" t="s">
        <v>61</v>
      </c>
      <c r="G1445" t="s">
        <v>14</v>
      </c>
      <c r="H1445">
        <v>0.35</v>
      </c>
      <c r="I1445">
        <v>4500</v>
      </c>
      <c r="J1445">
        <f t="shared" si="51"/>
        <v>1575</v>
      </c>
      <c r="K1445">
        <f t="shared" si="53"/>
        <v>551.25</v>
      </c>
      <c r="L1445">
        <v>0.35</v>
      </c>
    </row>
    <row r="1446" spans="1:12" x14ac:dyDescent="0.3">
      <c r="A1446" t="s">
        <v>10</v>
      </c>
      <c r="B1446">
        <v>1185732</v>
      </c>
      <c r="C1446">
        <v>44210</v>
      </c>
      <c r="D1446" t="s">
        <v>126</v>
      </c>
      <c r="E1446" t="s">
        <v>11</v>
      </c>
      <c r="F1446" t="s">
        <v>61</v>
      </c>
      <c r="G1446" t="s">
        <v>16</v>
      </c>
      <c r="H1446">
        <v>0.5</v>
      </c>
      <c r="I1446">
        <v>5000</v>
      </c>
      <c r="J1446">
        <f t="shared" si="51"/>
        <v>2500</v>
      </c>
      <c r="K1446">
        <f t="shared" si="53"/>
        <v>750</v>
      </c>
      <c r="L1446">
        <v>0.3</v>
      </c>
    </row>
    <row r="1447" spans="1:12" x14ac:dyDescent="0.3">
      <c r="A1447" t="s">
        <v>10</v>
      </c>
      <c r="B1447">
        <v>1185732</v>
      </c>
      <c r="C1447">
        <v>44210</v>
      </c>
      <c r="D1447" t="s">
        <v>126</v>
      </c>
      <c r="E1447" t="s">
        <v>11</v>
      </c>
      <c r="F1447" t="s">
        <v>61</v>
      </c>
      <c r="G1447" t="s">
        <v>17</v>
      </c>
      <c r="H1447">
        <v>0.4</v>
      </c>
      <c r="I1447">
        <v>6000</v>
      </c>
      <c r="J1447">
        <f t="shared" si="51"/>
        <v>2400</v>
      </c>
      <c r="K1447">
        <f t="shared" si="53"/>
        <v>600</v>
      </c>
      <c r="L1447">
        <v>0.25</v>
      </c>
    </row>
    <row r="1448" spans="1:12" x14ac:dyDescent="0.3">
      <c r="A1448" t="s">
        <v>10</v>
      </c>
      <c r="B1448">
        <v>1185732</v>
      </c>
      <c r="C1448">
        <v>44239</v>
      </c>
      <c r="D1448" t="s">
        <v>126</v>
      </c>
      <c r="E1448" t="s">
        <v>11</v>
      </c>
      <c r="F1448" t="s">
        <v>61</v>
      </c>
      <c r="G1448" t="s">
        <v>12</v>
      </c>
      <c r="H1448">
        <v>0.4</v>
      </c>
      <c r="I1448">
        <v>8500</v>
      </c>
      <c r="J1448">
        <f t="shared" si="51"/>
        <v>3400</v>
      </c>
      <c r="K1448">
        <f>J1448*L1448</f>
        <v>1700</v>
      </c>
      <c r="L1448">
        <v>0.5</v>
      </c>
    </row>
    <row r="1449" spans="1:12" x14ac:dyDescent="0.3">
      <c r="A1449" t="s">
        <v>10</v>
      </c>
      <c r="B1449">
        <v>1185732</v>
      </c>
      <c r="C1449">
        <v>44239</v>
      </c>
      <c r="D1449" t="s">
        <v>126</v>
      </c>
      <c r="E1449" t="s">
        <v>11</v>
      </c>
      <c r="F1449" t="s">
        <v>61</v>
      </c>
      <c r="G1449" t="s">
        <v>15</v>
      </c>
      <c r="H1449">
        <v>0.4</v>
      </c>
      <c r="I1449">
        <v>5000</v>
      </c>
      <c r="J1449">
        <f t="shared" si="51"/>
        <v>2000</v>
      </c>
      <c r="K1449">
        <f>J1449*L1449</f>
        <v>600</v>
      </c>
      <c r="L1449">
        <v>0.3</v>
      </c>
    </row>
    <row r="1450" spans="1:12" x14ac:dyDescent="0.3">
      <c r="A1450" t="s">
        <v>10</v>
      </c>
      <c r="B1450">
        <v>1185732</v>
      </c>
      <c r="C1450">
        <v>44239</v>
      </c>
      <c r="D1450" t="s">
        <v>126</v>
      </c>
      <c r="E1450" t="s">
        <v>11</v>
      </c>
      <c r="F1450" t="s">
        <v>61</v>
      </c>
      <c r="G1450" t="s">
        <v>13</v>
      </c>
      <c r="H1450">
        <v>0.30000000000000004</v>
      </c>
      <c r="I1450">
        <v>5500</v>
      </c>
      <c r="J1450">
        <f t="shared" si="51"/>
        <v>1650.0000000000002</v>
      </c>
      <c r="K1450">
        <f t="shared" si="53"/>
        <v>577.5</v>
      </c>
      <c r="L1450">
        <v>0.35</v>
      </c>
    </row>
    <row r="1451" spans="1:12" x14ac:dyDescent="0.3">
      <c r="A1451" t="s">
        <v>10</v>
      </c>
      <c r="B1451">
        <v>1185732</v>
      </c>
      <c r="C1451">
        <v>44239</v>
      </c>
      <c r="D1451" t="s">
        <v>126</v>
      </c>
      <c r="E1451" t="s">
        <v>11</v>
      </c>
      <c r="F1451" t="s">
        <v>61</v>
      </c>
      <c r="G1451" t="s">
        <v>14</v>
      </c>
      <c r="H1451">
        <v>0.35</v>
      </c>
      <c r="I1451">
        <v>4250</v>
      </c>
      <c r="J1451">
        <f t="shared" si="51"/>
        <v>1487.5</v>
      </c>
      <c r="K1451">
        <f t="shared" si="53"/>
        <v>520.625</v>
      </c>
      <c r="L1451">
        <v>0.35</v>
      </c>
    </row>
    <row r="1452" spans="1:12" x14ac:dyDescent="0.3">
      <c r="A1452" t="s">
        <v>10</v>
      </c>
      <c r="B1452">
        <v>1185732</v>
      </c>
      <c r="C1452">
        <v>44239</v>
      </c>
      <c r="D1452" t="s">
        <v>126</v>
      </c>
      <c r="E1452" t="s">
        <v>11</v>
      </c>
      <c r="F1452" t="s">
        <v>61</v>
      </c>
      <c r="G1452" t="s">
        <v>16</v>
      </c>
      <c r="H1452">
        <v>0.5</v>
      </c>
      <c r="I1452">
        <v>5000</v>
      </c>
      <c r="J1452">
        <f t="shared" si="51"/>
        <v>2500</v>
      </c>
      <c r="K1452">
        <f t="shared" si="53"/>
        <v>750</v>
      </c>
      <c r="L1452">
        <v>0.3</v>
      </c>
    </row>
    <row r="1453" spans="1:12" x14ac:dyDescent="0.3">
      <c r="A1453" t="s">
        <v>10</v>
      </c>
      <c r="B1453">
        <v>1185732</v>
      </c>
      <c r="C1453">
        <v>44239</v>
      </c>
      <c r="D1453" t="s">
        <v>126</v>
      </c>
      <c r="E1453" t="s">
        <v>11</v>
      </c>
      <c r="F1453" t="s">
        <v>61</v>
      </c>
      <c r="G1453" t="s">
        <v>17</v>
      </c>
      <c r="H1453">
        <v>0.4</v>
      </c>
      <c r="I1453">
        <v>6000</v>
      </c>
      <c r="J1453">
        <f t="shared" si="51"/>
        <v>2400</v>
      </c>
      <c r="K1453">
        <f t="shared" si="53"/>
        <v>600</v>
      </c>
      <c r="L1453">
        <v>0.25</v>
      </c>
    </row>
    <row r="1454" spans="1:12" x14ac:dyDescent="0.3">
      <c r="A1454" t="s">
        <v>10</v>
      </c>
      <c r="B1454">
        <v>1185732</v>
      </c>
      <c r="C1454">
        <v>44265</v>
      </c>
      <c r="D1454" t="s">
        <v>126</v>
      </c>
      <c r="E1454" t="s">
        <v>11</v>
      </c>
      <c r="F1454" t="s">
        <v>61</v>
      </c>
      <c r="G1454" t="s">
        <v>12</v>
      </c>
      <c r="H1454">
        <v>0.4</v>
      </c>
      <c r="I1454">
        <v>8200</v>
      </c>
      <c r="J1454">
        <f t="shared" si="51"/>
        <v>3280</v>
      </c>
      <c r="K1454">
        <f t="shared" ref="K1454:K1485" si="54">J1454*L1454</f>
        <v>1640</v>
      </c>
      <c r="L1454">
        <v>0.5</v>
      </c>
    </row>
    <row r="1455" spans="1:12" x14ac:dyDescent="0.3">
      <c r="A1455" t="s">
        <v>10</v>
      </c>
      <c r="B1455">
        <v>1185732</v>
      </c>
      <c r="C1455">
        <v>44265</v>
      </c>
      <c r="D1455" t="s">
        <v>126</v>
      </c>
      <c r="E1455" t="s">
        <v>11</v>
      </c>
      <c r="F1455" t="s">
        <v>61</v>
      </c>
      <c r="G1455" t="s">
        <v>15</v>
      </c>
      <c r="H1455">
        <v>0.4</v>
      </c>
      <c r="I1455">
        <v>5250</v>
      </c>
      <c r="J1455">
        <f t="shared" si="51"/>
        <v>2100</v>
      </c>
      <c r="K1455">
        <f t="shared" si="54"/>
        <v>630</v>
      </c>
      <c r="L1455">
        <v>0.3</v>
      </c>
    </row>
    <row r="1456" spans="1:12" x14ac:dyDescent="0.3">
      <c r="A1456" t="s">
        <v>10</v>
      </c>
      <c r="B1456">
        <v>1185732</v>
      </c>
      <c r="C1456">
        <v>44265</v>
      </c>
      <c r="D1456" t="s">
        <v>126</v>
      </c>
      <c r="E1456" t="s">
        <v>11</v>
      </c>
      <c r="F1456" t="s">
        <v>61</v>
      </c>
      <c r="G1456" t="s">
        <v>13</v>
      </c>
      <c r="H1456">
        <v>0.30000000000000004</v>
      </c>
      <c r="I1456">
        <v>5500</v>
      </c>
      <c r="J1456">
        <f t="shared" si="51"/>
        <v>1650.0000000000002</v>
      </c>
      <c r="K1456">
        <f t="shared" si="54"/>
        <v>577.5</v>
      </c>
      <c r="L1456">
        <v>0.35</v>
      </c>
    </row>
    <row r="1457" spans="1:12" x14ac:dyDescent="0.3">
      <c r="A1457" t="s">
        <v>10</v>
      </c>
      <c r="B1457">
        <v>1185732</v>
      </c>
      <c r="C1457">
        <v>44265</v>
      </c>
      <c r="D1457" t="s">
        <v>126</v>
      </c>
      <c r="E1457" t="s">
        <v>11</v>
      </c>
      <c r="F1457" t="s">
        <v>61</v>
      </c>
      <c r="G1457" t="s">
        <v>14</v>
      </c>
      <c r="H1457">
        <v>0.35</v>
      </c>
      <c r="I1457">
        <v>4000</v>
      </c>
      <c r="J1457">
        <f t="shared" si="51"/>
        <v>1400</v>
      </c>
      <c r="K1457">
        <f t="shared" si="54"/>
        <v>489.99999999999994</v>
      </c>
      <c r="L1457">
        <v>0.35</v>
      </c>
    </row>
    <row r="1458" spans="1:12" x14ac:dyDescent="0.3">
      <c r="A1458" t="s">
        <v>10</v>
      </c>
      <c r="B1458">
        <v>1185732</v>
      </c>
      <c r="C1458">
        <v>44265</v>
      </c>
      <c r="D1458" t="s">
        <v>126</v>
      </c>
      <c r="E1458" t="s">
        <v>11</v>
      </c>
      <c r="F1458" t="s">
        <v>61</v>
      </c>
      <c r="G1458" t="s">
        <v>16</v>
      </c>
      <c r="H1458">
        <v>0.5</v>
      </c>
      <c r="I1458">
        <v>4500</v>
      </c>
      <c r="J1458">
        <f t="shared" si="51"/>
        <v>2250</v>
      </c>
      <c r="K1458">
        <f t="shared" si="54"/>
        <v>675</v>
      </c>
      <c r="L1458">
        <v>0.3</v>
      </c>
    </row>
    <row r="1459" spans="1:12" x14ac:dyDescent="0.3">
      <c r="A1459" t="s">
        <v>10</v>
      </c>
      <c r="B1459">
        <v>1185732</v>
      </c>
      <c r="C1459">
        <v>44265</v>
      </c>
      <c r="D1459" t="s">
        <v>126</v>
      </c>
      <c r="E1459" t="s">
        <v>11</v>
      </c>
      <c r="F1459" t="s">
        <v>61</v>
      </c>
      <c r="G1459" t="s">
        <v>17</v>
      </c>
      <c r="H1459">
        <v>0.4</v>
      </c>
      <c r="I1459">
        <v>5500</v>
      </c>
      <c r="J1459">
        <f t="shared" si="51"/>
        <v>2200</v>
      </c>
      <c r="K1459">
        <f t="shared" si="54"/>
        <v>550</v>
      </c>
      <c r="L1459">
        <v>0.25</v>
      </c>
    </row>
    <row r="1460" spans="1:12" x14ac:dyDescent="0.3">
      <c r="A1460" t="s">
        <v>10</v>
      </c>
      <c r="B1460">
        <v>1185732</v>
      </c>
      <c r="C1460">
        <v>44297</v>
      </c>
      <c r="D1460" t="s">
        <v>126</v>
      </c>
      <c r="E1460" t="s">
        <v>11</v>
      </c>
      <c r="F1460" t="s">
        <v>61</v>
      </c>
      <c r="G1460" t="s">
        <v>12</v>
      </c>
      <c r="H1460">
        <v>0.4</v>
      </c>
      <c r="I1460">
        <v>8000</v>
      </c>
      <c r="J1460">
        <f t="shared" si="51"/>
        <v>3200</v>
      </c>
      <c r="K1460">
        <f t="shared" si="54"/>
        <v>1600</v>
      </c>
      <c r="L1460">
        <v>0.5</v>
      </c>
    </row>
    <row r="1461" spans="1:12" x14ac:dyDescent="0.3">
      <c r="A1461" t="s">
        <v>10</v>
      </c>
      <c r="B1461">
        <v>1185732</v>
      </c>
      <c r="C1461">
        <v>44297</v>
      </c>
      <c r="D1461" t="s">
        <v>126</v>
      </c>
      <c r="E1461" t="s">
        <v>11</v>
      </c>
      <c r="F1461" t="s">
        <v>61</v>
      </c>
      <c r="G1461" t="s">
        <v>15</v>
      </c>
      <c r="H1461">
        <v>0.4</v>
      </c>
      <c r="I1461">
        <v>5000</v>
      </c>
      <c r="J1461">
        <f t="shared" si="51"/>
        <v>2000</v>
      </c>
      <c r="K1461">
        <f t="shared" si="54"/>
        <v>600</v>
      </c>
      <c r="L1461">
        <v>0.3</v>
      </c>
    </row>
    <row r="1462" spans="1:12" x14ac:dyDescent="0.3">
      <c r="A1462" t="s">
        <v>10</v>
      </c>
      <c r="B1462">
        <v>1185732</v>
      </c>
      <c r="C1462">
        <v>44297</v>
      </c>
      <c r="D1462" t="s">
        <v>126</v>
      </c>
      <c r="E1462" t="s">
        <v>11</v>
      </c>
      <c r="F1462" t="s">
        <v>61</v>
      </c>
      <c r="G1462" t="s">
        <v>13</v>
      </c>
      <c r="H1462">
        <v>0.30000000000000004</v>
      </c>
      <c r="I1462">
        <v>5000</v>
      </c>
      <c r="J1462">
        <f t="shared" si="51"/>
        <v>1500.0000000000002</v>
      </c>
      <c r="K1462">
        <f t="shared" si="54"/>
        <v>525</v>
      </c>
      <c r="L1462">
        <v>0.35</v>
      </c>
    </row>
    <row r="1463" spans="1:12" x14ac:dyDescent="0.3">
      <c r="A1463" t="s">
        <v>10</v>
      </c>
      <c r="B1463">
        <v>1185732</v>
      </c>
      <c r="C1463">
        <v>44297</v>
      </c>
      <c r="D1463" t="s">
        <v>126</v>
      </c>
      <c r="E1463" t="s">
        <v>11</v>
      </c>
      <c r="F1463" t="s">
        <v>61</v>
      </c>
      <c r="G1463" t="s">
        <v>14</v>
      </c>
      <c r="H1463">
        <v>0.35</v>
      </c>
      <c r="I1463">
        <v>4250</v>
      </c>
      <c r="J1463">
        <f t="shared" si="51"/>
        <v>1487.5</v>
      </c>
      <c r="K1463">
        <f t="shared" si="54"/>
        <v>520.625</v>
      </c>
      <c r="L1463">
        <v>0.35</v>
      </c>
    </row>
    <row r="1464" spans="1:12" x14ac:dyDescent="0.3">
      <c r="A1464" t="s">
        <v>10</v>
      </c>
      <c r="B1464">
        <v>1185732</v>
      </c>
      <c r="C1464">
        <v>44297</v>
      </c>
      <c r="D1464" t="s">
        <v>126</v>
      </c>
      <c r="E1464" t="s">
        <v>11</v>
      </c>
      <c r="F1464" t="s">
        <v>61</v>
      </c>
      <c r="G1464" t="s">
        <v>16</v>
      </c>
      <c r="H1464">
        <v>0.5</v>
      </c>
      <c r="I1464">
        <v>4250</v>
      </c>
      <c r="J1464">
        <f t="shared" si="51"/>
        <v>2125</v>
      </c>
      <c r="K1464">
        <f t="shared" si="54"/>
        <v>637.5</v>
      </c>
      <c r="L1464">
        <v>0.3</v>
      </c>
    </row>
    <row r="1465" spans="1:12" x14ac:dyDescent="0.3">
      <c r="A1465" t="s">
        <v>10</v>
      </c>
      <c r="B1465">
        <v>1185732</v>
      </c>
      <c r="C1465">
        <v>44297</v>
      </c>
      <c r="D1465" t="s">
        <v>126</v>
      </c>
      <c r="E1465" t="s">
        <v>11</v>
      </c>
      <c r="F1465" t="s">
        <v>61</v>
      </c>
      <c r="G1465" t="s">
        <v>17</v>
      </c>
      <c r="H1465">
        <v>0.4</v>
      </c>
      <c r="I1465">
        <v>5500</v>
      </c>
      <c r="J1465">
        <f t="shared" si="51"/>
        <v>2200</v>
      </c>
      <c r="K1465">
        <f t="shared" si="54"/>
        <v>550</v>
      </c>
      <c r="L1465">
        <v>0.25</v>
      </c>
    </row>
    <row r="1466" spans="1:12" x14ac:dyDescent="0.3">
      <c r="A1466" t="s">
        <v>10</v>
      </c>
      <c r="B1466">
        <v>1185732</v>
      </c>
      <c r="C1466">
        <v>44326</v>
      </c>
      <c r="D1466" t="s">
        <v>126</v>
      </c>
      <c r="E1466" t="s">
        <v>11</v>
      </c>
      <c r="F1466" t="s">
        <v>61</v>
      </c>
      <c r="G1466" t="s">
        <v>12</v>
      </c>
      <c r="H1466">
        <v>0.5</v>
      </c>
      <c r="I1466">
        <v>8200</v>
      </c>
      <c r="J1466">
        <f t="shared" si="51"/>
        <v>4100</v>
      </c>
      <c r="K1466">
        <f t="shared" si="54"/>
        <v>2050</v>
      </c>
      <c r="L1466">
        <v>0.5</v>
      </c>
    </row>
    <row r="1467" spans="1:12" x14ac:dyDescent="0.3">
      <c r="A1467" t="s">
        <v>10</v>
      </c>
      <c r="B1467">
        <v>1185732</v>
      </c>
      <c r="C1467">
        <v>44326</v>
      </c>
      <c r="D1467" t="s">
        <v>126</v>
      </c>
      <c r="E1467" t="s">
        <v>11</v>
      </c>
      <c r="F1467" t="s">
        <v>61</v>
      </c>
      <c r="G1467" t="s">
        <v>15</v>
      </c>
      <c r="H1467">
        <v>0.45000000000000007</v>
      </c>
      <c r="I1467">
        <v>5250</v>
      </c>
      <c r="J1467">
        <f t="shared" si="51"/>
        <v>2362.5000000000005</v>
      </c>
      <c r="K1467">
        <f t="shared" si="54"/>
        <v>708.75000000000011</v>
      </c>
      <c r="L1467">
        <v>0.3</v>
      </c>
    </row>
    <row r="1468" spans="1:12" x14ac:dyDescent="0.3">
      <c r="A1468" t="s">
        <v>10</v>
      </c>
      <c r="B1468">
        <v>1185732</v>
      </c>
      <c r="C1468">
        <v>44326</v>
      </c>
      <c r="D1468" t="s">
        <v>126</v>
      </c>
      <c r="E1468" t="s">
        <v>11</v>
      </c>
      <c r="F1468" t="s">
        <v>61</v>
      </c>
      <c r="G1468" t="s">
        <v>13</v>
      </c>
      <c r="H1468">
        <v>0.4</v>
      </c>
      <c r="I1468">
        <v>5000</v>
      </c>
      <c r="J1468">
        <f t="shared" si="51"/>
        <v>2000</v>
      </c>
      <c r="K1468">
        <f t="shared" si="54"/>
        <v>700</v>
      </c>
      <c r="L1468">
        <v>0.35</v>
      </c>
    </row>
    <row r="1469" spans="1:12" x14ac:dyDescent="0.3">
      <c r="A1469" t="s">
        <v>10</v>
      </c>
      <c r="B1469">
        <v>1185732</v>
      </c>
      <c r="C1469">
        <v>44326</v>
      </c>
      <c r="D1469" t="s">
        <v>126</v>
      </c>
      <c r="E1469" t="s">
        <v>11</v>
      </c>
      <c r="F1469" t="s">
        <v>61</v>
      </c>
      <c r="G1469" t="s">
        <v>14</v>
      </c>
      <c r="H1469">
        <v>0.4</v>
      </c>
      <c r="I1469">
        <v>4500</v>
      </c>
      <c r="J1469">
        <f t="shared" si="51"/>
        <v>1800</v>
      </c>
      <c r="K1469">
        <f t="shared" si="54"/>
        <v>630</v>
      </c>
      <c r="L1469">
        <v>0.35</v>
      </c>
    </row>
    <row r="1470" spans="1:12" x14ac:dyDescent="0.3">
      <c r="A1470" t="s">
        <v>10</v>
      </c>
      <c r="B1470">
        <v>1185732</v>
      </c>
      <c r="C1470">
        <v>44326</v>
      </c>
      <c r="D1470" t="s">
        <v>126</v>
      </c>
      <c r="E1470" t="s">
        <v>11</v>
      </c>
      <c r="F1470" t="s">
        <v>61</v>
      </c>
      <c r="G1470" t="s">
        <v>16</v>
      </c>
      <c r="H1470">
        <v>0.5</v>
      </c>
      <c r="I1470">
        <v>4750</v>
      </c>
      <c r="J1470">
        <f t="shared" si="51"/>
        <v>2375</v>
      </c>
      <c r="K1470">
        <f t="shared" si="54"/>
        <v>712.5</v>
      </c>
      <c r="L1470">
        <v>0.3</v>
      </c>
    </row>
    <row r="1471" spans="1:12" x14ac:dyDescent="0.3">
      <c r="A1471" t="s">
        <v>10</v>
      </c>
      <c r="B1471">
        <v>1185732</v>
      </c>
      <c r="C1471">
        <v>44326</v>
      </c>
      <c r="D1471" t="s">
        <v>126</v>
      </c>
      <c r="E1471" t="s">
        <v>11</v>
      </c>
      <c r="F1471" t="s">
        <v>61</v>
      </c>
      <c r="G1471" t="s">
        <v>17</v>
      </c>
      <c r="H1471">
        <v>0.55000000000000004</v>
      </c>
      <c r="I1471">
        <v>6000</v>
      </c>
      <c r="J1471">
        <f t="shared" si="51"/>
        <v>3300.0000000000005</v>
      </c>
      <c r="K1471">
        <f t="shared" si="54"/>
        <v>825.00000000000011</v>
      </c>
      <c r="L1471">
        <v>0.25</v>
      </c>
    </row>
    <row r="1472" spans="1:12" x14ac:dyDescent="0.3">
      <c r="A1472" t="s">
        <v>10</v>
      </c>
      <c r="B1472">
        <v>1185732</v>
      </c>
      <c r="C1472">
        <v>44359</v>
      </c>
      <c r="D1472" t="s">
        <v>126</v>
      </c>
      <c r="E1472" t="s">
        <v>11</v>
      </c>
      <c r="F1472" t="s">
        <v>61</v>
      </c>
      <c r="G1472" t="s">
        <v>12</v>
      </c>
      <c r="H1472">
        <v>0.5</v>
      </c>
      <c r="I1472">
        <v>8500</v>
      </c>
      <c r="J1472">
        <f t="shared" si="51"/>
        <v>4250</v>
      </c>
      <c r="K1472">
        <f t="shared" si="54"/>
        <v>2125</v>
      </c>
      <c r="L1472">
        <v>0.5</v>
      </c>
    </row>
    <row r="1473" spans="1:12" x14ac:dyDescent="0.3">
      <c r="A1473" t="s">
        <v>10</v>
      </c>
      <c r="B1473">
        <v>1185732</v>
      </c>
      <c r="C1473">
        <v>44359</v>
      </c>
      <c r="D1473" t="s">
        <v>126</v>
      </c>
      <c r="E1473" t="s">
        <v>11</v>
      </c>
      <c r="F1473" t="s">
        <v>61</v>
      </c>
      <c r="G1473" t="s">
        <v>15</v>
      </c>
      <c r="H1473">
        <v>0.45000000000000007</v>
      </c>
      <c r="I1473">
        <v>6000</v>
      </c>
      <c r="J1473">
        <f t="shared" si="51"/>
        <v>2700.0000000000005</v>
      </c>
      <c r="K1473">
        <f t="shared" si="54"/>
        <v>810.00000000000011</v>
      </c>
      <c r="L1473">
        <v>0.3</v>
      </c>
    </row>
    <row r="1474" spans="1:12" x14ac:dyDescent="0.3">
      <c r="A1474" t="s">
        <v>10</v>
      </c>
      <c r="B1474">
        <v>1185732</v>
      </c>
      <c r="C1474">
        <v>44359</v>
      </c>
      <c r="D1474" t="s">
        <v>126</v>
      </c>
      <c r="E1474" t="s">
        <v>11</v>
      </c>
      <c r="F1474" t="s">
        <v>61</v>
      </c>
      <c r="G1474" t="s">
        <v>13</v>
      </c>
      <c r="H1474">
        <v>0.4</v>
      </c>
      <c r="I1474">
        <v>5250</v>
      </c>
      <c r="J1474">
        <f t="shared" ref="J1474:J1537" si="55">H1474*I1474</f>
        <v>2100</v>
      </c>
      <c r="K1474">
        <f t="shared" si="54"/>
        <v>735</v>
      </c>
      <c r="L1474">
        <v>0.35</v>
      </c>
    </row>
    <row r="1475" spans="1:12" x14ac:dyDescent="0.3">
      <c r="A1475" t="s">
        <v>10</v>
      </c>
      <c r="B1475">
        <v>1185732</v>
      </c>
      <c r="C1475">
        <v>44359</v>
      </c>
      <c r="D1475" t="s">
        <v>126</v>
      </c>
      <c r="E1475" t="s">
        <v>11</v>
      </c>
      <c r="F1475" t="s">
        <v>61</v>
      </c>
      <c r="G1475" t="s">
        <v>14</v>
      </c>
      <c r="H1475">
        <v>0.4</v>
      </c>
      <c r="I1475">
        <v>5000</v>
      </c>
      <c r="J1475">
        <f t="shared" si="55"/>
        <v>2000</v>
      </c>
      <c r="K1475">
        <f t="shared" si="54"/>
        <v>700</v>
      </c>
      <c r="L1475">
        <v>0.35</v>
      </c>
    </row>
    <row r="1476" spans="1:12" x14ac:dyDescent="0.3">
      <c r="A1476" t="s">
        <v>10</v>
      </c>
      <c r="B1476">
        <v>1185732</v>
      </c>
      <c r="C1476">
        <v>44359</v>
      </c>
      <c r="D1476" t="s">
        <v>126</v>
      </c>
      <c r="E1476" t="s">
        <v>11</v>
      </c>
      <c r="F1476" t="s">
        <v>61</v>
      </c>
      <c r="G1476" t="s">
        <v>16</v>
      </c>
      <c r="H1476">
        <v>0.5</v>
      </c>
      <c r="I1476">
        <v>5000</v>
      </c>
      <c r="J1476">
        <f t="shared" si="55"/>
        <v>2500</v>
      </c>
      <c r="K1476">
        <f t="shared" si="54"/>
        <v>750</v>
      </c>
      <c r="L1476">
        <v>0.3</v>
      </c>
    </row>
    <row r="1477" spans="1:12" x14ac:dyDescent="0.3">
      <c r="A1477" t="s">
        <v>10</v>
      </c>
      <c r="B1477">
        <v>1185732</v>
      </c>
      <c r="C1477">
        <v>44359</v>
      </c>
      <c r="D1477" t="s">
        <v>126</v>
      </c>
      <c r="E1477" t="s">
        <v>11</v>
      </c>
      <c r="F1477" t="s">
        <v>61</v>
      </c>
      <c r="G1477" t="s">
        <v>17</v>
      </c>
      <c r="H1477">
        <v>0.55000000000000004</v>
      </c>
      <c r="I1477">
        <v>6500</v>
      </c>
      <c r="J1477">
        <f t="shared" si="55"/>
        <v>3575.0000000000005</v>
      </c>
      <c r="K1477">
        <f t="shared" si="54"/>
        <v>893.75000000000011</v>
      </c>
      <c r="L1477">
        <v>0.25</v>
      </c>
    </row>
    <row r="1478" spans="1:12" x14ac:dyDescent="0.3">
      <c r="A1478" t="s">
        <v>10</v>
      </c>
      <c r="B1478">
        <v>1185732</v>
      </c>
      <c r="C1478">
        <v>44387</v>
      </c>
      <c r="D1478" t="s">
        <v>126</v>
      </c>
      <c r="E1478" t="s">
        <v>11</v>
      </c>
      <c r="F1478" t="s">
        <v>61</v>
      </c>
      <c r="G1478" t="s">
        <v>12</v>
      </c>
      <c r="H1478">
        <v>0.5</v>
      </c>
      <c r="I1478">
        <v>8750</v>
      </c>
      <c r="J1478">
        <f t="shared" si="55"/>
        <v>4375</v>
      </c>
      <c r="K1478">
        <f t="shared" si="54"/>
        <v>2187.5</v>
      </c>
      <c r="L1478">
        <v>0.5</v>
      </c>
    </row>
    <row r="1479" spans="1:12" x14ac:dyDescent="0.3">
      <c r="A1479" t="s">
        <v>10</v>
      </c>
      <c r="B1479">
        <v>1185732</v>
      </c>
      <c r="C1479">
        <v>44387</v>
      </c>
      <c r="D1479" t="s">
        <v>126</v>
      </c>
      <c r="E1479" t="s">
        <v>11</v>
      </c>
      <c r="F1479" t="s">
        <v>61</v>
      </c>
      <c r="G1479" t="s">
        <v>15</v>
      </c>
      <c r="H1479">
        <v>0.45000000000000007</v>
      </c>
      <c r="I1479">
        <v>6250</v>
      </c>
      <c r="J1479">
        <f t="shared" si="55"/>
        <v>2812.5000000000005</v>
      </c>
      <c r="K1479">
        <f t="shared" si="54"/>
        <v>843.75000000000011</v>
      </c>
      <c r="L1479">
        <v>0.3</v>
      </c>
    </row>
    <row r="1480" spans="1:12" x14ac:dyDescent="0.3">
      <c r="A1480" t="s">
        <v>10</v>
      </c>
      <c r="B1480">
        <v>1185732</v>
      </c>
      <c r="C1480">
        <v>44387</v>
      </c>
      <c r="D1480" t="s">
        <v>126</v>
      </c>
      <c r="E1480" t="s">
        <v>11</v>
      </c>
      <c r="F1480" t="s">
        <v>61</v>
      </c>
      <c r="G1480" t="s">
        <v>13</v>
      </c>
      <c r="H1480">
        <v>0.4</v>
      </c>
      <c r="I1480">
        <v>5500</v>
      </c>
      <c r="J1480">
        <f t="shared" si="55"/>
        <v>2200</v>
      </c>
      <c r="K1480">
        <f t="shared" si="54"/>
        <v>770</v>
      </c>
      <c r="L1480">
        <v>0.35</v>
      </c>
    </row>
    <row r="1481" spans="1:12" x14ac:dyDescent="0.3">
      <c r="A1481" t="s">
        <v>10</v>
      </c>
      <c r="B1481">
        <v>1185732</v>
      </c>
      <c r="C1481">
        <v>44387</v>
      </c>
      <c r="D1481" t="s">
        <v>126</v>
      </c>
      <c r="E1481" t="s">
        <v>11</v>
      </c>
      <c r="F1481" t="s">
        <v>61</v>
      </c>
      <c r="G1481" t="s">
        <v>14</v>
      </c>
      <c r="H1481">
        <v>0.4</v>
      </c>
      <c r="I1481">
        <v>5000</v>
      </c>
      <c r="J1481">
        <f t="shared" si="55"/>
        <v>2000</v>
      </c>
      <c r="K1481">
        <f t="shared" si="54"/>
        <v>700</v>
      </c>
      <c r="L1481">
        <v>0.35</v>
      </c>
    </row>
    <row r="1482" spans="1:12" x14ac:dyDescent="0.3">
      <c r="A1482" t="s">
        <v>10</v>
      </c>
      <c r="B1482">
        <v>1185732</v>
      </c>
      <c r="C1482">
        <v>44387</v>
      </c>
      <c r="D1482" t="s">
        <v>126</v>
      </c>
      <c r="E1482" t="s">
        <v>11</v>
      </c>
      <c r="F1482" t="s">
        <v>61</v>
      </c>
      <c r="G1482" t="s">
        <v>16</v>
      </c>
      <c r="H1482">
        <v>0.5</v>
      </c>
      <c r="I1482">
        <v>5250</v>
      </c>
      <c r="J1482">
        <f t="shared" si="55"/>
        <v>2625</v>
      </c>
      <c r="K1482">
        <f t="shared" si="54"/>
        <v>787.5</v>
      </c>
      <c r="L1482">
        <v>0.3</v>
      </c>
    </row>
    <row r="1483" spans="1:12" x14ac:dyDescent="0.3">
      <c r="A1483" t="s">
        <v>10</v>
      </c>
      <c r="B1483">
        <v>1185732</v>
      </c>
      <c r="C1483">
        <v>44387</v>
      </c>
      <c r="D1483" t="s">
        <v>126</v>
      </c>
      <c r="E1483" t="s">
        <v>11</v>
      </c>
      <c r="F1483" t="s">
        <v>61</v>
      </c>
      <c r="G1483" t="s">
        <v>17</v>
      </c>
      <c r="H1483">
        <v>0.55000000000000004</v>
      </c>
      <c r="I1483">
        <v>7000</v>
      </c>
      <c r="J1483">
        <f t="shared" si="55"/>
        <v>3850.0000000000005</v>
      </c>
      <c r="K1483">
        <f t="shared" si="54"/>
        <v>962.50000000000011</v>
      </c>
      <c r="L1483">
        <v>0.25</v>
      </c>
    </row>
    <row r="1484" spans="1:12" x14ac:dyDescent="0.3">
      <c r="A1484" t="s">
        <v>10</v>
      </c>
      <c r="B1484">
        <v>1185732</v>
      </c>
      <c r="C1484">
        <v>44419</v>
      </c>
      <c r="D1484" t="s">
        <v>126</v>
      </c>
      <c r="E1484" t="s">
        <v>11</v>
      </c>
      <c r="F1484" t="s">
        <v>61</v>
      </c>
      <c r="G1484" t="s">
        <v>12</v>
      </c>
      <c r="H1484">
        <v>0.5</v>
      </c>
      <c r="I1484">
        <v>8500</v>
      </c>
      <c r="J1484">
        <f t="shared" si="55"/>
        <v>4250</v>
      </c>
      <c r="K1484">
        <f t="shared" si="54"/>
        <v>2125</v>
      </c>
      <c r="L1484">
        <v>0.5</v>
      </c>
    </row>
    <row r="1485" spans="1:12" x14ac:dyDescent="0.3">
      <c r="A1485" t="s">
        <v>10</v>
      </c>
      <c r="B1485">
        <v>1185732</v>
      </c>
      <c r="C1485">
        <v>44419</v>
      </c>
      <c r="D1485" t="s">
        <v>126</v>
      </c>
      <c r="E1485" t="s">
        <v>11</v>
      </c>
      <c r="F1485" t="s">
        <v>61</v>
      </c>
      <c r="G1485" t="s">
        <v>15</v>
      </c>
      <c r="H1485">
        <v>0.45000000000000007</v>
      </c>
      <c r="I1485">
        <v>6250</v>
      </c>
      <c r="J1485">
        <f t="shared" si="55"/>
        <v>2812.5000000000005</v>
      </c>
      <c r="K1485">
        <f t="shared" si="54"/>
        <v>843.75000000000011</v>
      </c>
      <c r="L1485">
        <v>0.3</v>
      </c>
    </row>
    <row r="1486" spans="1:12" x14ac:dyDescent="0.3">
      <c r="A1486" t="s">
        <v>10</v>
      </c>
      <c r="B1486">
        <v>1185732</v>
      </c>
      <c r="C1486">
        <v>44419</v>
      </c>
      <c r="D1486" t="s">
        <v>126</v>
      </c>
      <c r="E1486" t="s">
        <v>11</v>
      </c>
      <c r="F1486" t="s">
        <v>61</v>
      </c>
      <c r="G1486" t="s">
        <v>13</v>
      </c>
      <c r="H1486">
        <v>0.4</v>
      </c>
      <c r="I1486">
        <v>5500</v>
      </c>
      <c r="J1486">
        <f t="shared" si="55"/>
        <v>2200</v>
      </c>
      <c r="K1486">
        <f t="shared" ref="K1486:K1517" si="56">J1486*L1486</f>
        <v>770</v>
      </c>
      <c r="L1486">
        <v>0.35</v>
      </c>
    </row>
    <row r="1487" spans="1:12" x14ac:dyDescent="0.3">
      <c r="A1487" t="s">
        <v>10</v>
      </c>
      <c r="B1487">
        <v>1185732</v>
      </c>
      <c r="C1487">
        <v>44419</v>
      </c>
      <c r="D1487" t="s">
        <v>126</v>
      </c>
      <c r="E1487" t="s">
        <v>11</v>
      </c>
      <c r="F1487" t="s">
        <v>61</v>
      </c>
      <c r="G1487" t="s">
        <v>14</v>
      </c>
      <c r="H1487">
        <v>0.4</v>
      </c>
      <c r="I1487">
        <v>5250</v>
      </c>
      <c r="J1487">
        <f t="shared" si="55"/>
        <v>2100</v>
      </c>
      <c r="K1487">
        <f t="shared" si="56"/>
        <v>735</v>
      </c>
      <c r="L1487">
        <v>0.35</v>
      </c>
    </row>
    <row r="1488" spans="1:12" x14ac:dyDescent="0.3">
      <c r="A1488" t="s">
        <v>10</v>
      </c>
      <c r="B1488">
        <v>1185732</v>
      </c>
      <c r="C1488">
        <v>44419</v>
      </c>
      <c r="D1488" t="s">
        <v>126</v>
      </c>
      <c r="E1488" t="s">
        <v>11</v>
      </c>
      <c r="F1488" t="s">
        <v>61</v>
      </c>
      <c r="G1488" t="s">
        <v>16</v>
      </c>
      <c r="H1488">
        <v>0.5</v>
      </c>
      <c r="I1488">
        <v>5000</v>
      </c>
      <c r="J1488">
        <f t="shared" si="55"/>
        <v>2500</v>
      </c>
      <c r="K1488">
        <f t="shared" si="56"/>
        <v>750</v>
      </c>
      <c r="L1488">
        <v>0.3</v>
      </c>
    </row>
    <row r="1489" spans="1:12" x14ac:dyDescent="0.3">
      <c r="A1489" t="s">
        <v>10</v>
      </c>
      <c r="B1489">
        <v>1185732</v>
      </c>
      <c r="C1489">
        <v>44419</v>
      </c>
      <c r="D1489" t="s">
        <v>126</v>
      </c>
      <c r="E1489" t="s">
        <v>11</v>
      </c>
      <c r="F1489" t="s">
        <v>61</v>
      </c>
      <c r="G1489" t="s">
        <v>17</v>
      </c>
      <c r="H1489">
        <v>0.55000000000000004</v>
      </c>
      <c r="I1489">
        <v>6750</v>
      </c>
      <c r="J1489">
        <f t="shared" si="55"/>
        <v>3712.5000000000005</v>
      </c>
      <c r="K1489">
        <f t="shared" si="56"/>
        <v>928.12500000000011</v>
      </c>
      <c r="L1489">
        <v>0.25</v>
      </c>
    </row>
    <row r="1490" spans="1:12" x14ac:dyDescent="0.3">
      <c r="A1490" t="s">
        <v>10</v>
      </c>
      <c r="B1490">
        <v>1185732</v>
      </c>
      <c r="C1490">
        <v>44449</v>
      </c>
      <c r="D1490" t="s">
        <v>126</v>
      </c>
      <c r="E1490" t="s">
        <v>11</v>
      </c>
      <c r="F1490" t="s">
        <v>61</v>
      </c>
      <c r="G1490" t="s">
        <v>12</v>
      </c>
      <c r="H1490">
        <v>0.5</v>
      </c>
      <c r="I1490">
        <v>8000</v>
      </c>
      <c r="J1490">
        <f t="shared" si="55"/>
        <v>4000</v>
      </c>
      <c r="K1490">
        <f t="shared" si="56"/>
        <v>2000</v>
      </c>
      <c r="L1490">
        <v>0.5</v>
      </c>
    </row>
    <row r="1491" spans="1:12" x14ac:dyDescent="0.3">
      <c r="A1491" t="s">
        <v>10</v>
      </c>
      <c r="B1491">
        <v>1185732</v>
      </c>
      <c r="C1491">
        <v>44449</v>
      </c>
      <c r="D1491" t="s">
        <v>126</v>
      </c>
      <c r="E1491" t="s">
        <v>11</v>
      </c>
      <c r="F1491" t="s">
        <v>61</v>
      </c>
      <c r="G1491" t="s">
        <v>15</v>
      </c>
      <c r="H1491">
        <v>0.45000000000000007</v>
      </c>
      <c r="I1491">
        <v>6000</v>
      </c>
      <c r="J1491">
        <f t="shared" si="55"/>
        <v>2700.0000000000005</v>
      </c>
      <c r="K1491">
        <f t="shared" si="56"/>
        <v>810.00000000000011</v>
      </c>
      <c r="L1491">
        <v>0.3</v>
      </c>
    </row>
    <row r="1492" spans="1:12" x14ac:dyDescent="0.3">
      <c r="A1492" t="s">
        <v>10</v>
      </c>
      <c r="B1492">
        <v>1185732</v>
      </c>
      <c r="C1492">
        <v>44449</v>
      </c>
      <c r="D1492" t="s">
        <v>126</v>
      </c>
      <c r="E1492" t="s">
        <v>11</v>
      </c>
      <c r="F1492" t="s">
        <v>61</v>
      </c>
      <c r="G1492" t="s">
        <v>13</v>
      </c>
      <c r="H1492">
        <v>0.4</v>
      </c>
      <c r="I1492">
        <v>5250</v>
      </c>
      <c r="J1492">
        <f t="shared" si="55"/>
        <v>2100</v>
      </c>
      <c r="K1492">
        <f t="shared" si="56"/>
        <v>735</v>
      </c>
      <c r="L1492">
        <v>0.35</v>
      </c>
    </row>
    <row r="1493" spans="1:12" x14ac:dyDescent="0.3">
      <c r="A1493" t="s">
        <v>10</v>
      </c>
      <c r="B1493">
        <v>1185732</v>
      </c>
      <c r="C1493">
        <v>44449</v>
      </c>
      <c r="D1493" t="s">
        <v>126</v>
      </c>
      <c r="E1493" t="s">
        <v>11</v>
      </c>
      <c r="F1493" t="s">
        <v>61</v>
      </c>
      <c r="G1493" t="s">
        <v>14</v>
      </c>
      <c r="H1493">
        <v>0.4</v>
      </c>
      <c r="I1493">
        <v>5000</v>
      </c>
      <c r="J1493">
        <f t="shared" si="55"/>
        <v>2000</v>
      </c>
      <c r="K1493">
        <f t="shared" si="56"/>
        <v>700</v>
      </c>
      <c r="L1493">
        <v>0.35</v>
      </c>
    </row>
    <row r="1494" spans="1:12" x14ac:dyDescent="0.3">
      <c r="A1494" t="s">
        <v>10</v>
      </c>
      <c r="B1494">
        <v>1185732</v>
      </c>
      <c r="C1494">
        <v>44449</v>
      </c>
      <c r="D1494" t="s">
        <v>126</v>
      </c>
      <c r="E1494" t="s">
        <v>11</v>
      </c>
      <c r="F1494" t="s">
        <v>61</v>
      </c>
      <c r="G1494" t="s">
        <v>16</v>
      </c>
      <c r="H1494">
        <v>0.5</v>
      </c>
      <c r="I1494">
        <v>5000</v>
      </c>
      <c r="J1494">
        <f t="shared" si="55"/>
        <v>2500</v>
      </c>
      <c r="K1494">
        <f t="shared" si="56"/>
        <v>750</v>
      </c>
      <c r="L1494">
        <v>0.3</v>
      </c>
    </row>
    <row r="1495" spans="1:12" x14ac:dyDescent="0.3">
      <c r="A1495" t="s">
        <v>10</v>
      </c>
      <c r="B1495">
        <v>1185732</v>
      </c>
      <c r="C1495">
        <v>44449</v>
      </c>
      <c r="D1495" t="s">
        <v>126</v>
      </c>
      <c r="E1495" t="s">
        <v>11</v>
      </c>
      <c r="F1495" t="s">
        <v>61</v>
      </c>
      <c r="G1495" t="s">
        <v>17</v>
      </c>
      <c r="H1495">
        <v>0.55000000000000004</v>
      </c>
      <c r="I1495">
        <v>6000</v>
      </c>
      <c r="J1495">
        <f t="shared" si="55"/>
        <v>3300.0000000000005</v>
      </c>
      <c r="K1495">
        <f t="shared" si="56"/>
        <v>825.00000000000011</v>
      </c>
      <c r="L1495">
        <v>0.25</v>
      </c>
    </row>
    <row r="1496" spans="1:12" x14ac:dyDescent="0.3">
      <c r="A1496" t="s">
        <v>10</v>
      </c>
      <c r="B1496">
        <v>1185732</v>
      </c>
      <c r="C1496">
        <v>44481</v>
      </c>
      <c r="D1496" t="s">
        <v>126</v>
      </c>
      <c r="E1496" t="s">
        <v>11</v>
      </c>
      <c r="F1496" t="s">
        <v>61</v>
      </c>
      <c r="G1496" t="s">
        <v>12</v>
      </c>
      <c r="H1496">
        <v>0.55000000000000004</v>
      </c>
      <c r="I1496">
        <v>7750</v>
      </c>
      <c r="J1496">
        <f t="shared" si="55"/>
        <v>4262.5</v>
      </c>
      <c r="K1496">
        <f t="shared" si="56"/>
        <v>2131.25</v>
      </c>
      <c r="L1496">
        <v>0.5</v>
      </c>
    </row>
    <row r="1497" spans="1:12" x14ac:dyDescent="0.3">
      <c r="A1497" t="s">
        <v>10</v>
      </c>
      <c r="B1497">
        <v>1185732</v>
      </c>
      <c r="C1497">
        <v>44481</v>
      </c>
      <c r="D1497" t="s">
        <v>126</v>
      </c>
      <c r="E1497" t="s">
        <v>11</v>
      </c>
      <c r="F1497" t="s">
        <v>61</v>
      </c>
      <c r="G1497" t="s">
        <v>15</v>
      </c>
      <c r="H1497">
        <v>0.45000000000000007</v>
      </c>
      <c r="I1497">
        <v>6000</v>
      </c>
      <c r="J1497">
        <f t="shared" si="55"/>
        <v>2700.0000000000005</v>
      </c>
      <c r="K1497">
        <f t="shared" si="56"/>
        <v>810.00000000000011</v>
      </c>
      <c r="L1497">
        <v>0.3</v>
      </c>
    </row>
    <row r="1498" spans="1:12" x14ac:dyDescent="0.3">
      <c r="A1498" t="s">
        <v>10</v>
      </c>
      <c r="B1498">
        <v>1185732</v>
      </c>
      <c r="C1498">
        <v>44481</v>
      </c>
      <c r="D1498" t="s">
        <v>126</v>
      </c>
      <c r="E1498" t="s">
        <v>11</v>
      </c>
      <c r="F1498" t="s">
        <v>61</v>
      </c>
      <c r="G1498" t="s">
        <v>13</v>
      </c>
      <c r="H1498">
        <v>0.45000000000000007</v>
      </c>
      <c r="I1498">
        <v>5000</v>
      </c>
      <c r="J1498">
        <f t="shared" si="55"/>
        <v>2250.0000000000005</v>
      </c>
      <c r="K1498">
        <f t="shared" si="56"/>
        <v>787.50000000000011</v>
      </c>
      <c r="L1498">
        <v>0.35</v>
      </c>
    </row>
    <row r="1499" spans="1:12" x14ac:dyDescent="0.3">
      <c r="A1499" t="s">
        <v>10</v>
      </c>
      <c r="B1499">
        <v>1185732</v>
      </c>
      <c r="C1499">
        <v>44481</v>
      </c>
      <c r="D1499" t="s">
        <v>126</v>
      </c>
      <c r="E1499" t="s">
        <v>11</v>
      </c>
      <c r="F1499" t="s">
        <v>61</v>
      </c>
      <c r="G1499" t="s">
        <v>14</v>
      </c>
      <c r="H1499">
        <v>0.45000000000000007</v>
      </c>
      <c r="I1499">
        <v>4750</v>
      </c>
      <c r="J1499">
        <f t="shared" si="55"/>
        <v>2137.5000000000005</v>
      </c>
      <c r="K1499">
        <f t="shared" si="56"/>
        <v>748.12500000000011</v>
      </c>
      <c r="L1499">
        <v>0.35</v>
      </c>
    </row>
    <row r="1500" spans="1:12" x14ac:dyDescent="0.3">
      <c r="A1500" t="s">
        <v>10</v>
      </c>
      <c r="B1500">
        <v>1185732</v>
      </c>
      <c r="C1500">
        <v>44481</v>
      </c>
      <c r="D1500" t="s">
        <v>126</v>
      </c>
      <c r="E1500" t="s">
        <v>11</v>
      </c>
      <c r="F1500" t="s">
        <v>61</v>
      </c>
      <c r="G1500" t="s">
        <v>16</v>
      </c>
      <c r="H1500">
        <v>0.55000000000000004</v>
      </c>
      <c r="I1500">
        <v>4750</v>
      </c>
      <c r="J1500">
        <f t="shared" si="55"/>
        <v>2612.5</v>
      </c>
      <c r="K1500">
        <f t="shared" si="56"/>
        <v>783.75</v>
      </c>
      <c r="L1500">
        <v>0.3</v>
      </c>
    </row>
    <row r="1501" spans="1:12" x14ac:dyDescent="0.3">
      <c r="A1501" t="s">
        <v>10</v>
      </c>
      <c r="B1501">
        <v>1185732</v>
      </c>
      <c r="C1501">
        <v>44481</v>
      </c>
      <c r="D1501" t="s">
        <v>126</v>
      </c>
      <c r="E1501" t="s">
        <v>11</v>
      </c>
      <c r="F1501" t="s">
        <v>61</v>
      </c>
      <c r="G1501" t="s">
        <v>17</v>
      </c>
      <c r="H1501">
        <v>0.6</v>
      </c>
      <c r="I1501">
        <v>6000</v>
      </c>
      <c r="J1501">
        <f t="shared" si="55"/>
        <v>3600</v>
      </c>
      <c r="K1501">
        <f t="shared" si="56"/>
        <v>900</v>
      </c>
      <c r="L1501">
        <v>0.25</v>
      </c>
    </row>
    <row r="1502" spans="1:12" x14ac:dyDescent="0.3">
      <c r="A1502" t="s">
        <v>10</v>
      </c>
      <c r="B1502">
        <v>1185732</v>
      </c>
      <c r="C1502">
        <v>44511</v>
      </c>
      <c r="D1502" t="s">
        <v>126</v>
      </c>
      <c r="E1502" t="s">
        <v>11</v>
      </c>
      <c r="F1502" t="s">
        <v>61</v>
      </c>
      <c r="G1502" t="s">
        <v>12</v>
      </c>
      <c r="H1502">
        <v>0.55000000000000004</v>
      </c>
      <c r="I1502">
        <v>7500</v>
      </c>
      <c r="J1502">
        <f t="shared" si="55"/>
        <v>4125</v>
      </c>
      <c r="K1502">
        <f t="shared" si="56"/>
        <v>2062.5</v>
      </c>
      <c r="L1502">
        <v>0.5</v>
      </c>
    </row>
    <row r="1503" spans="1:12" x14ac:dyDescent="0.3">
      <c r="A1503" t="s">
        <v>10</v>
      </c>
      <c r="B1503">
        <v>1185732</v>
      </c>
      <c r="C1503">
        <v>44511</v>
      </c>
      <c r="D1503" t="s">
        <v>126</v>
      </c>
      <c r="E1503" t="s">
        <v>11</v>
      </c>
      <c r="F1503" t="s">
        <v>61</v>
      </c>
      <c r="G1503" t="s">
        <v>15</v>
      </c>
      <c r="H1503">
        <v>0.45000000000000007</v>
      </c>
      <c r="I1503">
        <v>5750</v>
      </c>
      <c r="J1503">
        <f t="shared" si="55"/>
        <v>2587.5000000000005</v>
      </c>
      <c r="K1503">
        <f t="shared" si="56"/>
        <v>776.25000000000011</v>
      </c>
      <c r="L1503">
        <v>0.3</v>
      </c>
    </row>
    <row r="1504" spans="1:12" x14ac:dyDescent="0.3">
      <c r="A1504" t="s">
        <v>10</v>
      </c>
      <c r="B1504">
        <v>1185732</v>
      </c>
      <c r="C1504">
        <v>44511</v>
      </c>
      <c r="D1504" t="s">
        <v>126</v>
      </c>
      <c r="E1504" t="s">
        <v>11</v>
      </c>
      <c r="F1504" t="s">
        <v>61</v>
      </c>
      <c r="G1504" t="s">
        <v>13</v>
      </c>
      <c r="H1504">
        <v>0.45000000000000007</v>
      </c>
      <c r="I1504">
        <v>5200</v>
      </c>
      <c r="J1504">
        <f t="shared" si="55"/>
        <v>2340.0000000000005</v>
      </c>
      <c r="K1504">
        <f t="shared" si="56"/>
        <v>819.00000000000011</v>
      </c>
      <c r="L1504">
        <v>0.35</v>
      </c>
    </row>
    <row r="1505" spans="1:12" x14ac:dyDescent="0.3">
      <c r="A1505" t="s">
        <v>10</v>
      </c>
      <c r="B1505">
        <v>1185732</v>
      </c>
      <c r="C1505">
        <v>44511</v>
      </c>
      <c r="D1505" t="s">
        <v>126</v>
      </c>
      <c r="E1505" t="s">
        <v>11</v>
      </c>
      <c r="F1505" t="s">
        <v>61</v>
      </c>
      <c r="G1505" t="s">
        <v>14</v>
      </c>
      <c r="H1505">
        <v>0.45000000000000007</v>
      </c>
      <c r="I1505">
        <v>5000</v>
      </c>
      <c r="J1505">
        <f t="shared" si="55"/>
        <v>2250.0000000000005</v>
      </c>
      <c r="K1505">
        <f t="shared" si="56"/>
        <v>787.50000000000011</v>
      </c>
      <c r="L1505">
        <v>0.35</v>
      </c>
    </row>
    <row r="1506" spans="1:12" x14ac:dyDescent="0.3">
      <c r="A1506" t="s">
        <v>10</v>
      </c>
      <c r="B1506">
        <v>1185732</v>
      </c>
      <c r="C1506">
        <v>44511</v>
      </c>
      <c r="D1506" t="s">
        <v>126</v>
      </c>
      <c r="E1506" t="s">
        <v>11</v>
      </c>
      <c r="F1506" t="s">
        <v>61</v>
      </c>
      <c r="G1506" t="s">
        <v>16</v>
      </c>
      <c r="H1506">
        <v>0.55000000000000004</v>
      </c>
      <c r="I1506">
        <v>4750</v>
      </c>
      <c r="J1506">
        <f t="shared" si="55"/>
        <v>2612.5</v>
      </c>
      <c r="K1506">
        <f t="shared" si="56"/>
        <v>783.75</v>
      </c>
      <c r="L1506">
        <v>0.3</v>
      </c>
    </row>
    <row r="1507" spans="1:12" x14ac:dyDescent="0.3">
      <c r="A1507" t="s">
        <v>10</v>
      </c>
      <c r="B1507">
        <v>1185732</v>
      </c>
      <c r="C1507">
        <v>44511</v>
      </c>
      <c r="D1507" t="s">
        <v>126</v>
      </c>
      <c r="E1507" t="s">
        <v>11</v>
      </c>
      <c r="F1507" t="s">
        <v>61</v>
      </c>
      <c r="G1507" t="s">
        <v>17</v>
      </c>
      <c r="H1507">
        <v>0.6</v>
      </c>
      <c r="I1507">
        <v>5750</v>
      </c>
      <c r="J1507">
        <f t="shared" si="55"/>
        <v>3450</v>
      </c>
      <c r="K1507">
        <f t="shared" si="56"/>
        <v>862.5</v>
      </c>
      <c r="L1507">
        <v>0.25</v>
      </c>
    </row>
    <row r="1508" spans="1:12" x14ac:dyDescent="0.3">
      <c r="A1508" t="s">
        <v>10</v>
      </c>
      <c r="B1508">
        <v>1185732</v>
      </c>
      <c r="C1508">
        <v>44540</v>
      </c>
      <c r="D1508" t="s">
        <v>126</v>
      </c>
      <c r="E1508" t="s">
        <v>11</v>
      </c>
      <c r="F1508" t="s">
        <v>61</v>
      </c>
      <c r="G1508" t="s">
        <v>12</v>
      </c>
      <c r="H1508">
        <v>0.55000000000000004</v>
      </c>
      <c r="I1508">
        <v>8000</v>
      </c>
      <c r="J1508">
        <f t="shared" si="55"/>
        <v>4400</v>
      </c>
      <c r="K1508">
        <f t="shared" si="56"/>
        <v>2200</v>
      </c>
      <c r="L1508">
        <v>0.5</v>
      </c>
    </row>
    <row r="1509" spans="1:12" x14ac:dyDescent="0.3">
      <c r="A1509" t="s">
        <v>10</v>
      </c>
      <c r="B1509">
        <v>1185732</v>
      </c>
      <c r="C1509">
        <v>44540</v>
      </c>
      <c r="D1509" t="s">
        <v>126</v>
      </c>
      <c r="E1509" t="s">
        <v>11</v>
      </c>
      <c r="F1509" t="s">
        <v>61</v>
      </c>
      <c r="G1509" t="s">
        <v>15</v>
      </c>
      <c r="H1509">
        <v>0.45000000000000007</v>
      </c>
      <c r="I1509">
        <v>6000</v>
      </c>
      <c r="J1509">
        <f t="shared" si="55"/>
        <v>2700.0000000000005</v>
      </c>
      <c r="K1509">
        <f t="shared" si="56"/>
        <v>810.00000000000011</v>
      </c>
      <c r="L1509">
        <v>0.3</v>
      </c>
    </row>
    <row r="1510" spans="1:12" x14ac:dyDescent="0.3">
      <c r="A1510" t="s">
        <v>10</v>
      </c>
      <c r="B1510">
        <v>1185732</v>
      </c>
      <c r="C1510">
        <v>44540</v>
      </c>
      <c r="D1510" t="s">
        <v>126</v>
      </c>
      <c r="E1510" t="s">
        <v>11</v>
      </c>
      <c r="F1510" t="s">
        <v>61</v>
      </c>
      <c r="G1510" t="s">
        <v>13</v>
      </c>
      <c r="H1510">
        <v>0.45000000000000007</v>
      </c>
      <c r="I1510">
        <v>5500</v>
      </c>
      <c r="J1510">
        <f t="shared" si="55"/>
        <v>2475.0000000000005</v>
      </c>
      <c r="K1510">
        <f t="shared" si="56"/>
        <v>866.25000000000011</v>
      </c>
      <c r="L1510">
        <v>0.35</v>
      </c>
    </row>
    <row r="1511" spans="1:12" x14ac:dyDescent="0.3">
      <c r="A1511" t="s">
        <v>10</v>
      </c>
      <c r="B1511">
        <v>1185732</v>
      </c>
      <c r="C1511">
        <v>44540</v>
      </c>
      <c r="D1511" t="s">
        <v>126</v>
      </c>
      <c r="E1511" t="s">
        <v>11</v>
      </c>
      <c r="F1511" t="s">
        <v>61</v>
      </c>
      <c r="G1511" t="s">
        <v>14</v>
      </c>
      <c r="H1511">
        <v>0.45000000000000007</v>
      </c>
      <c r="I1511">
        <v>5000</v>
      </c>
      <c r="J1511">
        <f t="shared" si="55"/>
        <v>2250.0000000000005</v>
      </c>
      <c r="K1511">
        <f t="shared" si="56"/>
        <v>787.50000000000011</v>
      </c>
      <c r="L1511">
        <v>0.35</v>
      </c>
    </row>
    <row r="1512" spans="1:12" x14ac:dyDescent="0.3">
      <c r="A1512" t="s">
        <v>10</v>
      </c>
      <c r="B1512">
        <v>1185732</v>
      </c>
      <c r="C1512">
        <v>44540</v>
      </c>
      <c r="D1512" t="s">
        <v>126</v>
      </c>
      <c r="E1512" t="s">
        <v>11</v>
      </c>
      <c r="F1512" t="s">
        <v>61</v>
      </c>
      <c r="G1512" t="s">
        <v>16</v>
      </c>
      <c r="H1512">
        <v>0.55000000000000004</v>
      </c>
      <c r="I1512">
        <v>5000</v>
      </c>
      <c r="J1512">
        <f t="shared" si="55"/>
        <v>2750</v>
      </c>
      <c r="K1512">
        <f t="shared" si="56"/>
        <v>825</v>
      </c>
      <c r="L1512">
        <v>0.3</v>
      </c>
    </row>
    <row r="1513" spans="1:12" x14ac:dyDescent="0.3">
      <c r="A1513" t="s">
        <v>10</v>
      </c>
      <c r="B1513">
        <v>1185732</v>
      </c>
      <c r="C1513">
        <v>44540</v>
      </c>
      <c r="D1513" t="s">
        <v>126</v>
      </c>
      <c r="E1513" t="s">
        <v>11</v>
      </c>
      <c r="F1513" t="s">
        <v>61</v>
      </c>
      <c r="G1513" t="s">
        <v>17</v>
      </c>
      <c r="H1513">
        <v>0.6</v>
      </c>
      <c r="I1513">
        <v>6000</v>
      </c>
      <c r="J1513">
        <f t="shared" si="55"/>
        <v>3600</v>
      </c>
      <c r="K1513">
        <f t="shared" si="56"/>
        <v>900</v>
      </c>
      <c r="L1513">
        <v>0.25</v>
      </c>
    </row>
    <row r="1514" spans="1:12" x14ac:dyDescent="0.3">
      <c r="A1514" t="s">
        <v>23</v>
      </c>
      <c r="B1514">
        <v>1128299</v>
      </c>
      <c r="C1514">
        <v>44220</v>
      </c>
      <c r="D1514" t="s">
        <v>24</v>
      </c>
      <c r="E1514" t="s">
        <v>63</v>
      </c>
      <c r="F1514" t="s">
        <v>62</v>
      </c>
      <c r="G1514" t="s">
        <v>12</v>
      </c>
      <c r="H1514">
        <v>0.30000000000000004</v>
      </c>
      <c r="I1514">
        <v>3500</v>
      </c>
      <c r="J1514">
        <f t="shared" si="55"/>
        <v>1050.0000000000002</v>
      </c>
      <c r="K1514">
        <f t="shared" si="56"/>
        <v>367.50000000000006</v>
      </c>
      <c r="L1514">
        <v>0.35</v>
      </c>
    </row>
    <row r="1515" spans="1:12" x14ac:dyDescent="0.3">
      <c r="A1515" t="s">
        <v>23</v>
      </c>
      <c r="B1515">
        <v>1128299</v>
      </c>
      <c r="C1515">
        <v>44220</v>
      </c>
      <c r="D1515" t="s">
        <v>24</v>
      </c>
      <c r="E1515" t="s">
        <v>63</v>
      </c>
      <c r="F1515" t="s">
        <v>62</v>
      </c>
      <c r="G1515" t="s">
        <v>15</v>
      </c>
      <c r="H1515">
        <v>0.4</v>
      </c>
      <c r="I1515">
        <v>3500</v>
      </c>
      <c r="J1515">
        <f t="shared" si="55"/>
        <v>1400</v>
      </c>
      <c r="K1515">
        <f t="shared" si="56"/>
        <v>489.99999999999994</v>
      </c>
      <c r="L1515">
        <v>0.35</v>
      </c>
    </row>
    <row r="1516" spans="1:12" x14ac:dyDescent="0.3">
      <c r="A1516" t="s">
        <v>23</v>
      </c>
      <c r="B1516">
        <v>1128299</v>
      </c>
      <c r="C1516">
        <v>44220</v>
      </c>
      <c r="D1516" t="s">
        <v>24</v>
      </c>
      <c r="E1516" t="s">
        <v>63</v>
      </c>
      <c r="F1516" t="s">
        <v>62</v>
      </c>
      <c r="G1516" t="s">
        <v>13</v>
      </c>
      <c r="H1516">
        <v>0.4</v>
      </c>
      <c r="I1516">
        <v>3500</v>
      </c>
      <c r="J1516">
        <f t="shared" si="55"/>
        <v>1400</v>
      </c>
      <c r="K1516">
        <f t="shared" si="56"/>
        <v>489.99999999999994</v>
      </c>
      <c r="L1516">
        <v>0.35</v>
      </c>
    </row>
    <row r="1517" spans="1:12" x14ac:dyDescent="0.3">
      <c r="A1517" t="s">
        <v>23</v>
      </c>
      <c r="B1517">
        <v>1128299</v>
      </c>
      <c r="C1517">
        <v>44220</v>
      </c>
      <c r="D1517" t="s">
        <v>24</v>
      </c>
      <c r="E1517" t="s">
        <v>63</v>
      </c>
      <c r="F1517" t="s">
        <v>62</v>
      </c>
      <c r="G1517" t="s">
        <v>14</v>
      </c>
      <c r="H1517">
        <v>0.4</v>
      </c>
      <c r="I1517">
        <v>2000</v>
      </c>
      <c r="J1517">
        <f t="shared" si="55"/>
        <v>800</v>
      </c>
      <c r="K1517">
        <f t="shared" si="56"/>
        <v>280</v>
      </c>
      <c r="L1517">
        <v>0.35</v>
      </c>
    </row>
    <row r="1518" spans="1:12" x14ac:dyDescent="0.3">
      <c r="A1518" t="s">
        <v>23</v>
      </c>
      <c r="B1518">
        <v>1128299</v>
      </c>
      <c r="C1518">
        <v>44220</v>
      </c>
      <c r="D1518" t="s">
        <v>24</v>
      </c>
      <c r="E1518" t="s">
        <v>63</v>
      </c>
      <c r="F1518" t="s">
        <v>62</v>
      </c>
      <c r="G1518" t="s">
        <v>16</v>
      </c>
      <c r="H1518">
        <v>0.45000000000000007</v>
      </c>
      <c r="I1518">
        <v>1500</v>
      </c>
      <c r="J1518">
        <f t="shared" si="55"/>
        <v>675.00000000000011</v>
      </c>
      <c r="K1518">
        <f t="shared" ref="K1518:K1549" si="57">J1518*L1518</f>
        <v>270.00000000000006</v>
      </c>
      <c r="L1518">
        <v>0.4</v>
      </c>
    </row>
    <row r="1519" spans="1:12" x14ac:dyDescent="0.3">
      <c r="A1519" t="s">
        <v>23</v>
      </c>
      <c r="B1519">
        <v>1128299</v>
      </c>
      <c r="C1519">
        <v>44220</v>
      </c>
      <c r="D1519" t="s">
        <v>24</v>
      </c>
      <c r="E1519" t="s">
        <v>63</v>
      </c>
      <c r="F1519" t="s">
        <v>62</v>
      </c>
      <c r="G1519" t="s">
        <v>17</v>
      </c>
      <c r="H1519">
        <v>0.4</v>
      </c>
      <c r="I1519">
        <v>4000</v>
      </c>
      <c r="J1519">
        <f t="shared" si="55"/>
        <v>1600</v>
      </c>
      <c r="K1519">
        <f t="shared" si="57"/>
        <v>480</v>
      </c>
      <c r="L1519">
        <v>0.3</v>
      </c>
    </row>
    <row r="1520" spans="1:12" x14ac:dyDescent="0.3">
      <c r="A1520" t="s">
        <v>23</v>
      </c>
      <c r="B1520">
        <v>1128299</v>
      </c>
      <c r="C1520">
        <v>44251</v>
      </c>
      <c r="D1520" t="s">
        <v>24</v>
      </c>
      <c r="E1520" t="s">
        <v>63</v>
      </c>
      <c r="F1520" t="s">
        <v>62</v>
      </c>
      <c r="G1520" t="s">
        <v>12</v>
      </c>
      <c r="H1520">
        <v>0.30000000000000004</v>
      </c>
      <c r="I1520">
        <v>4500</v>
      </c>
      <c r="J1520">
        <f t="shared" si="55"/>
        <v>1350.0000000000002</v>
      </c>
      <c r="K1520">
        <f t="shared" si="57"/>
        <v>472.50000000000006</v>
      </c>
      <c r="L1520">
        <v>0.35</v>
      </c>
    </row>
    <row r="1521" spans="1:12" x14ac:dyDescent="0.3">
      <c r="A1521" t="s">
        <v>23</v>
      </c>
      <c r="B1521">
        <v>1128299</v>
      </c>
      <c r="C1521">
        <v>44251</v>
      </c>
      <c r="D1521" t="s">
        <v>24</v>
      </c>
      <c r="E1521" t="s">
        <v>63</v>
      </c>
      <c r="F1521" t="s">
        <v>62</v>
      </c>
      <c r="G1521" t="s">
        <v>15</v>
      </c>
      <c r="H1521">
        <v>0.4</v>
      </c>
      <c r="I1521">
        <v>3500</v>
      </c>
      <c r="J1521">
        <f t="shared" si="55"/>
        <v>1400</v>
      </c>
      <c r="K1521">
        <f t="shared" si="57"/>
        <v>489.99999999999994</v>
      </c>
      <c r="L1521">
        <v>0.35</v>
      </c>
    </row>
    <row r="1522" spans="1:12" x14ac:dyDescent="0.3">
      <c r="A1522" t="s">
        <v>23</v>
      </c>
      <c r="B1522">
        <v>1128299</v>
      </c>
      <c r="C1522">
        <v>44251</v>
      </c>
      <c r="D1522" t="s">
        <v>24</v>
      </c>
      <c r="E1522" t="s">
        <v>63</v>
      </c>
      <c r="F1522" t="s">
        <v>62</v>
      </c>
      <c r="G1522" t="s">
        <v>13</v>
      </c>
      <c r="H1522">
        <v>0.4</v>
      </c>
      <c r="I1522">
        <v>3500</v>
      </c>
      <c r="J1522">
        <f t="shared" si="55"/>
        <v>1400</v>
      </c>
      <c r="K1522">
        <f t="shared" si="57"/>
        <v>489.99999999999994</v>
      </c>
      <c r="L1522">
        <v>0.35</v>
      </c>
    </row>
    <row r="1523" spans="1:12" x14ac:dyDescent="0.3">
      <c r="A1523" t="s">
        <v>23</v>
      </c>
      <c r="B1523">
        <v>1128299</v>
      </c>
      <c r="C1523">
        <v>44251</v>
      </c>
      <c r="D1523" t="s">
        <v>24</v>
      </c>
      <c r="E1523" t="s">
        <v>63</v>
      </c>
      <c r="F1523" t="s">
        <v>62</v>
      </c>
      <c r="G1523" t="s">
        <v>14</v>
      </c>
      <c r="H1523">
        <v>0.4</v>
      </c>
      <c r="I1523">
        <v>2000</v>
      </c>
      <c r="J1523">
        <f t="shared" si="55"/>
        <v>800</v>
      </c>
      <c r="K1523">
        <f t="shared" si="57"/>
        <v>280</v>
      </c>
      <c r="L1523">
        <v>0.35</v>
      </c>
    </row>
    <row r="1524" spans="1:12" x14ac:dyDescent="0.3">
      <c r="A1524" t="s">
        <v>23</v>
      </c>
      <c r="B1524">
        <v>1128299</v>
      </c>
      <c r="C1524">
        <v>44251</v>
      </c>
      <c r="D1524" t="s">
        <v>24</v>
      </c>
      <c r="E1524" t="s">
        <v>63</v>
      </c>
      <c r="F1524" t="s">
        <v>62</v>
      </c>
      <c r="G1524" t="s">
        <v>16</v>
      </c>
      <c r="H1524">
        <v>0.45000000000000007</v>
      </c>
      <c r="I1524">
        <v>1250</v>
      </c>
      <c r="J1524">
        <f t="shared" si="55"/>
        <v>562.50000000000011</v>
      </c>
      <c r="K1524">
        <f t="shared" si="57"/>
        <v>225.00000000000006</v>
      </c>
      <c r="L1524">
        <v>0.4</v>
      </c>
    </row>
    <row r="1525" spans="1:12" x14ac:dyDescent="0.3">
      <c r="A1525" t="s">
        <v>23</v>
      </c>
      <c r="B1525">
        <v>1128299</v>
      </c>
      <c r="C1525">
        <v>44251</v>
      </c>
      <c r="D1525" t="s">
        <v>24</v>
      </c>
      <c r="E1525" t="s">
        <v>63</v>
      </c>
      <c r="F1525" t="s">
        <v>62</v>
      </c>
      <c r="G1525" t="s">
        <v>17</v>
      </c>
      <c r="H1525">
        <v>0.4</v>
      </c>
      <c r="I1525">
        <v>3250</v>
      </c>
      <c r="J1525">
        <f t="shared" si="55"/>
        <v>1300</v>
      </c>
      <c r="K1525">
        <f t="shared" si="57"/>
        <v>390</v>
      </c>
      <c r="L1525">
        <v>0.3</v>
      </c>
    </row>
    <row r="1526" spans="1:12" x14ac:dyDescent="0.3">
      <c r="A1526" t="s">
        <v>23</v>
      </c>
      <c r="B1526">
        <v>1128299</v>
      </c>
      <c r="C1526">
        <v>44278</v>
      </c>
      <c r="D1526" t="s">
        <v>24</v>
      </c>
      <c r="E1526" t="s">
        <v>63</v>
      </c>
      <c r="F1526" t="s">
        <v>62</v>
      </c>
      <c r="G1526" t="s">
        <v>12</v>
      </c>
      <c r="H1526">
        <v>0.4</v>
      </c>
      <c r="I1526">
        <v>4750</v>
      </c>
      <c r="J1526">
        <f t="shared" si="55"/>
        <v>1900</v>
      </c>
      <c r="K1526">
        <f t="shared" si="57"/>
        <v>665</v>
      </c>
      <c r="L1526">
        <v>0.35</v>
      </c>
    </row>
    <row r="1527" spans="1:12" x14ac:dyDescent="0.3">
      <c r="A1527" t="s">
        <v>23</v>
      </c>
      <c r="B1527">
        <v>1128299</v>
      </c>
      <c r="C1527">
        <v>44278</v>
      </c>
      <c r="D1527" t="s">
        <v>24</v>
      </c>
      <c r="E1527" t="s">
        <v>63</v>
      </c>
      <c r="F1527" t="s">
        <v>62</v>
      </c>
      <c r="G1527" t="s">
        <v>15</v>
      </c>
      <c r="H1527">
        <v>0.5</v>
      </c>
      <c r="I1527">
        <v>3250</v>
      </c>
      <c r="J1527">
        <f t="shared" si="55"/>
        <v>1625</v>
      </c>
      <c r="K1527">
        <f t="shared" si="57"/>
        <v>568.75</v>
      </c>
      <c r="L1527">
        <v>0.35</v>
      </c>
    </row>
    <row r="1528" spans="1:12" x14ac:dyDescent="0.3">
      <c r="A1528" t="s">
        <v>23</v>
      </c>
      <c r="B1528">
        <v>1128299</v>
      </c>
      <c r="C1528">
        <v>44278</v>
      </c>
      <c r="D1528" t="s">
        <v>24</v>
      </c>
      <c r="E1528" t="s">
        <v>63</v>
      </c>
      <c r="F1528" t="s">
        <v>62</v>
      </c>
      <c r="G1528" t="s">
        <v>13</v>
      </c>
      <c r="H1528">
        <v>0.54999999999999993</v>
      </c>
      <c r="I1528">
        <v>3500</v>
      </c>
      <c r="J1528">
        <f t="shared" si="55"/>
        <v>1924.9999999999998</v>
      </c>
      <c r="K1528">
        <f t="shared" si="57"/>
        <v>673.74999999999989</v>
      </c>
      <c r="L1528">
        <v>0.35</v>
      </c>
    </row>
    <row r="1529" spans="1:12" x14ac:dyDescent="0.3">
      <c r="A1529" t="s">
        <v>23</v>
      </c>
      <c r="B1529">
        <v>1128299</v>
      </c>
      <c r="C1529">
        <v>44278</v>
      </c>
      <c r="D1529" t="s">
        <v>24</v>
      </c>
      <c r="E1529" t="s">
        <v>63</v>
      </c>
      <c r="F1529" t="s">
        <v>62</v>
      </c>
      <c r="G1529" t="s">
        <v>14</v>
      </c>
      <c r="H1529">
        <v>0.5</v>
      </c>
      <c r="I1529">
        <v>2500</v>
      </c>
      <c r="J1529">
        <f t="shared" si="55"/>
        <v>1250</v>
      </c>
      <c r="K1529">
        <f t="shared" si="57"/>
        <v>437.5</v>
      </c>
      <c r="L1529">
        <v>0.35</v>
      </c>
    </row>
    <row r="1530" spans="1:12" x14ac:dyDescent="0.3">
      <c r="A1530" t="s">
        <v>23</v>
      </c>
      <c r="B1530">
        <v>1128299</v>
      </c>
      <c r="C1530">
        <v>44278</v>
      </c>
      <c r="D1530" t="s">
        <v>24</v>
      </c>
      <c r="E1530" t="s">
        <v>63</v>
      </c>
      <c r="F1530" t="s">
        <v>62</v>
      </c>
      <c r="G1530" t="s">
        <v>16</v>
      </c>
      <c r="H1530">
        <v>0.55000000000000004</v>
      </c>
      <c r="I1530">
        <v>1000</v>
      </c>
      <c r="J1530">
        <f t="shared" si="55"/>
        <v>550</v>
      </c>
      <c r="K1530">
        <f t="shared" si="57"/>
        <v>220</v>
      </c>
      <c r="L1530">
        <v>0.4</v>
      </c>
    </row>
    <row r="1531" spans="1:12" x14ac:dyDescent="0.3">
      <c r="A1531" t="s">
        <v>23</v>
      </c>
      <c r="B1531">
        <v>1128299</v>
      </c>
      <c r="C1531">
        <v>44278</v>
      </c>
      <c r="D1531" t="s">
        <v>24</v>
      </c>
      <c r="E1531" t="s">
        <v>63</v>
      </c>
      <c r="F1531" t="s">
        <v>62</v>
      </c>
      <c r="G1531" t="s">
        <v>17</v>
      </c>
      <c r="H1531">
        <v>0.5</v>
      </c>
      <c r="I1531">
        <v>3000</v>
      </c>
      <c r="J1531">
        <f t="shared" si="55"/>
        <v>1500</v>
      </c>
      <c r="K1531">
        <f t="shared" si="57"/>
        <v>450</v>
      </c>
      <c r="L1531">
        <v>0.3</v>
      </c>
    </row>
    <row r="1532" spans="1:12" x14ac:dyDescent="0.3">
      <c r="A1532" t="s">
        <v>23</v>
      </c>
      <c r="B1532">
        <v>1128299</v>
      </c>
      <c r="C1532">
        <v>44310</v>
      </c>
      <c r="D1532" t="s">
        <v>24</v>
      </c>
      <c r="E1532" t="s">
        <v>63</v>
      </c>
      <c r="F1532" t="s">
        <v>62</v>
      </c>
      <c r="G1532" t="s">
        <v>12</v>
      </c>
      <c r="H1532">
        <v>0.55000000000000004</v>
      </c>
      <c r="I1532">
        <v>4750</v>
      </c>
      <c r="J1532">
        <f t="shared" si="55"/>
        <v>2612.5</v>
      </c>
      <c r="K1532">
        <f t="shared" si="57"/>
        <v>914.37499999999989</v>
      </c>
      <c r="L1532">
        <v>0.35</v>
      </c>
    </row>
    <row r="1533" spans="1:12" x14ac:dyDescent="0.3">
      <c r="A1533" t="s">
        <v>23</v>
      </c>
      <c r="B1533">
        <v>1128299</v>
      </c>
      <c r="C1533">
        <v>44310</v>
      </c>
      <c r="D1533" t="s">
        <v>24</v>
      </c>
      <c r="E1533" t="s">
        <v>63</v>
      </c>
      <c r="F1533" t="s">
        <v>62</v>
      </c>
      <c r="G1533" t="s">
        <v>15</v>
      </c>
      <c r="H1533">
        <v>0.60000000000000009</v>
      </c>
      <c r="I1533">
        <v>2750</v>
      </c>
      <c r="J1533">
        <f t="shared" si="55"/>
        <v>1650.0000000000002</v>
      </c>
      <c r="K1533">
        <f t="shared" si="57"/>
        <v>577.5</v>
      </c>
      <c r="L1533">
        <v>0.35</v>
      </c>
    </row>
    <row r="1534" spans="1:12" x14ac:dyDescent="0.3">
      <c r="A1534" t="s">
        <v>23</v>
      </c>
      <c r="B1534">
        <v>1128299</v>
      </c>
      <c r="C1534">
        <v>44310</v>
      </c>
      <c r="D1534" t="s">
        <v>24</v>
      </c>
      <c r="E1534" t="s">
        <v>63</v>
      </c>
      <c r="F1534" t="s">
        <v>62</v>
      </c>
      <c r="G1534" t="s">
        <v>13</v>
      </c>
      <c r="H1534">
        <v>0.60000000000000009</v>
      </c>
      <c r="I1534">
        <v>3250</v>
      </c>
      <c r="J1534">
        <f t="shared" si="55"/>
        <v>1950.0000000000002</v>
      </c>
      <c r="K1534">
        <f t="shared" si="57"/>
        <v>682.5</v>
      </c>
      <c r="L1534">
        <v>0.35</v>
      </c>
    </row>
    <row r="1535" spans="1:12" x14ac:dyDescent="0.3">
      <c r="A1535" t="s">
        <v>23</v>
      </c>
      <c r="B1535">
        <v>1128299</v>
      </c>
      <c r="C1535">
        <v>44310</v>
      </c>
      <c r="D1535" t="s">
        <v>24</v>
      </c>
      <c r="E1535" t="s">
        <v>63</v>
      </c>
      <c r="F1535" t="s">
        <v>62</v>
      </c>
      <c r="G1535" t="s">
        <v>14</v>
      </c>
      <c r="H1535">
        <v>0.45000000000000007</v>
      </c>
      <c r="I1535">
        <v>2250</v>
      </c>
      <c r="J1535">
        <f t="shared" si="55"/>
        <v>1012.5000000000001</v>
      </c>
      <c r="K1535">
        <f t="shared" si="57"/>
        <v>354.375</v>
      </c>
      <c r="L1535">
        <v>0.35</v>
      </c>
    </row>
    <row r="1536" spans="1:12" x14ac:dyDescent="0.3">
      <c r="A1536" t="s">
        <v>23</v>
      </c>
      <c r="B1536">
        <v>1128299</v>
      </c>
      <c r="C1536">
        <v>44310</v>
      </c>
      <c r="D1536" t="s">
        <v>24</v>
      </c>
      <c r="E1536" t="s">
        <v>63</v>
      </c>
      <c r="F1536" t="s">
        <v>62</v>
      </c>
      <c r="G1536" t="s">
        <v>16</v>
      </c>
      <c r="H1536">
        <v>0.50000000000000011</v>
      </c>
      <c r="I1536">
        <v>1250</v>
      </c>
      <c r="J1536">
        <f t="shared" si="55"/>
        <v>625.00000000000011</v>
      </c>
      <c r="K1536">
        <f t="shared" si="57"/>
        <v>250.00000000000006</v>
      </c>
      <c r="L1536">
        <v>0.4</v>
      </c>
    </row>
    <row r="1537" spans="1:12" x14ac:dyDescent="0.3">
      <c r="A1537" t="s">
        <v>23</v>
      </c>
      <c r="B1537">
        <v>1128299</v>
      </c>
      <c r="C1537">
        <v>44310</v>
      </c>
      <c r="D1537" t="s">
        <v>24</v>
      </c>
      <c r="E1537" t="s">
        <v>63</v>
      </c>
      <c r="F1537" t="s">
        <v>62</v>
      </c>
      <c r="G1537" t="s">
        <v>17</v>
      </c>
      <c r="H1537">
        <v>0.65000000000000013</v>
      </c>
      <c r="I1537">
        <v>3000</v>
      </c>
      <c r="J1537">
        <f t="shared" si="55"/>
        <v>1950.0000000000005</v>
      </c>
      <c r="K1537">
        <f t="shared" si="57"/>
        <v>585.00000000000011</v>
      </c>
      <c r="L1537">
        <v>0.3</v>
      </c>
    </row>
    <row r="1538" spans="1:12" x14ac:dyDescent="0.3">
      <c r="A1538" t="s">
        <v>23</v>
      </c>
      <c r="B1538">
        <v>1128299</v>
      </c>
      <c r="C1538">
        <v>44341</v>
      </c>
      <c r="D1538" t="s">
        <v>24</v>
      </c>
      <c r="E1538" t="s">
        <v>63</v>
      </c>
      <c r="F1538" t="s">
        <v>62</v>
      </c>
      <c r="G1538" t="s">
        <v>12</v>
      </c>
      <c r="H1538">
        <v>0.5</v>
      </c>
      <c r="I1538">
        <v>5000</v>
      </c>
      <c r="J1538">
        <f t="shared" ref="J1538:J1601" si="58">H1538*I1538</f>
        <v>2500</v>
      </c>
      <c r="K1538">
        <f t="shared" si="57"/>
        <v>875</v>
      </c>
      <c r="L1538">
        <v>0.35</v>
      </c>
    </row>
    <row r="1539" spans="1:12" x14ac:dyDescent="0.3">
      <c r="A1539" t="s">
        <v>23</v>
      </c>
      <c r="B1539">
        <v>1128299</v>
      </c>
      <c r="C1539">
        <v>44341</v>
      </c>
      <c r="D1539" t="s">
        <v>24</v>
      </c>
      <c r="E1539" t="s">
        <v>63</v>
      </c>
      <c r="F1539" t="s">
        <v>62</v>
      </c>
      <c r="G1539" t="s">
        <v>15</v>
      </c>
      <c r="H1539">
        <v>0.55000000000000004</v>
      </c>
      <c r="I1539">
        <v>3500</v>
      </c>
      <c r="J1539">
        <f t="shared" si="58"/>
        <v>1925.0000000000002</v>
      </c>
      <c r="K1539">
        <f t="shared" si="57"/>
        <v>673.75</v>
      </c>
      <c r="L1539">
        <v>0.35</v>
      </c>
    </row>
    <row r="1540" spans="1:12" x14ac:dyDescent="0.3">
      <c r="A1540" t="s">
        <v>23</v>
      </c>
      <c r="B1540">
        <v>1128299</v>
      </c>
      <c r="C1540">
        <v>44341</v>
      </c>
      <c r="D1540" t="s">
        <v>24</v>
      </c>
      <c r="E1540" t="s">
        <v>63</v>
      </c>
      <c r="F1540" t="s">
        <v>62</v>
      </c>
      <c r="G1540" t="s">
        <v>13</v>
      </c>
      <c r="H1540">
        <v>0.55000000000000004</v>
      </c>
      <c r="I1540">
        <v>3500</v>
      </c>
      <c r="J1540">
        <f t="shared" si="58"/>
        <v>1925.0000000000002</v>
      </c>
      <c r="K1540">
        <f t="shared" si="57"/>
        <v>673.75</v>
      </c>
      <c r="L1540">
        <v>0.35</v>
      </c>
    </row>
    <row r="1541" spans="1:12" x14ac:dyDescent="0.3">
      <c r="A1541" t="s">
        <v>23</v>
      </c>
      <c r="B1541">
        <v>1128299</v>
      </c>
      <c r="C1541">
        <v>44341</v>
      </c>
      <c r="D1541" t="s">
        <v>24</v>
      </c>
      <c r="E1541" t="s">
        <v>63</v>
      </c>
      <c r="F1541" t="s">
        <v>62</v>
      </c>
      <c r="G1541" t="s">
        <v>14</v>
      </c>
      <c r="H1541">
        <v>0.5</v>
      </c>
      <c r="I1541">
        <v>2750</v>
      </c>
      <c r="J1541">
        <f t="shared" si="58"/>
        <v>1375</v>
      </c>
      <c r="K1541">
        <f t="shared" si="57"/>
        <v>481.24999999999994</v>
      </c>
      <c r="L1541">
        <v>0.35</v>
      </c>
    </row>
    <row r="1542" spans="1:12" x14ac:dyDescent="0.3">
      <c r="A1542" t="s">
        <v>23</v>
      </c>
      <c r="B1542">
        <v>1128299</v>
      </c>
      <c r="C1542">
        <v>44341</v>
      </c>
      <c r="D1542" t="s">
        <v>24</v>
      </c>
      <c r="E1542" t="s">
        <v>63</v>
      </c>
      <c r="F1542" t="s">
        <v>62</v>
      </c>
      <c r="G1542" t="s">
        <v>16</v>
      </c>
      <c r="H1542">
        <v>0.44999999999999996</v>
      </c>
      <c r="I1542">
        <v>1750</v>
      </c>
      <c r="J1542">
        <f t="shared" si="58"/>
        <v>787.49999999999989</v>
      </c>
      <c r="K1542">
        <f t="shared" si="57"/>
        <v>315</v>
      </c>
      <c r="L1542">
        <v>0.4</v>
      </c>
    </row>
    <row r="1543" spans="1:12" x14ac:dyDescent="0.3">
      <c r="A1543" t="s">
        <v>23</v>
      </c>
      <c r="B1543">
        <v>1128299</v>
      </c>
      <c r="C1543">
        <v>44341</v>
      </c>
      <c r="D1543" t="s">
        <v>24</v>
      </c>
      <c r="E1543" t="s">
        <v>63</v>
      </c>
      <c r="F1543" t="s">
        <v>62</v>
      </c>
      <c r="G1543" t="s">
        <v>17</v>
      </c>
      <c r="H1543">
        <v>0.6</v>
      </c>
      <c r="I1543">
        <v>5250</v>
      </c>
      <c r="J1543">
        <f t="shared" si="58"/>
        <v>3150</v>
      </c>
      <c r="K1543">
        <f t="shared" si="57"/>
        <v>945</v>
      </c>
      <c r="L1543">
        <v>0.3</v>
      </c>
    </row>
    <row r="1544" spans="1:12" x14ac:dyDescent="0.3">
      <c r="A1544" t="s">
        <v>23</v>
      </c>
      <c r="B1544">
        <v>1128299</v>
      </c>
      <c r="C1544">
        <v>44371</v>
      </c>
      <c r="D1544" t="s">
        <v>24</v>
      </c>
      <c r="E1544" t="s">
        <v>63</v>
      </c>
      <c r="F1544" t="s">
        <v>62</v>
      </c>
      <c r="G1544" t="s">
        <v>12</v>
      </c>
      <c r="H1544">
        <v>0.54999999999999993</v>
      </c>
      <c r="I1544">
        <v>7750</v>
      </c>
      <c r="J1544">
        <f t="shared" si="58"/>
        <v>4262.4999999999991</v>
      </c>
      <c r="K1544">
        <f t="shared" si="57"/>
        <v>1491.8749999999995</v>
      </c>
      <c r="L1544">
        <v>0.35</v>
      </c>
    </row>
    <row r="1545" spans="1:12" x14ac:dyDescent="0.3">
      <c r="A1545" t="s">
        <v>23</v>
      </c>
      <c r="B1545">
        <v>1128299</v>
      </c>
      <c r="C1545">
        <v>44371</v>
      </c>
      <c r="D1545" t="s">
        <v>24</v>
      </c>
      <c r="E1545" t="s">
        <v>63</v>
      </c>
      <c r="F1545" t="s">
        <v>62</v>
      </c>
      <c r="G1545" t="s">
        <v>15</v>
      </c>
      <c r="H1545">
        <v>0.64999999999999991</v>
      </c>
      <c r="I1545">
        <v>6500</v>
      </c>
      <c r="J1545">
        <f t="shared" si="58"/>
        <v>4224.9999999999991</v>
      </c>
      <c r="K1545">
        <f t="shared" si="57"/>
        <v>1478.7499999999995</v>
      </c>
      <c r="L1545">
        <v>0.35</v>
      </c>
    </row>
    <row r="1546" spans="1:12" x14ac:dyDescent="0.3">
      <c r="A1546" t="s">
        <v>23</v>
      </c>
      <c r="B1546">
        <v>1128299</v>
      </c>
      <c r="C1546">
        <v>44371</v>
      </c>
      <c r="D1546" t="s">
        <v>24</v>
      </c>
      <c r="E1546" t="s">
        <v>63</v>
      </c>
      <c r="F1546" t="s">
        <v>62</v>
      </c>
      <c r="G1546" t="s">
        <v>13</v>
      </c>
      <c r="H1546">
        <v>0.79999999999999993</v>
      </c>
      <c r="I1546">
        <v>6500</v>
      </c>
      <c r="J1546">
        <f t="shared" si="58"/>
        <v>5200</v>
      </c>
      <c r="K1546">
        <f t="shared" si="57"/>
        <v>1819.9999999999998</v>
      </c>
      <c r="L1546">
        <v>0.35</v>
      </c>
    </row>
    <row r="1547" spans="1:12" x14ac:dyDescent="0.3">
      <c r="A1547" t="s">
        <v>23</v>
      </c>
      <c r="B1547">
        <v>1128299</v>
      </c>
      <c r="C1547">
        <v>44371</v>
      </c>
      <c r="D1547" t="s">
        <v>24</v>
      </c>
      <c r="E1547" t="s">
        <v>63</v>
      </c>
      <c r="F1547" t="s">
        <v>62</v>
      </c>
      <c r="G1547" t="s">
        <v>14</v>
      </c>
      <c r="H1547">
        <v>0.79999999999999993</v>
      </c>
      <c r="I1547">
        <v>5250</v>
      </c>
      <c r="J1547">
        <f t="shared" si="58"/>
        <v>4200</v>
      </c>
      <c r="K1547">
        <f t="shared" si="57"/>
        <v>1470</v>
      </c>
      <c r="L1547">
        <v>0.35</v>
      </c>
    </row>
    <row r="1548" spans="1:12" x14ac:dyDescent="0.3">
      <c r="A1548" t="s">
        <v>23</v>
      </c>
      <c r="B1548">
        <v>1128299</v>
      </c>
      <c r="C1548">
        <v>44371</v>
      </c>
      <c r="D1548" t="s">
        <v>24</v>
      </c>
      <c r="E1548" t="s">
        <v>63</v>
      </c>
      <c r="F1548" t="s">
        <v>62</v>
      </c>
      <c r="G1548" t="s">
        <v>16</v>
      </c>
      <c r="H1548">
        <v>0.9</v>
      </c>
      <c r="I1548">
        <v>4000</v>
      </c>
      <c r="J1548">
        <f t="shared" si="58"/>
        <v>3600</v>
      </c>
      <c r="K1548">
        <f t="shared" si="57"/>
        <v>1440</v>
      </c>
      <c r="L1548">
        <v>0.4</v>
      </c>
    </row>
    <row r="1549" spans="1:12" x14ac:dyDescent="0.3">
      <c r="A1549" t="s">
        <v>23</v>
      </c>
      <c r="B1549">
        <v>1128299</v>
      </c>
      <c r="C1549">
        <v>44371</v>
      </c>
      <c r="D1549" t="s">
        <v>24</v>
      </c>
      <c r="E1549" t="s">
        <v>63</v>
      </c>
      <c r="F1549" t="s">
        <v>62</v>
      </c>
      <c r="G1549" t="s">
        <v>17</v>
      </c>
      <c r="H1549">
        <v>1.05</v>
      </c>
      <c r="I1549">
        <v>7000</v>
      </c>
      <c r="J1549">
        <f t="shared" si="58"/>
        <v>7350</v>
      </c>
      <c r="K1549">
        <f t="shared" si="57"/>
        <v>2205</v>
      </c>
      <c r="L1549">
        <v>0.3</v>
      </c>
    </row>
    <row r="1550" spans="1:12" x14ac:dyDescent="0.3">
      <c r="A1550" t="s">
        <v>23</v>
      </c>
      <c r="B1550">
        <v>1128299</v>
      </c>
      <c r="C1550">
        <v>44400</v>
      </c>
      <c r="D1550" t="s">
        <v>24</v>
      </c>
      <c r="E1550" t="s">
        <v>63</v>
      </c>
      <c r="F1550" t="s">
        <v>62</v>
      </c>
      <c r="G1550" t="s">
        <v>12</v>
      </c>
      <c r="H1550">
        <v>0.85</v>
      </c>
      <c r="I1550">
        <v>8500</v>
      </c>
      <c r="J1550">
        <f t="shared" si="58"/>
        <v>7225</v>
      </c>
      <c r="K1550">
        <f t="shared" ref="K1550:K1581" si="59">J1550*L1550</f>
        <v>2528.75</v>
      </c>
      <c r="L1550">
        <v>0.35</v>
      </c>
    </row>
    <row r="1551" spans="1:12" x14ac:dyDescent="0.3">
      <c r="A1551" t="s">
        <v>23</v>
      </c>
      <c r="B1551">
        <v>1128299</v>
      </c>
      <c r="C1551">
        <v>44400</v>
      </c>
      <c r="D1551" t="s">
        <v>24</v>
      </c>
      <c r="E1551" t="s">
        <v>63</v>
      </c>
      <c r="F1551" t="s">
        <v>62</v>
      </c>
      <c r="G1551" t="s">
        <v>15</v>
      </c>
      <c r="H1551">
        <v>0.9</v>
      </c>
      <c r="I1551">
        <v>7000</v>
      </c>
      <c r="J1551">
        <f t="shared" si="58"/>
        <v>6300</v>
      </c>
      <c r="K1551">
        <f t="shared" si="59"/>
        <v>2205</v>
      </c>
      <c r="L1551">
        <v>0.35</v>
      </c>
    </row>
    <row r="1552" spans="1:12" x14ac:dyDescent="0.3">
      <c r="A1552" t="s">
        <v>23</v>
      </c>
      <c r="B1552">
        <v>1128299</v>
      </c>
      <c r="C1552">
        <v>44400</v>
      </c>
      <c r="D1552" t="s">
        <v>24</v>
      </c>
      <c r="E1552" t="s">
        <v>63</v>
      </c>
      <c r="F1552" t="s">
        <v>62</v>
      </c>
      <c r="G1552" t="s">
        <v>13</v>
      </c>
      <c r="H1552">
        <v>0.9</v>
      </c>
      <c r="I1552">
        <v>6500</v>
      </c>
      <c r="J1552">
        <f t="shared" si="58"/>
        <v>5850</v>
      </c>
      <c r="K1552">
        <f t="shared" si="59"/>
        <v>2047.4999999999998</v>
      </c>
      <c r="L1552">
        <v>0.35</v>
      </c>
    </row>
    <row r="1553" spans="1:12" x14ac:dyDescent="0.3">
      <c r="A1553" t="s">
        <v>23</v>
      </c>
      <c r="B1553">
        <v>1128299</v>
      </c>
      <c r="C1553">
        <v>44400</v>
      </c>
      <c r="D1553" t="s">
        <v>24</v>
      </c>
      <c r="E1553" t="s">
        <v>63</v>
      </c>
      <c r="F1553" t="s">
        <v>62</v>
      </c>
      <c r="G1553" t="s">
        <v>14</v>
      </c>
      <c r="H1553">
        <v>0.85</v>
      </c>
      <c r="I1553">
        <v>5500</v>
      </c>
      <c r="J1553">
        <f t="shared" si="58"/>
        <v>4675</v>
      </c>
      <c r="K1553">
        <f t="shared" si="59"/>
        <v>1636.25</v>
      </c>
      <c r="L1553">
        <v>0.35</v>
      </c>
    </row>
    <row r="1554" spans="1:12" x14ac:dyDescent="0.3">
      <c r="A1554" t="s">
        <v>23</v>
      </c>
      <c r="B1554">
        <v>1128299</v>
      </c>
      <c r="C1554">
        <v>44400</v>
      </c>
      <c r="D1554" t="s">
        <v>24</v>
      </c>
      <c r="E1554" t="s">
        <v>63</v>
      </c>
      <c r="F1554" t="s">
        <v>62</v>
      </c>
      <c r="G1554" t="s">
        <v>16</v>
      </c>
      <c r="H1554">
        <v>0.9</v>
      </c>
      <c r="I1554">
        <v>6000</v>
      </c>
      <c r="J1554">
        <f t="shared" si="58"/>
        <v>5400</v>
      </c>
      <c r="K1554">
        <f t="shared" si="59"/>
        <v>2160</v>
      </c>
      <c r="L1554">
        <v>0.4</v>
      </c>
    </row>
    <row r="1555" spans="1:12" x14ac:dyDescent="0.3">
      <c r="A1555" t="s">
        <v>23</v>
      </c>
      <c r="B1555">
        <v>1128299</v>
      </c>
      <c r="C1555">
        <v>44400</v>
      </c>
      <c r="D1555" t="s">
        <v>24</v>
      </c>
      <c r="E1555" t="s">
        <v>63</v>
      </c>
      <c r="F1555" t="s">
        <v>62</v>
      </c>
      <c r="G1555" t="s">
        <v>17</v>
      </c>
      <c r="H1555">
        <v>1.05</v>
      </c>
      <c r="I1555">
        <v>6000</v>
      </c>
      <c r="J1555">
        <f t="shared" si="58"/>
        <v>6300</v>
      </c>
      <c r="K1555">
        <f t="shared" si="59"/>
        <v>1890</v>
      </c>
      <c r="L1555">
        <v>0.3</v>
      </c>
    </row>
    <row r="1556" spans="1:12" x14ac:dyDescent="0.3">
      <c r="A1556" t="s">
        <v>23</v>
      </c>
      <c r="B1556">
        <v>1128299</v>
      </c>
      <c r="C1556">
        <v>44432</v>
      </c>
      <c r="D1556" t="s">
        <v>24</v>
      </c>
      <c r="E1556" t="s">
        <v>63</v>
      </c>
      <c r="F1556" t="s">
        <v>62</v>
      </c>
      <c r="G1556" t="s">
        <v>12</v>
      </c>
      <c r="H1556">
        <v>0.9</v>
      </c>
      <c r="I1556">
        <v>8000</v>
      </c>
      <c r="J1556">
        <f t="shared" si="58"/>
        <v>7200</v>
      </c>
      <c r="K1556">
        <f t="shared" si="59"/>
        <v>2520</v>
      </c>
      <c r="L1556">
        <v>0.35</v>
      </c>
    </row>
    <row r="1557" spans="1:12" x14ac:dyDescent="0.3">
      <c r="A1557" t="s">
        <v>23</v>
      </c>
      <c r="B1557">
        <v>1128299</v>
      </c>
      <c r="C1557">
        <v>44432</v>
      </c>
      <c r="D1557" t="s">
        <v>24</v>
      </c>
      <c r="E1557" t="s">
        <v>63</v>
      </c>
      <c r="F1557" t="s">
        <v>62</v>
      </c>
      <c r="G1557" t="s">
        <v>15</v>
      </c>
      <c r="H1557">
        <v>0.8</v>
      </c>
      <c r="I1557">
        <v>7750</v>
      </c>
      <c r="J1557">
        <f t="shared" si="58"/>
        <v>6200</v>
      </c>
      <c r="K1557">
        <f t="shared" si="59"/>
        <v>2170</v>
      </c>
      <c r="L1557">
        <v>0.35</v>
      </c>
    </row>
    <row r="1558" spans="1:12" x14ac:dyDescent="0.3">
      <c r="A1558" t="s">
        <v>23</v>
      </c>
      <c r="B1558">
        <v>1128299</v>
      </c>
      <c r="C1558">
        <v>44432</v>
      </c>
      <c r="D1558" t="s">
        <v>24</v>
      </c>
      <c r="E1558" t="s">
        <v>63</v>
      </c>
      <c r="F1558" t="s">
        <v>62</v>
      </c>
      <c r="G1558" t="s">
        <v>13</v>
      </c>
      <c r="H1558">
        <v>0.70000000000000007</v>
      </c>
      <c r="I1558">
        <v>6500</v>
      </c>
      <c r="J1558">
        <f t="shared" si="58"/>
        <v>4550</v>
      </c>
      <c r="K1558">
        <f t="shared" si="59"/>
        <v>1592.5</v>
      </c>
      <c r="L1558">
        <v>0.35</v>
      </c>
    </row>
    <row r="1559" spans="1:12" x14ac:dyDescent="0.3">
      <c r="A1559" t="s">
        <v>23</v>
      </c>
      <c r="B1559">
        <v>1128299</v>
      </c>
      <c r="C1559">
        <v>44432</v>
      </c>
      <c r="D1559" t="s">
        <v>24</v>
      </c>
      <c r="E1559" t="s">
        <v>63</v>
      </c>
      <c r="F1559" t="s">
        <v>62</v>
      </c>
      <c r="G1559" t="s">
        <v>14</v>
      </c>
      <c r="H1559">
        <v>0.70000000000000007</v>
      </c>
      <c r="I1559">
        <v>4250</v>
      </c>
      <c r="J1559">
        <f t="shared" si="58"/>
        <v>2975.0000000000005</v>
      </c>
      <c r="K1559">
        <f t="shared" si="59"/>
        <v>1041.25</v>
      </c>
      <c r="L1559">
        <v>0.35</v>
      </c>
    </row>
    <row r="1560" spans="1:12" x14ac:dyDescent="0.3">
      <c r="A1560" t="s">
        <v>23</v>
      </c>
      <c r="B1560">
        <v>1128299</v>
      </c>
      <c r="C1560">
        <v>44432</v>
      </c>
      <c r="D1560" t="s">
        <v>24</v>
      </c>
      <c r="E1560" t="s">
        <v>63</v>
      </c>
      <c r="F1560" t="s">
        <v>62</v>
      </c>
      <c r="G1560" t="s">
        <v>16</v>
      </c>
      <c r="H1560">
        <v>0.7</v>
      </c>
      <c r="I1560">
        <v>4250</v>
      </c>
      <c r="J1560">
        <f t="shared" si="58"/>
        <v>2975</v>
      </c>
      <c r="K1560">
        <f t="shared" si="59"/>
        <v>1190</v>
      </c>
      <c r="L1560">
        <v>0.4</v>
      </c>
    </row>
    <row r="1561" spans="1:12" x14ac:dyDescent="0.3">
      <c r="A1561" t="s">
        <v>23</v>
      </c>
      <c r="B1561">
        <v>1128299</v>
      </c>
      <c r="C1561">
        <v>44432</v>
      </c>
      <c r="D1561" t="s">
        <v>24</v>
      </c>
      <c r="E1561" t="s">
        <v>63</v>
      </c>
      <c r="F1561" t="s">
        <v>62</v>
      </c>
      <c r="G1561" t="s">
        <v>17</v>
      </c>
      <c r="H1561">
        <v>0.75</v>
      </c>
      <c r="I1561">
        <v>2500</v>
      </c>
      <c r="J1561">
        <f t="shared" si="58"/>
        <v>1875</v>
      </c>
      <c r="K1561">
        <f t="shared" si="59"/>
        <v>562.5</v>
      </c>
      <c r="L1561">
        <v>0.3</v>
      </c>
    </row>
    <row r="1562" spans="1:12" x14ac:dyDescent="0.3">
      <c r="A1562" t="s">
        <v>23</v>
      </c>
      <c r="B1562">
        <v>1128299</v>
      </c>
      <c r="C1562">
        <v>44464</v>
      </c>
      <c r="D1562" t="s">
        <v>24</v>
      </c>
      <c r="E1562" t="s">
        <v>63</v>
      </c>
      <c r="F1562" t="s">
        <v>62</v>
      </c>
      <c r="G1562" t="s">
        <v>12</v>
      </c>
      <c r="H1562">
        <v>0.50000000000000011</v>
      </c>
      <c r="I1562">
        <v>4500</v>
      </c>
      <c r="J1562">
        <f t="shared" si="58"/>
        <v>2250.0000000000005</v>
      </c>
      <c r="K1562">
        <f t="shared" si="59"/>
        <v>787.50000000000011</v>
      </c>
      <c r="L1562">
        <v>0.35</v>
      </c>
    </row>
    <row r="1563" spans="1:12" x14ac:dyDescent="0.3">
      <c r="A1563" t="s">
        <v>23</v>
      </c>
      <c r="B1563">
        <v>1128299</v>
      </c>
      <c r="C1563">
        <v>44464</v>
      </c>
      <c r="D1563" t="s">
        <v>24</v>
      </c>
      <c r="E1563" t="s">
        <v>63</v>
      </c>
      <c r="F1563" t="s">
        <v>62</v>
      </c>
      <c r="G1563" t="s">
        <v>15</v>
      </c>
      <c r="H1563">
        <v>0.55000000000000016</v>
      </c>
      <c r="I1563">
        <v>4500</v>
      </c>
      <c r="J1563">
        <f t="shared" si="58"/>
        <v>2475.0000000000009</v>
      </c>
      <c r="K1563">
        <f t="shared" si="59"/>
        <v>866.25000000000023</v>
      </c>
      <c r="L1563">
        <v>0.35</v>
      </c>
    </row>
    <row r="1564" spans="1:12" x14ac:dyDescent="0.3">
      <c r="A1564" t="s">
        <v>23</v>
      </c>
      <c r="B1564">
        <v>1128299</v>
      </c>
      <c r="C1564">
        <v>44464</v>
      </c>
      <c r="D1564" t="s">
        <v>24</v>
      </c>
      <c r="E1564" t="s">
        <v>63</v>
      </c>
      <c r="F1564" t="s">
        <v>62</v>
      </c>
      <c r="G1564" t="s">
        <v>13</v>
      </c>
      <c r="H1564">
        <v>0.50000000000000011</v>
      </c>
      <c r="I1564">
        <v>2500</v>
      </c>
      <c r="J1564">
        <f t="shared" si="58"/>
        <v>1250.0000000000002</v>
      </c>
      <c r="K1564">
        <f t="shared" si="59"/>
        <v>437.50000000000006</v>
      </c>
      <c r="L1564">
        <v>0.35</v>
      </c>
    </row>
    <row r="1565" spans="1:12" x14ac:dyDescent="0.3">
      <c r="A1565" t="s">
        <v>23</v>
      </c>
      <c r="B1565">
        <v>1128299</v>
      </c>
      <c r="C1565">
        <v>44464</v>
      </c>
      <c r="D1565" t="s">
        <v>24</v>
      </c>
      <c r="E1565" t="s">
        <v>63</v>
      </c>
      <c r="F1565" t="s">
        <v>62</v>
      </c>
      <c r="G1565" t="s">
        <v>14</v>
      </c>
      <c r="H1565">
        <v>0.50000000000000011</v>
      </c>
      <c r="I1565">
        <v>2000</v>
      </c>
      <c r="J1565">
        <f t="shared" si="58"/>
        <v>1000.0000000000002</v>
      </c>
      <c r="K1565">
        <f t="shared" si="59"/>
        <v>350.00000000000006</v>
      </c>
      <c r="L1565">
        <v>0.35</v>
      </c>
    </row>
    <row r="1566" spans="1:12" x14ac:dyDescent="0.3">
      <c r="A1566" t="s">
        <v>23</v>
      </c>
      <c r="B1566">
        <v>1128299</v>
      </c>
      <c r="C1566">
        <v>44464</v>
      </c>
      <c r="D1566" t="s">
        <v>24</v>
      </c>
      <c r="E1566" t="s">
        <v>63</v>
      </c>
      <c r="F1566" t="s">
        <v>62</v>
      </c>
      <c r="G1566" t="s">
        <v>16</v>
      </c>
      <c r="H1566">
        <v>0.60000000000000009</v>
      </c>
      <c r="I1566">
        <v>2250</v>
      </c>
      <c r="J1566">
        <f t="shared" si="58"/>
        <v>1350.0000000000002</v>
      </c>
      <c r="K1566">
        <f t="shared" si="59"/>
        <v>540.00000000000011</v>
      </c>
      <c r="L1566">
        <v>0.4</v>
      </c>
    </row>
    <row r="1567" spans="1:12" x14ac:dyDescent="0.3">
      <c r="A1567" t="s">
        <v>23</v>
      </c>
      <c r="B1567">
        <v>1128299</v>
      </c>
      <c r="C1567">
        <v>44464</v>
      </c>
      <c r="D1567" t="s">
        <v>24</v>
      </c>
      <c r="E1567" t="s">
        <v>63</v>
      </c>
      <c r="F1567" t="s">
        <v>62</v>
      </c>
      <c r="G1567" t="s">
        <v>17</v>
      </c>
      <c r="H1567">
        <v>0.44999999999999996</v>
      </c>
      <c r="I1567">
        <v>2500</v>
      </c>
      <c r="J1567">
        <f t="shared" si="58"/>
        <v>1125</v>
      </c>
      <c r="K1567">
        <f t="shared" si="59"/>
        <v>337.5</v>
      </c>
      <c r="L1567">
        <v>0.3</v>
      </c>
    </row>
    <row r="1568" spans="1:12" x14ac:dyDescent="0.3">
      <c r="A1568" t="s">
        <v>23</v>
      </c>
      <c r="B1568">
        <v>1128299</v>
      </c>
      <c r="C1568">
        <v>44493</v>
      </c>
      <c r="D1568" t="s">
        <v>24</v>
      </c>
      <c r="E1568" t="s">
        <v>63</v>
      </c>
      <c r="F1568" t="s">
        <v>62</v>
      </c>
      <c r="G1568" t="s">
        <v>12</v>
      </c>
      <c r="H1568">
        <v>0.4</v>
      </c>
      <c r="I1568">
        <v>3500</v>
      </c>
      <c r="J1568">
        <f t="shared" si="58"/>
        <v>1400</v>
      </c>
      <c r="K1568">
        <f t="shared" si="59"/>
        <v>489.99999999999994</v>
      </c>
      <c r="L1568">
        <v>0.35</v>
      </c>
    </row>
    <row r="1569" spans="1:12" x14ac:dyDescent="0.3">
      <c r="A1569" t="s">
        <v>23</v>
      </c>
      <c r="B1569">
        <v>1128299</v>
      </c>
      <c r="C1569">
        <v>44493</v>
      </c>
      <c r="D1569" t="s">
        <v>24</v>
      </c>
      <c r="E1569" t="s">
        <v>63</v>
      </c>
      <c r="F1569" t="s">
        <v>62</v>
      </c>
      <c r="G1569" t="s">
        <v>15</v>
      </c>
      <c r="H1569">
        <v>0.55000000000000016</v>
      </c>
      <c r="I1569">
        <v>5250</v>
      </c>
      <c r="J1569">
        <f t="shared" si="58"/>
        <v>2887.5000000000009</v>
      </c>
      <c r="K1569">
        <f t="shared" si="59"/>
        <v>1010.6250000000002</v>
      </c>
      <c r="L1569">
        <v>0.35</v>
      </c>
    </row>
    <row r="1570" spans="1:12" x14ac:dyDescent="0.3">
      <c r="A1570" t="s">
        <v>23</v>
      </c>
      <c r="B1570">
        <v>1128299</v>
      </c>
      <c r="C1570">
        <v>44493</v>
      </c>
      <c r="D1570" t="s">
        <v>24</v>
      </c>
      <c r="E1570" t="s">
        <v>63</v>
      </c>
      <c r="F1570" t="s">
        <v>62</v>
      </c>
      <c r="G1570" t="s">
        <v>13</v>
      </c>
      <c r="H1570">
        <v>0.50000000000000011</v>
      </c>
      <c r="I1570">
        <v>3500</v>
      </c>
      <c r="J1570">
        <f t="shared" si="58"/>
        <v>1750.0000000000005</v>
      </c>
      <c r="K1570">
        <f t="shared" si="59"/>
        <v>612.50000000000011</v>
      </c>
      <c r="L1570">
        <v>0.35</v>
      </c>
    </row>
    <row r="1571" spans="1:12" x14ac:dyDescent="0.3">
      <c r="A1571" t="s">
        <v>23</v>
      </c>
      <c r="B1571">
        <v>1128299</v>
      </c>
      <c r="C1571">
        <v>44493</v>
      </c>
      <c r="D1571" t="s">
        <v>24</v>
      </c>
      <c r="E1571" t="s">
        <v>63</v>
      </c>
      <c r="F1571" t="s">
        <v>62</v>
      </c>
      <c r="G1571" t="s">
        <v>14</v>
      </c>
      <c r="H1571">
        <v>0.45000000000000007</v>
      </c>
      <c r="I1571">
        <v>3250</v>
      </c>
      <c r="J1571">
        <f t="shared" si="58"/>
        <v>1462.5000000000002</v>
      </c>
      <c r="K1571">
        <f t="shared" si="59"/>
        <v>511.87500000000006</v>
      </c>
      <c r="L1571">
        <v>0.35</v>
      </c>
    </row>
    <row r="1572" spans="1:12" x14ac:dyDescent="0.3">
      <c r="A1572" t="s">
        <v>23</v>
      </c>
      <c r="B1572">
        <v>1128299</v>
      </c>
      <c r="C1572">
        <v>44493</v>
      </c>
      <c r="D1572" t="s">
        <v>24</v>
      </c>
      <c r="E1572" t="s">
        <v>63</v>
      </c>
      <c r="F1572" t="s">
        <v>62</v>
      </c>
      <c r="G1572" t="s">
        <v>16</v>
      </c>
      <c r="H1572">
        <v>0.55000000000000004</v>
      </c>
      <c r="I1572">
        <v>3000</v>
      </c>
      <c r="J1572">
        <f t="shared" si="58"/>
        <v>1650.0000000000002</v>
      </c>
      <c r="K1572">
        <f t="shared" si="59"/>
        <v>660.00000000000011</v>
      </c>
      <c r="L1572">
        <v>0.4</v>
      </c>
    </row>
    <row r="1573" spans="1:12" x14ac:dyDescent="0.3">
      <c r="A1573" t="s">
        <v>23</v>
      </c>
      <c r="B1573">
        <v>1128299</v>
      </c>
      <c r="C1573">
        <v>44493</v>
      </c>
      <c r="D1573" t="s">
        <v>24</v>
      </c>
      <c r="E1573" t="s">
        <v>63</v>
      </c>
      <c r="F1573" t="s">
        <v>62</v>
      </c>
      <c r="G1573" t="s">
        <v>17</v>
      </c>
      <c r="H1573">
        <v>0.60000000000000009</v>
      </c>
      <c r="I1573">
        <v>3500</v>
      </c>
      <c r="J1573">
        <f t="shared" si="58"/>
        <v>2100.0000000000005</v>
      </c>
      <c r="K1573">
        <f t="shared" si="59"/>
        <v>630.00000000000011</v>
      </c>
      <c r="L1573">
        <v>0.3</v>
      </c>
    </row>
    <row r="1574" spans="1:12" x14ac:dyDescent="0.3">
      <c r="A1574" t="s">
        <v>23</v>
      </c>
      <c r="B1574">
        <v>1128299</v>
      </c>
      <c r="C1574">
        <v>44524</v>
      </c>
      <c r="D1574" t="s">
        <v>24</v>
      </c>
      <c r="E1574" t="s">
        <v>63</v>
      </c>
      <c r="F1574" t="s">
        <v>62</v>
      </c>
      <c r="G1574" t="s">
        <v>12</v>
      </c>
      <c r="H1574">
        <v>0.45000000000000007</v>
      </c>
      <c r="I1574">
        <v>5750</v>
      </c>
      <c r="J1574">
        <f t="shared" si="58"/>
        <v>2587.5000000000005</v>
      </c>
      <c r="K1574">
        <f t="shared" si="59"/>
        <v>905.62500000000011</v>
      </c>
      <c r="L1574">
        <v>0.35</v>
      </c>
    </row>
    <row r="1575" spans="1:12" x14ac:dyDescent="0.3">
      <c r="A1575" t="s">
        <v>23</v>
      </c>
      <c r="B1575">
        <v>1128299</v>
      </c>
      <c r="C1575">
        <v>44524</v>
      </c>
      <c r="D1575" t="s">
        <v>24</v>
      </c>
      <c r="E1575" t="s">
        <v>63</v>
      </c>
      <c r="F1575" t="s">
        <v>62</v>
      </c>
      <c r="G1575" t="s">
        <v>15</v>
      </c>
      <c r="H1575">
        <v>0.50000000000000011</v>
      </c>
      <c r="I1575">
        <v>6500</v>
      </c>
      <c r="J1575">
        <f t="shared" si="58"/>
        <v>3250.0000000000009</v>
      </c>
      <c r="K1575">
        <f t="shared" si="59"/>
        <v>1137.5000000000002</v>
      </c>
      <c r="L1575">
        <v>0.35</v>
      </c>
    </row>
    <row r="1576" spans="1:12" x14ac:dyDescent="0.3">
      <c r="A1576" t="s">
        <v>23</v>
      </c>
      <c r="B1576">
        <v>1128299</v>
      </c>
      <c r="C1576">
        <v>44524</v>
      </c>
      <c r="D1576" t="s">
        <v>24</v>
      </c>
      <c r="E1576" t="s">
        <v>63</v>
      </c>
      <c r="F1576" t="s">
        <v>62</v>
      </c>
      <c r="G1576" t="s">
        <v>13</v>
      </c>
      <c r="H1576">
        <v>0.45000000000000007</v>
      </c>
      <c r="I1576">
        <v>4750</v>
      </c>
      <c r="J1576">
        <f t="shared" si="58"/>
        <v>2137.5000000000005</v>
      </c>
      <c r="K1576">
        <f t="shared" si="59"/>
        <v>748.12500000000011</v>
      </c>
      <c r="L1576">
        <v>0.35</v>
      </c>
    </row>
    <row r="1577" spans="1:12" x14ac:dyDescent="0.3">
      <c r="A1577" t="s">
        <v>23</v>
      </c>
      <c r="B1577">
        <v>1128299</v>
      </c>
      <c r="C1577">
        <v>44524</v>
      </c>
      <c r="D1577" t="s">
        <v>24</v>
      </c>
      <c r="E1577" t="s">
        <v>63</v>
      </c>
      <c r="F1577" t="s">
        <v>62</v>
      </c>
      <c r="G1577" t="s">
        <v>14</v>
      </c>
      <c r="H1577">
        <v>0.55000000000000016</v>
      </c>
      <c r="I1577">
        <v>4500</v>
      </c>
      <c r="J1577">
        <f t="shared" si="58"/>
        <v>2475.0000000000009</v>
      </c>
      <c r="K1577">
        <f t="shared" si="59"/>
        <v>866.25000000000023</v>
      </c>
      <c r="L1577">
        <v>0.35</v>
      </c>
    </row>
    <row r="1578" spans="1:12" x14ac:dyDescent="0.3">
      <c r="A1578" t="s">
        <v>23</v>
      </c>
      <c r="B1578">
        <v>1128299</v>
      </c>
      <c r="C1578">
        <v>44524</v>
      </c>
      <c r="D1578" t="s">
        <v>24</v>
      </c>
      <c r="E1578" t="s">
        <v>63</v>
      </c>
      <c r="F1578" t="s">
        <v>62</v>
      </c>
      <c r="G1578" t="s">
        <v>16</v>
      </c>
      <c r="H1578">
        <v>0.75000000000000011</v>
      </c>
      <c r="I1578">
        <v>4250</v>
      </c>
      <c r="J1578">
        <f t="shared" si="58"/>
        <v>3187.5000000000005</v>
      </c>
      <c r="K1578">
        <f t="shared" si="59"/>
        <v>1275.0000000000002</v>
      </c>
      <c r="L1578">
        <v>0.4</v>
      </c>
    </row>
    <row r="1579" spans="1:12" x14ac:dyDescent="0.3">
      <c r="A1579" t="s">
        <v>23</v>
      </c>
      <c r="B1579">
        <v>1128299</v>
      </c>
      <c r="C1579">
        <v>44524</v>
      </c>
      <c r="D1579" t="s">
        <v>24</v>
      </c>
      <c r="E1579" t="s">
        <v>63</v>
      </c>
      <c r="F1579" t="s">
        <v>62</v>
      </c>
      <c r="G1579" t="s">
        <v>17</v>
      </c>
      <c r="H1579">
        <v>0.80000000000000016</v>
      </c>
      <c r="I1579">
        <v>5500</v>
      </c>
      <c r="J1579">
        <f t="shared" si="58"/>
        <v>4400.0000000000009</v>
      </c>
      <c r="K1579">
        <f t="shared" si="59"/>
        <v>1320.0000000000002</v>
      </c>
      <c r="L1579">
        <v>0.3</v>
      </c>
    </row>
    <row r="1580" spans="1:12" x14ac:dyDescent="0.3">
      <c r="A1580" t="s">
        <v>23</v>
      </c>
      <c r="B1580">
        <v>1128299</v>
      </c>
      <c r="C1580">
        <v>44553</v>
      </c>
      <c r="D1580" t="s">
        <v>24</v>
      </c>
      <c r="E1580" t="s">
        <v>63</v>
      </c>
      <c r="F1580" t="s">
        <v>62</v>
      </c>
      <c r="G1580" t="s">
        <v>12</v>
      </c>
      <c r="H1580">
        <v>0.65000000000000013</v>
      </c>
      <c r="I1580">
        <v>7500</v>
      </c>
      <c r="J1580">
        <f t="shared" si="58"/>
        <v>4875.0000000000009</v>
      </c>
      <c r="K1580">
        <f t="shared" si="59"/>
        <v>1706.2500000000002</v>
      </c>
      <c r="L1580">
        <v>0.35</v>
      </c>
    </row>
    <row r="1581" spans="1:12" x14ac:dyDescent="0.3">
      <c r="A1581" t="s">
        <v>23</v>
      </c>
      <c r="B1581">
        <v>1128299</v>
      </c>
      <c r="C1581">
        <v>44553</v>
      </c>
      <c r="D1581" t="s">
        <v>24</v>
      </c>
      <c r="E1581" t="s">
        <v>63</v>
      </c>
      <c r="F1581" t="s">
        <v>62</v>
      </c>
      <c r="G1581" t="s">
        <v>15</v>
      </c>
      <c r="H1581">
        <v>0.75000000000000022</v>
      </c>
      <c r="I1581">
        <v>7500</v>
      </c>
      <c r="J1581">
        <f t="shared" si="58"/>
        <v>5625.0000000000018</v>
      </c>
      <c r="K1581">
        <f t="shared" si="59"/>
        <v>1968.7500000000005</v>
      </c>
      <c r="L1581">
        <v>0.35</v>
      </c>
    </row>
    <row r="1582" spans="1:12" x14ac:dyDescent="0.3">
      <c r="A1582" t="s">
        <v>23</v>
      </c>
      <c r="B1582">
        <v>1128299</v>
      </c>
      <c r="C1582">
        <v>44553</v>
      </c>
      <c r="D1582" t="s">
        <v>24</v>
      </c>
      <c r="E1582" t="s">
        <v>63</v>
      </c>
      <c r="F1582" t="s">
        <v>62</v>
      </c>
      <c r="G1582" t="s">
        <v>13</v>
      </c>
      <c r="H1582">
        <v>0.70000000000000018</v>
      </c>
      <c r="I1582">
        <v>5500</v>
      </c>
      <c r="J1582">
        <f t="shared" si="58"/>
        <v>3850.0000000000009</v>
      </c>
      <c r="K1582">
        <f t="shared" ref="K1582:K1613" si="60">J1582*L1582</f>
        <v>1347.5000000000002</v>
      </c>
      <c r="L1582">
        <v>0.35</v>
      </c>
    </row>
    <row r="1583" spans="1:12" x14ac:dyDescent="0.3">
      <c r="A1583" t="s">
        <v>23</v>
      </c>
      <c r="B1583">
        <v>1128299</v>
      </c>
      <c r="C1583">
        <v>44553</v>
      </c>
      <c r="D1583" t="s">
        <v>24</v>
      </c>
      <c r="E1583" t="s">
        <v>63</v>
      </c>
      <c r="F1583" t="s">
        <v>62</v>
      </c>
      <c r="G1583" t="s">
        <v>14</v>
      </c>
      <c r="H1583">
        <v>0.70000000000000018</v>
      </c>
      <c r="I1583">
        <v>5500</v>
      </c>
      <c r="J1583">
        <f t="shared" si="58"/>
        <v>3850.0000000000009</v>
      </c>
      <c r="K1583">
        <f t="shared" si="60"/>
        <v>1347.5000000000002</v>
      </c>
      <c r="L1583">
        <v>0.35</v>
      </c>
    </row>
    <row r="1584" spans="1:12" x14ac:dyDescent="0.3">
      <c r="A1584" t="s">
        <v>23</v>
      </c>
      <c r="B1584">
        <v>1128299</v>
      </c>
      <c r="C1584">
        <v>44553</v>
      </c>
      <c r="D1584" t="s">
        <v>24</v>
      </c>
      <c r="E1584" t="s">
        <v>63</v>
      </c>
      <c r="F1584" t="s">
        <v>62</v>
      </c>
      <c r="G1584" t="s">
        <v>16</v>
      </c>
      <c r="H1584">
        <v>0.80000000000000016</v>
      </c>
      <c r="I1584">
        <v>4750</v>
      </c>
      <c r="J1584">
        <f t="shared" si="58"/>
        <v>3800.0000000000009</v>
      </c>
      <c r="K1584">
        <f t="shared" si="60"/>
        <v>1520.0000000000005</v>
      </c>
      <c r="L1584">
        <v>0.4</v>
      </c>
    </row>
    <row r="1585" spans="1:12" x14ac:dyDescent="0.3">
      <c r="A1585" t="s">
        <v>23</v>
      </c>
      <c r="B1585">
        <v>1128299</v>
      </c>
      <c r="C1585">
        <v>44553</v>
      </c>
      <c r="D1585" t="s">
        <v>24</v>
      </c>
      <c r="E1585" t="s">
        <v>63</v>
      </c>
      <c r="F1585" t="s">
        <v>62</v>
      </c>
      <c r="G1585" t="s">
        <v>17</v>
      </c>
      <c r="H1585">
        <v>0.8500000000000002</v>
      </c>
      <c r="I1585">
        <v>5750</v>
      </c>
      <c r="J1585">
        <f t="shared" si="58"/>
        <v>4887.5000000000009</v>
      </c>
      <c r="K1585">
        <f t="shared" si="60"/>
        <v>1466.2500000000002</v>
      </c>
      <c r="L1585">
        <v>0.3</v>
      </c>
    </row>
    <row r="1586" spans="1:12" x14ac:dyDescent="0.3">
      <c r="A1586" t="s">
        <v>10</v>
      </c>
      <c r="B1586">
        <v>1185732</v>
      </c>
      <c r="C1586">
        <v>44215</v>
      </c>
      <c r="D1586" t="s">
        <v>127</v>
      </c>
      <c r="E1586" t="s">
        <v>64</v>
      </c>
      <c r="F1586" t="s">
        <v>65</v>
      </c>
      <c r="G1586" t="s">
        <v>12</v>
      </c>
      <c r="H1586">
        <v>0.35</v>
      </c>
      <c r="I1586">
        <v>7500</v>
      </c>
      <c r="J1586">
        <f t="shared" si="58"/>
        <v>2625</v>
      </c>
      <c r="K1586">
        <f t="shared" si="60"/>
        <v>1312.5</v>
      </c>
      <c r="L1586">
        <v>0.5</v>
      </c>
    </row>
    <row r="1587" spans="1:12" x14ac:dyDescent="0.3">
      <c r="A1587" t="s">
        <v>10</v>
      </c>
      <c r="B1587">
        <v>1185732</v>
      </c>
      <c r="C1587">
        <v>44215</v>
      </c>
      <c r="D1587" t="s">
        <v>127</v>
      </c>
      <c r="E1587" t="s">
        <v>64</v>
      </c>
      <c r="F1587" t="s">
        <v>65</v>
      </c>
      <c r="G1587" t="s">
        <v>15</v>
      </c>
      <c r="H1587">
        <v>0.35</v>
      </c>
      <c r="I1587">
        <v>5500</v>
      </c>
      <c r="J1587">
        <f t="shared" si="58"/>
        <v>1924.9999999999998</v>
      </c>
      <c r="K1587">
        <f t="shared" si="60"/>
        <v>769.99999999999989</v>
      </c>
      <c r="L1587">
        <v>0.39999999999999997</v>
      </c>
    </row>
    <row r="1588" spans="1:12" x14ac:dyDescent="0.3">
      <c r="A1588" t="s">
        <v>10</v>
      </c>
      <c r="B1588">
        <v>1185732</v>
      </c>
      <c r="C1588">
        <v>44215</v>
      </c>
      <c r="D1588" t="s">
        <v>127</v>
      </c>
      <c r="E1588" t="s">
        <v>64</v>
      </c>
      <c r="F1588" t="s">
        <v>65</v>
      </c>
      <c r="G1588" t="s">
        <v>13</v>
      </c>
      <c r="H1588">
        <v>0.25</v>
      </c>
      <c r="I1588">
        <v>5500</v>
      </c>
      <c r="J1588">
        <f t="shared" si="58"/>
        <v>1375</v>
      </c>
      <c r="K1588">
        <f t="shared" ref="K1588:K1597" si="61">J1588*L1588</f>
        <v>412.5</v>
      </c>
      <c r="L1588">
        <v>0.3</v>
      </c>
    </row>
    <row r="1589" spans="1:12" x14ac:dyDescent="0.3">
      <c r="A1589" t="s">
        <v>10</v>
      </c>
      <c r="B1589">
        <v>1185732</v>
      </c>
      <c r="C1589">
        <v>44215</v>
      </c>
      <c r="D1589" t="s">
        <v>127</v>
      </c>
      <c r="E1589" t="s">
        <v>64</v>
      </c>
      <c r="F1589" t="s">
        <v>65</v>
      </c>
      <c r="G1589" t="s">
        <v>14</v>
      </c>
      <c r="H1589">
        <v>0.29999999999999993</v>
      </c>
      <c r="I1589">
        <v>4000</v>
      </c>
      <c r="J1589">
        <f t="shared" si="58"/>
        <v>1199.9999999999998</v>
      </c>
      <c r="K1589">
        <f t="shared" si="61"/>
        <v>419.99999999999989</v>
      </c>
      <c r="L1589">
        <v>0.35</v>
      </c>
    </row>
    <row r="1590" spans="1:12" x14ac:dyDescent="0.3">
      <c r="A1590" t="s">
        <v>10</v>
      </c>
      <c r="B1590">
        <v>1185732</v>
      </c>
      <c r="C1590">
        <v>44215</v>
      </c>
      <c r="D1590" t="s">
        <v>127</v>
      </c>
      <c r="E1590" t="s">
        <v>64</v>
      </c>
      <c r="F1590" t="s">
        <v>65</v>
      </c>
      <c r="G1590" t="s">
        <v>16</v>
      </c>
      <c r="H1590">
        <v>0.45000000000000007</v>
      </c>
      <c r="I1590">
        <v>4500</v>
      </c>
      <c r="J1590">
        <f t="shared" si="58"/>
        <v>2025.0000000000002</v>
      </c>
      <c r="K1590">
        <f t="shared" si="61"/>
        <v>810</v>
      </c>
      <c r="L1590">
        <v>0.39999999999999997</v>
      </c>
    </row>
    <row r="1591" spans="1:12" x14ac:dyDescent="0.3">
      <c r="A1591" t="s">
        <v>10</v>
      </c>
      <c r="B1591">
        <v>1185732</v>
      </c>
      <c r="C1591">
        <v>44215</v>
      </c>
      <c r="D1591" t="s">
        <v>127</v>
      </c>
      <c r="E1591" t="s">
        <v>64</v>
      </c>
      <c r="F1591" t="s">
        <v>65</v>
      </c>
      <c r="G1591" t="s">
        <v>17</v>
      </c>
      <c r="H1591">
        <v>0.35</v>
      </c>
      <c r="I1591">
        <v>5500</v>
      </c>
      <c r="J1591">
        <f t="shared" si="58"/>
        <v>1924.9999999999998</v>
      </c>
      <c r="K1591">
        <f t="shared" si="61"/>
        <v>1058.75</v>
      </c>
      <c r="L1591">
        <v>0.55000000000000004</v>
      </c>
    </row>
    <row r="1592" spans="1:12" x14ac:dyDescent="0.3">
      <c r="A1592" t="s">
        <v>10</v>
      </c>
      <c r="B1592">
        <v>1185732</v>
      </c>
      <c r="C1592">
        <v>44244</v>
      </c>
      <c r="D1592" t="s">
        <v>127</v>
      </c>
      <c r="E1592" t="s">
        <v>64</v>
      </c>
      <c r="F1592" t="s">
        <v>65</v>
      </c>
      <c r="G1592" t="s">
        <v>12</v>
      </c>
      <c r="H1592">
        <v>0.35</v>
      </c>
      <c r="I1592">
        <v>8000</v>
      </c>
      <c r="J1592">
        <f t="shared" si="58"/>
        <v>2800</v>
      </c>
      <c r="K1592">
        <f>J1592*L1592</f>
        <v>1400</v>
      </c>
      <c r="L1592">
        <v>0.5</v>
      </c>
    </row>
    <row r="1593" spans="1:12" x14ac:dyDescent="0.3">
      <c r="A1593" t="s">
        <v>10</v>
      </c>
      <c r="B1593">
        <v>1185732</v>
      </c>
      <c r="C1593">
        <v>44244</v>
      </c>
      <c r="D1593" t="s">
        <v>127</v>
      </c>
      <c r="E1593" t="s">
        <v>64</v>
      </c>
      <c r="F1593" t="s">
        <v>65</v>
      </c>
      <c r="G1593" t="s">
        <v>15</v>
      </c>
      <c r="H1593">
        <v>0.35</v>
      </c>
      <c r="I1593">
        <v>4500</v>
      </c>
      <c r="J1593">
        <f t="shared" si="58"/>
        <v>1575</v>
      </c>
      <c r="K1593">
        <f>J1593*L1593</f>
        <v>630</v>
      </c>
      <c r="L1593">
        <v>0.39999999999999997</v>
      </c>
    </row>
    <row r="1594" spans="1:12" x14ac:dyDescent="0.3">
      <c r="A1594" t="s">
        <v>10</v>
      </c>
      <c r="B1594">
        <v>1185732</v>
      </c>
      <c r="C1594">
        <v>44244</v>
      </c>
      <c r="D1594" t="s">
        <v>127</v>
      </c>
      <c r="E1594" t="s">
        <v>64</v>
      </c>
      <c r="F1594" t="s">
        <v>65</v>
      </c>
      <c r="G1594" t="s">
        <v>13</v>
      </c>
      <c r="H1594">
        <v>0.25</v>
      </c>
      <c r="I1594">
        <v>5000</v>
      </c>
      <c r="J1594">
        <f t="shared" si="58"/>
        <v>1250</v>
      </c>
      <c r="K1594">
        <f t="shared" si="61"/>
        <v>375</v>
      </c>
      <c r="L1594">
        <v>0.3</v>
      </c>
    </row>
    <row r="1595" spans="1:12" x14ac:dyDescent="0.3">
      <c r="A1595" t="s">
        <v>10</v>
      </c>
      <c r="B1595">
        <v>1185732</v>
      </c>
      <c r="C1595">
        <v>44244</v>
      </c>
      <c r="D1595" t="s">
        <v>127</v>
      </c>
      <c r="E1595" t="s">
        <v>64</v>
      </c>
      <c r="F1595" t="s">
        <v>65</v>
      </c>
      <c r="G1595" t="s">
        <v>14</v>
      </c>
      <c r="H1595">
        <v>0.29999999999999993</v>
      </c>
      <c r="I1595">
        <v>3750</v>
      </c>
      <c r="J1595">
        <f t="shared" si="58"/>
        <v>1124.9999999999998</v>
      </c>
      <c r="K1595">
        <f t="shared" si="61"/>
        <v>393.74999999999989</v>
      </c>
      <c r="L1595">
        <v>0.35</v>
      </c>
    </row>
    <row r="1596" spans="1:12" x14ac:dyDescent="0.3">
      <c r="A1596" t="s">
        <v>10</v>
      </c>
      <c r="B1596">
        <v>1185732</v>
      </c>
      <c r="C1596">
        <v>44244</v>
      </c>
      <c r="D1596" t="s">
        <v>127</v>
      </c>
      <c r="E1596" t="s">
        <v>64</v>
      </c>
      <c r="F1596" t="s">
        <v>65</v>
      </c>
      <c r="G1596" t="s">
        <v>16</v>
      </c>
      <c r="H1596">
        <v>0.45000000000000007</v>
      </c>
      <c r="I1596">
        <v>4500</v>
      </c>
      <c r="J1596">
        <f t="shared" si="58"/>
        <v>2025.0000000000002</v>
      </c>
      <c r="K1596">
        <f t="shared" si="61"/>
        <v>810</v>
      </c>
      <c r="L1596">
        <v>0.39999999999999997</v>
      </c>
    </row>
    <row r="1597" spans="1:12" x14ac:dyDescent="0.3">
      <c r="A1597" t="s">
        <v>10</v>
      </c>
      <c r="B1597">
        <v>1185732</v>
      </c>
      <c r="C1597">
        <v>44244</v>
      </c>
      <c r="D1597" t="s">
        <v>127</v>
      </c>
      <c r="E1597" t="s">
        <v>64</v>
      </c>
      <c r="F1597" t="s">
        <v>65</v>
      </c>
      <c r="G1597" t="s">
        <v>17</v>
      </c>
      <c r="H1597">
        <v>0.35</v>
      </c>
      <c r="I1597">
        <v>5500</v>
      </c>
      <c r="J1597">
        <f t="shared" si="58"/>
        <v>1924.9999999999998</v>
      </c>
      <c r="K1597">
        <f t="shared" si="61"/>
        <v>1058.75</v>
      </c>
      <c r="L1597">
        <v>0.55000000000000004</v>
      </c>
    </row>
    <row r="1598" spans="1:12" x14ac:dyDescent="0.3">
      <c r="A1598" t="s">
        <v>10</v>
      </c>
      <c r="B1598">
        <v>1185732</v>
      </c>
      <c r="C1598">
        <v>44270</v>
      </c>
      <c r="D1598" t="s">
        <v>127</v>
      </c>
      <c r="E1598" t="s">
        <v>64</v>
      </c>
      <c r="F1598" t="s">
        <v>65</v>
      </c>
      <c r="G1598" t="s">
        <v>12</v>
      </c>
      <c r="H1598">
        <v>0.35</v>
      </c>
      <c r="I1598">
        <v>7700</v>
      </c>
      <c r="J1598">
        <f t="shared" si="58"/>
        <v>2695</v>
      </c>
      <c r="K1598">
        <f t="shared" ref="K1598:K1661" si="62">J1598*L1598</f>
        <v>1347.5</v>
      </c>
      <c r="L1598">
        <v>0.5</v>
      </c>
    </row>
    <row r="1599" spans="1:12" x14ac:dyDescent="0.3">
      <c r="A1599" t="s">
        <v>10</v>
      </c>
      <c r="B1599">
        <v>1185732</v>
      </c>
      <c r="C1599">
        <v>44270</v>
      </c>
      <c r="D1599" t="s">
        <v>127</v>
      </c>
      <c r="E1599" t="s">
        <v>64</v>
      </c>
      <c r="F1599" t="s">
        <v>65</v>
      </c>
      <c r="G1599" t="s">
        <v>15</v>
      </c>
      <c r="H1599">
        <v>0.35</v>
      </c>
      <c r="I1599">
        <v>4500</v>
      </c>
      <c r="J1599">
        <f t="shared" si="58"/>
        <v>1575</v>
      </c>
      <c r="K1599">
        <f t="shared" si="62"/>
        <v>630</v>
      </c>
      <c r="L1599">
        <v>0.39999999999999997</v>
      </c>
    </row>
    <row r="1600" spans="1:12" x14ac:dyDescent="0.3">
      <c r="A1600" t="s">
        <v>10</v>
      </c>
      <c r="B1600">
        <v>1185732</v>
      </c>
      <c r="C1600">
        <v>44270</v>
      </c>
      <c r="D1600" t="s">
        <v>127</v>
      </c>
      <c r="E1600" t="s">
        <v>64</v>
      </c>
      <c r="F1600" t="s">
        <v>65</v>
      </c>
      <c r="G1600" t="s">
        <v>13</v>
      </c>
      <c r="H1600">
        <v>0.25</v>
      </c>
      <c r="I1600">
        <v>4750</v>
      </c>
      <c r="J1600">
        <f t="shared" si="58"/>
        <v>1187.5</v>
      </c>
      <c r="K1600">
        <f t="shared" si="62"/>
        <v>356.25</v>
      </c>
      <c r="L1600">
        <v>0.3</v>
      </c>
    </row>
    <row r="1601" spans="1:12" x14ac:dyDescent="0.3">
      <c r="A1601" t="s">
        <v>10</v>
      </c>
      <c r="B1601">
        <v>1185732</v>
      </c>
      <c r="C1601">
        <v>44270</v>
      </c>
      <c r="D1601" t="s">
        <v>127</v>
      </c>
      <c r="E1601" t="s">
        <v>64</v>
      </c>
      <c r="F1601" t="s">
        <v>65</v>
      </c>
      <c r="G1601" t="s">
        <v>14</v>
      </c>
      <c r="H1601">
        <v>0.29999999999999993</v>
      </c>
      <c r="I1601">
        <v>3250</v>
      </c>
      <c r="J1601">
        <f t="shared" si="58"/>
        <v>974.99999999999977</v>
      </c>
      <c r="K1601">
        <f t="shared" si="62"/>
        <v>341.24999999999989</v>
      </c>
      <c r="L1601">
        <v>0.35</v>
      </c>
    </row>
    <row r="1602" spans="1:12" x14ac:dyDescent="0.3">
      <c r="A1602" t="s">
        <v>10</v>
      </c>
      <c r="B1602">
        <v>1185732</v>
      </c>
      <c r="C1602">
        <v>44270</v>
      </c>
      <c r="D1602" t="s">
        <v>127</v>
      </c>
      <c r="E1602" t="s">
        <v>64</v>
      </c>
      <c r="F1602" t="s">
        <v>65</v>
      </c>
      <c r="G1602" t="s">
        <v>16</v>
      </c>
      <c r="H1602">
        <v>0.45000000000000007</v>
      </c>
      <c r="I1602">
        <v>3750</v>
      </c>
      <c r="J1602">
        <f t="shared" ref="J1602:J1665" si="63">H1602*I1602</f>
        <v>1687.5000000000002</v>
      </c>
      <c r="K1602">
        <f t="shared" si="62"/>
        <v>675</v>
      </c>
      <c r="L1602">
        <v>0.39999999999999997</v>
      </c>
    </row>
    <row r="1603" spans="1:12" x14ac:dyDescent="0.3">
      <c r="A1603" t="s">
        <v>10</v>
      </c>
      <c r="B1603">
        <v>1185732</v>
      </c>
      <c r="C1603">
        <v>44270</v>
      </c>
      <c r="D1603" t="s">
        <v>127</v>
      </c>
      <c r="E1603" t="s">
        <v>64</v>
      </c>
      <c r="F1603" t="s">
        <v>65</v>
      </c>
      <c r="G1603" t="s">
        <v>17</v>
      </c>
      <c r="H1603">
        <v>0.35</v>
      </c>
      <c r="I1603">
        <v>4750</v>
      </c>
      <c r="J1603">
        <f t="shared" si="63"/>
        <v>1662.5</v>
      </c>
      <c r="K1603">
        <f t="shared" si="62"/>
        <v>914.37500000000011</v>
      </c>
      <c r="L1603">
        <v>0.55000000000000004</v>
      </c>
    </row>
    <row r="1604" spans="1:12" x14ac:dyDescent="0.3">
      <c r="A1604" t="s">
        <v>10</v>
      </c>
      <c r="B1604">
        <v>1185732</v>
      </c>
      <c r="C1604">
        <v>44302</v>
      </c>
      <c r="D1604" t="s">
        <v>127</v>
      </c>
      <c r="E1604" t="s">
        <v>64</v>
      </c>
      <c r="F1604" t="s">
        <v>65</v>
      </c>
      <c r="G1604" t="s">
        <v>12</v>
      </c>
      <c r="H1604">
        <v>0.35</v>
      </c>
      <c r="I1604">
        <v>7250</v>
      </c>
      <c r="J1604">
        <f t="shared" si="63"/>
        <v>2537.5</v>
      </c>
      <c r="K1604">
        <f t="shared" si="62"/>
        <v>1268.75</v>
      </c>
      <c r="L1604">
        <v>0.5</v>
      </c>
    </row>
    <row r="1605" spans="1:12" x14ac:dyDescent="0.3">
      <c r="A1605" t="s">
        <v>10</v>
      </c>
      <c r="B1605">
        <v>1185732</v>
      </c>
      <c r="C1605">
        <v>44302</v>
      </c>
      <c r="D1605" t="s">
        <v>127</v>
      </c>
      <c r="E1605" t="s">
        <v>64</v>
      </c>
      <c r="F1605" t="s">
        <v>65</v>
      </c>
      <c r="G1605" t="s">
        <v>15</v>
      </c>
      <c r="H1605">
        <v>0.4</v>
      </c>
      <c r="I1605">
        <v>4250</v>
      </c>
      <c r="J1605">
        <f t="shared" si="63"/>
        <v>1700</v>
      </c>
      <c r="K1605">
        <f t="shared" si="62"/>
        <v>680</v>
      </c>
      <c r="L1605">
        <v>0.39999999999999997</v>
      </c>
    </row>
    <row r="1606" spans="1:12" x14ac:dyDescent="0.3">
      <c r="A1606" t="s">
        <v>10</v>
      </c>
      <c r="B1606">
        <v>1185732</v>
      </c>
      <c r="C1606">
        <v>44302</v>
      </c>
      <c r="D1606" t="s">
        <v>127</v>
      </c>
      <c r="E1606" t="s">
        <v>64</v>
      </c>
      <c r="F1606" t="s">
        <v>65</v>
      </c>
      <c r="G1606" t="s">
        <v>13</v>
      </c>
      <c r="H1606">
        <v>0.30000000000000004</v>
      </c>
      <c r="I1606">
        <v>4500</v>
      </c>
      <c r="J1606">
        <f t="shared" si="63"/>
        <v>1350.0000000000002</v>
      </c>
      <c r="K1606">
        <f t="shared" si="62"/>
        <v>405.00000000000006</v>
      </c>
      <c r="L1606">
        <v>0.3</v>
      </c>
    </row>
    <row r="1607" spans="1:12" x14ac:dyDescent="0.3">
      <c r="A1607" t="s">
        <v>10</v>
      </c>
      <c r="B1607">
        <v>1185732</v>
      </c>
      <c r="C1607">
        <v>44302</v>
      </c>
      <c r="D1607" t="s">
        <v>127</v>
      </c>
      <c r="E1607" t="s">
        <v>64</v>
      </c>
      <c r="F1607" t="s">
        <v>65</v>
      </c>
      <c r="G1607" t="s">
        <v>14</v>
      </c>
      <c r="H1607">
        <v>0.35</v>
      </c>
      <c r="I1607">
        <v>3750</v>
      </c>
      <c r="J1607">
        <f t="shared" si="63"/>
        <v>1312.5</v>
      </c>
      <c r="K1607">
        <f t="shared" si="62"/>
        <v>459.37499999999994</v>
      </c>
      <c r="L1607">
        <v>0.35</v>
      </c>
    </row>
    <row r="1608" spans="1:12" x14ac:dyDescent="0.3">
      <c r="A1608" t="s">
        <v>10</v>
      </c>
      <c r="B1608">
        <v>1185732</v>
      </c>
      <c r="C1608">
        <v>44302</v>
      </c>
      <c r="D1608" t="s">
        <v>127</v>
      </c>
      <c r="E1608" t="s">
        <v>64</v>
      </c>
      <c r="F1608" t="s">
        <v>65</v>
      </c>
      <c r="G1608" t="s">
        <v>16</v>
      </c>
      <c r="H1608">
        <v>0.5</v>
      </c>
      <c r="I1608">
        <v>4000</v>
      </c>
      <c r="J1608">
        <f t="shared" si="63"/>
        <v>2000</v>
      </c>
      <c r="K1608">
        <f t="shared" si="62"/>
        <v>799.99999999999989</v>
      </c>
      <c r="L1608">
        <v>0.39999999999999997</v>
      </c>
    </row>
    <row r="1609" spans="1:12" x14ac:dyDescent="0.3">
      <c r="A1609" t="s">
        <v>10</v>
      </c>
      <c r="B1609">
        <v>1185732</v>
      </c>
      <c r="C1609">
        <v>44302</v>
      </c>
      <c r="D1609" t="s">
        <v>127</v>
      </c>
      <c r="E1609" t="s">
        <v>64</v>
      </c>
      <c r="F1609" t="s">
        <v>65</v>
      </c>
      <c r="G1609" t="s">
        <v>17</v>
      </c>
      <c r="H1609">
        <v>0.4</v>
      </c>
      <c r="I1609">
        <v>5250</v>
      </c>
      <c r="J1609">
        <f t="shared" si="63"/>
        <v>2100</v>
      </c>
      <c r="K1609">
        <f t="shared" si="62"/>
        <v>1155</v>
      </c>
      <c r="L1609">
        <v>0.55000000000000004</v>
      </c>
    </row>
    <row r="1610" spans="1:12" x14ac:dyDescent="0.3">
      <c r="A1610" t="s">
        <v>10</v>
      </c>
      <c r="B1610">
        <v>1185732</v>
      </c>
      <c r="C1610">
        <v>44331</v>
      </c>
      <c r="D1610" t="s">
        <v>127</v>
      </c>
      <c r="E1610" t="s">
        <v>64</v>
      </c>
      <c r="F1610" t="s">
        <v>65</v>
      </c>
      <c r="G1610" t="s">
        <v>12</v>
      </c>
      <c r="H1610">
        <v>0.5</v>
      </c>
      <c r="I1610">
        <v>7950</v>
      </c>
      <c r="J1610">
        <f t="shared" si="63"/>
        <v>3975</v>
      </c>
      <c r="K1610">
        <f t="shared" si="62"/>
        <v>1987.5</v>
      </c>
      <c r="L1610">
        <v>0.5</v>
      </c>
    </row>
    <row r="1611" spans="1:12" x14ac:dyDescent="0.3">
      <c r="A1611" t="s">
        <v>10</v>
      </c>
      <c r="B1611">
        <v>1185732</v>
      </c>
      <c r="C1611">
        <v>44331</v>
      </c>
      <c r="D1611" t="s">
        <v>127</v>
      </c>
      <c r="E1611" t="s">
        <v>64</v>
      </c>
      <c r="F1611" t="s">
        <v>65</v>
      </c>
      <c r="G1611" t="s">
        <v>15</v>
      </c>
      <c r="H1611">
        <v>0.5</v>
      </c>
      <c r="I1611">
        <v>5000</v>
      </c>
      <c r="J1611">
        <f t="shared" si="63"/>
        <v>2500</v>
      </c>
      <c r="K1611">
        <f t="shared" si="62"/>
        <v>999.99999999999989</v>
      </c>
      <c r="L1611">
        <v>0.39999999999999997</v>
      </c>
    </row>
    <row r="1612" spans="1:12" x14ac:dyDescent="0.3">
      <c r="A1612" t="s">
        <v>10</v>
      </c>
      <c r="B1612">
        <v>1185732</v>
      </c>
      <c r="C1612">
        <v>44331</v>
      </c>
      <c r="D1612" t="s">
        <v>127</v>
      </c>
      <c r="E1612" t="s">
        <v>64</v>
      </c>
      <c r="F1612" t="s">
        <v>65</v>
      </c>
      <c r="G1612" t="s">
        <v>13</v>
      </c>
      <c r="H1612">
        <v>0.45</v>
      </c>
      <c r="I1612">
        <v>4750</v>
      </c>
      <c r="J1612">
        <f t="shared" si="63"/>
        <v>2137.5</v>
      </c>
      <c r="K1612">
        <f t="shared" si="62"/>
        <v>641.25</v>
      </c>
      <c r="L1612">
        <v>0.3</v>
      </c>
    </row>
    <row r="1613" spans="1:12" x14ac:dyDescent="0.3">
      <c r="A1613" t="s">
        <v>10</v>
      </c>
      <c r="B1613">
        <v>1185732</v>
      </c>
      <c r="C1613">
        <v>44331</v>
      </c>
      <c r="D1613" t="s">
        <v>127</v>
      </c>
      <c r="E1613" t="s">
        <v>64</v>
      </c>
      <c r="F1613" t="s">
        <v>65</v>
      </c>
      <c r="G1613" t="s">
        <v>14</v>
      </c>
      <c r="H1613">
        <v>0.45</v>
      </c>
      <c r="I1613">
        <v>4500</v>
      </c>
      <c r="J1613">
        <f t="shared" si="63"/>
        <v>2025</v>
      </c>
      <c r="K1613">
        <f t="shared" si="62"/>
        <v>708.75</v>
      </c>
      <c r="L1613">
        <v>0.35</v>
      </c>
    </row>
    <row r="1614" spans="1:12" x14ac:dyDescent="0.3">
      <c r="A1614" t="s">
        <v>10</v>
      </c>
      <c r="B1614">
        <v>1185732</v>
      </c>
      <c r="C1614">
        <v>44331</v>
      </c>
      <c r="D1614" t="s">
        <v>127</v>
      </c>
      <c r="E1614" t="s">
        <v>64</v>
      </c>
      <c r="F1614" t="s">
        <v>65</v>
      </c>
      <c r="G1614" t="s">
        <v>16</v>
      </c>
      <c r="H1614">
        <v>0.54999999999999993</v>
      </c>
      <c r="I1614">
        <v>4750</v>
      </c>
      <c r="J1614">
        <f t="shared" si="63"/>
        <v>2612.4999999999995</v>
      </c>
      <c r="K1614">
        <f t="shared" si="62"/>
        <v>1044.9999999999998</v>
      </c>
      <c r="L1614">
        <v>0.39999999999999997</v>
      </c>
    </row>
    <row r="1615" spans="1:12" x14ac:dyDescent="0.3">
      <c r="A1615" t="s">
        <v>10</v>
      </c>
      <c r="B1615">
        <v>1185732</v>
      </c>
      <c r="C1615">
        <v>44331</v>
      </c>
      <c r="D1615" t="s">
        <v>127</v>
      </c>
      <c r="E1615" t="s">
        <v>64</v>
      </c>
      <c r="F1615" t="s">
        <v>65</v>
      </c>
      <c r="G1615" t="s">
        <v>17</v>
      </c>
      <c r="H1615">
        <v>0.6</v>
      </c>
      <c r="I1615">
        <v>5750</v>
      </c>
      <c r="J1615">
        <f t="shared" si="63"/>
        <v>3450</v>
      </c>
      <c r="K1615">
        <f t="shared" si="62"/>
        <v>1897.5000000000002</v>
      </c>
      <c r="L1615">
        <v>0.55000000000000004</v>
      </c>
    </row>
    <row r="1616" spans="1:12" x14ac:dyDescent="0.3">
      <c r="A1616" t="s">
        <v>10</v>
      </c>
      <c r="B1616">
        <v>1185732</v>
      </c>
      <c r="C1616">
        <v>44364</v>
      </c>
      <c r="D1616" t="s">
        <v>127</v>
      </c>
      <c r="E1616" t="s">
        <v>64</v>
      </c>
      <c r="F1616" t="s">
        <v>65</v>
      </c>
      <c r="G1616" t="s">
        <v>12</v>
      </c>
      <c r="H1616">
        <v>0.54999999999999993</v>
      </c>
      <c r="I1616">
        <v>8250</v>
      </c>
      <c r="J1616">
        <f t="shared" si="63"/>
        <v>4537.4999999999991</v>
      </c>
      <c r="K1616">
        <f t="shared" si="62"/>
        <v>2268.7499999999995</v>
      </c>
      <c r="L1616">
        <v>0.5</v>
      </c>
    </row>
    <row r="1617" spans="1:12" x14ac:dyDescent="0.3">
      <c r="A1617" t="s">
        <v>10</v>
      </c>
      <c r="B1617">
        <v>1185732</v>
      </c>
      <c r="C1617">
        <v>44364</v>
      </c>
      <c r="D1617" t="s">
        <v>127</v>
      </c>
      <c r="E1617" t="s">
        <v>64</v>
      </c>
      <c r="F1617" t="s">
        <v>65</v>
      </c>
      <c r="G1617" t="s">
        <v>15</v>
      </c>
      <c r="H1617">
        <v>0.5</v>
      </c>
      <c r="I1617">
        <v>5750</v>
      </c>
      <c r="J1617">
        <f t="shared" si="63"/>
        <v>2875</v>
      </c>
      <c r="K1617">
        <f t="shared" si="62"/>
        <v>1150</v>
      </c>
      <c r="L1617">
        <v>0.39999999999999997</v>
      </c>
    </row>
    <row r="1618" spans="1:12" x14ac:dyDescent="0.3">
      <c r="A1618" t="s">
        <v>10</v>
      </c>
      <c r="B1618">
        <v>1185732</v>
      </c>
      <c r="C1618">
        <v>44364</v>
      </c>
      <c r="D1618" t="s">
        <v>127</v>
      </c>
      <c r="E1618" t="s">
        <v>64</v>
      </c>
      <c r="F1618" t="s">
        <v>65</v>
      </c>
      <c r="G1618" t="s">
        <v>13</v>
      </c>
      <c r="H1618">
        <v>0.45</v>
      </c>
      <c r="I1618">
        <v>5500</v>
      </c>
      <c r="J1618">
        <f t="shared" si="63"/>
        <v>2475</v>
      </c>
      <c r="K1618">
        <f t="shared" si="62"/>
        <v>742.5</v>
      </c>
      <c r="L1618">
        <v>0.3</v>
      </c>
    </row>
    <row r="1619" spans="1:12" x14ac:dyDescent="0.3">
      <c r="A1619" t="s">
        <v>10</v>
      </c>
      <c r="B1619">
        <v>1185732</v>
      </c>
      <c r="C1619">
        <v>44364</v>
      </c>
      <c r="D1619" t="s">
        <v>127</v>
      </c>
      <c r="E1619" t="s">
        <v>64</v>
      </c>
      <c r="F1619" t="s">
        <v>65</v>
      </c>
      <c r="G1619" t="s">
        <v>14</v>
      </c>
      <c r="H1619">
        <v>0.45</v>
      </c>
      <c r="I1619">
        <v>5250</v>
      </c>
      <c r="J1619">
        <f t="shared" si="63"/>
        <v>2362.5</v>
      </c>
      <c r="K1619">
        <f t="shared" si="62"/>
        <v>826.875</v>
      </c>
      <c r="L1619">
        <v>0.35</v>
      </c>
    </row>
    <row r="1620" spans="1:12" x14ac:dyDescent="0.3">
      <c r="A1620" t="s">
        <v>10</v>
      </c>
      <c r="B1620">
        <v>1185732</v>
      </c>
      <c r="C1620">
        <v>44364</v>
      </c>
      <c r="D1620" t="s">
        <v>127</v>
      </c>
      <c r="E1620" t="s">
        <v>64</v>
      </c>
      <c r="F1620" t="s">
        <v>65</v>
      </c>
      <c r="G1620" t="s">
        <v>16</v>
      </c>
      <c r="H1620">
        <v>0.6</v>
      </c>
      <c r="I1620">
        <v>5250</v>
      </c>
      <c r="J1620">
        <f t="shared" si="63"/>
        <v>3150</v>
      </c>
      <c r="K1620">
        <f t="shared" si="62"/>
        <v>1260</v>
      </c>
      <c r="L1620">
        <v>0.39999999999999997</v>
      </c>
    </row>
    <row r="1621" spans="1:12" x14ac:dyDescent="0.3">
      <c r="A1621" t="s">
        <v>10</v>
      </c>
      <c r="B1621">
        <v>1185732</v>
      </c>
      <c r="C1621">
        <v>44364</v>
      </c>
      <c r="D1621" t="s">
        <v>127</v>
      </c>
      <c r="E1621" t="s">
        <v>64</v>
      </c>
      <c r="F1621" t="s">
        <v>65</v>
      </c>
      <c r="G1621" t="s">
        <v>17</v>
      </c>
      <c r="H1621">
        <v>0.65</v>
      </c>
      <c r="I1621">
        <v>6750</v>
      </c>
      <c r="J1621">
        <f t="shared" si="63"/>
        <v>4387.5</v>
      </c>
      <c r="K1621">
        <f t="shared" si="62"/>
        <v>2413.125</v>
      </c>
      <c r="L1621">
        <v>0.55000000000000004</v>
      </c>
    </row>
    <row r="1622" spans="1:12" x14ac:dyDescent="0.3">
      <c r="A1622" t="s">
        <v>10</v>
      </c>
      <c r="B1622">
        <v>1185732</v>
      </c>
      <c r="C1622">
        <v>44392</v>
      </c>
      <c r="D1622" t="s">
        <v>127</v>
      </c>
      <c r="E1622" t="s">
        <v>64</v>
      </c>
      <c r="F1622" t="s">
        <v>65</v>
      </c>
      <c r="G1622" t="s">
        <v>12</v>
      </c>
      <c r="H1622">
        <v>0.6</v>
      </c>
      <c r="I1622">
        <v>9000</v>
      </c>
      <c r="J1622">
        <f t="shared" si="63"/>
        <v>5400</v>
      </c>
      <c r="K1622">
        <f t="shared" si="62"/>
        <v>2700</v>
      </c>
      <c r="L1622">
        <v>0.5</v>
      </c>
    </row>
    <row r="1623" spans="1:12" x14ac:dyDescent="0.3">
      <c r="A1623" t="s">
        <v>10</v>
      </c>
      <c r="B1623">
        <v>1185732</v>
      </c>
      <c r="C1623">
        <v>44392</v>
      </c>
      <c r="D1623" t="s">
        <v>127</v>
      </c>
      <c r="E1623" t="s">
        <v>64</v>
      </c>
      <c r="F1623" t="s">
        <v>65</v>
      </c>
      <c r="G1623" t="s">
        <v>15</v>
      </c>
      <c r="H1623">
        <v>0.55000000000000004</v>
      </c>
      <c r="I1623">
        <v>6500</v>
      </c>
      <c r="J1623">
        <f t="shared" si="63"/>
        <v>3575.0000000000005</v>
      </c>
      <c r="K1623">
        <f t="shared" si="62"/>
        <v>1430</v>
      </c>
      <c r="L1623">
        <v>0.39999999999999997</v>
      </c>
    </row>
    <row r="1624" spans="1:12" x14ac:dyDescent="0.3">
      <c r="A1624" t="s">
        <v>10</v>
      </c>
      <c r="B1624">
        <v>1185732</v>
      </c>
      <c r="C1624">
        <v>44392</v>
      </c>
      <c r="D1624" t="s">
        <v>127</v>
      </c>
      <c r="E1624" t="s">
        <v>64</v>
      </c>
      <c r="F1624" t="s">
        <v>65</v>
      </c>
      <c r="G1624" t="s">
        <v>13</v>
      </c>
      <c r="H1624">
        <v>0.5</v>
      </c>
      <c r="I1624">
        <v>5750</v>
      </c>
      <c r="J1624">
        <f t="shared" si="63"/>
        <v>2875</v>
      </c>
      <c r="K1624">
        <f t="shared" si="62"/>
        <v>862.5</v>
      </c>
      <c r="L1624">
        <v>0.3</v>
      </c>
    </row>
    <row r="1625" spans="1:12" x14ac:dyDescent="0.3">
      <c r="A1625" t="s">
        <v>10</v>
      </c>
      <c r="B1625">
        <v>1185732</v>
      </c>
      <c r="C1625">
        <v>44392</v>
      </c>
      <c r="D1625" t="s">
        <v>127</v>
      </c>
      <c r="E1625" t="s">
        <v>64</v>
      </c>
      <c r="F1625" t="s">
        <v>65</v>
      </c>
      <c r="G1625" t="s">
        <v>14</v>
      </c>
      <c r="H1625">
        <v>0.5</v>
      </c>
      <c r="I1625">
        <v>5250</v>
      </c>
      <c r="J1625">
        <f t="shared" si="63"/>
        <v>2625</v>
      </c>
      <c r="K1625">
        <f t="shared" si="62"/>
        <v>918.74999999999989</v>
      </c>
      <c r="L1625">
        <v>0.35</v>
      </c>
    </row>
    <row r="1626" spans="1:12" x14ac:dyDescent="0.3">
      <c r="A1626" t="s">
        <v>10</v>
      </c>
      <c r="B1626">
        <v>1185732</v>
      </c>
      <c r="C1626">
        <v>44392</v>
      </c>
      <c r="D1626" t="s">
        <v>127</v>
      </c>
      <c r="E1626" t="s">
        <v>64</v>
      </c>
      <c r="F1626" t="s">
        <v>65</v>
      </c>
      <c r="G1626" t="s">
        <v>16</v>
      </c>
      <c r="H1626">
        <v>0.6</v>
      </c>
      <c r="I1626">
        <v>5500</v>
      </c>
      <c r="J1626">
        <f t="shared" si="63"/>
        <v>3300</v>
      </c>
      <c r="K1626">
        <f t="shared" si="62"/>
        <v>1320</v>
      </c>
      <c r="L1626">
        <v>0.39999999999999997</v>
      </c>
    </row>
    <row r="1627" spans="1:12" x14ac:dyDescent="0.3">
      <c r="A1627" t="s">
        <v>10</v>
      </c>
      <c r="B1627">
        <v>1185732</v>
      </c>
      <c r="C1627">
        <v>44392</v>
      </c>
      <c r="D1627" t="s">
        <v>127</v>
      </c>
      <c r="E1627" t="s">
        <v>64</v>
      </c>
      <c r="F1627" t="s">
        <v>65</v>
      </c>
      <c r="G1627" t="s">
        <v>17</v>
      </c>
      <c r="H1627">
        <v>0.65</v>
      </c>
      <c r="I1627">
        <v>7250</v>
      </c>
      <c r="J1627">
        <f t="shared" si="63"/>
        <v>4712.5</v>
      </c>
      <c r="K1627">
        <f t="shared" si="62"/>
        <v>2591.875</v>
      </c>
      <c r="L1627">
        <v>0.55000000000000004</v>
      </c>
    </row>
    <row r="1628" spans="1:12" x14ac:dyDescent="0.3">
      <c r="A1628" t="s">
        <v>10</v>
      </c>
      <c r="B1628">
        <v>1185732</v>
      </c>
      <c r="C1628">
        <v>44424</v>
      </c>
      <c r="D1628" t="s">
        <v>127</v>
      </c>
      <c r="E1628" t="s">
        <v>64</v>
      </c>
      <c r="F1628" t="s">
        <v>65</v>
      </c>
      <c r="G1628" t="s">
        <v>12</v>
      </c>
      <c r="H1628">
        <v>0.6</v>
      </c>
      <c r="I1628">
        <v>8750</v>
      </c>
      <c r="J1628">
        <f t="shared" si="63"/>
        <v>5250</v>
      </c>
      <c r="K1628">
        <f t="shared" si="62"/>
        <v>2625</v>
      </c>
      <c r="L1628">
        <v>0.5</v>
      </c>
    </row>
    <row r="1629" spans="1:12" x14ac:dyDescent="0.3">
      <c r="A1629" t="s">
        <v>10</v>
      </c>
      <c r="B1629">
        <v>1185732</v>
      </c>
      <c r="C1629">
        <v>44424</v>
      </c>
      <c r="D1629" t="s">
        <v>127</v>
      </c>
      <c r="E1629" t="s">
        <v>64</v>
      </c>
      <c r="F1629" t="s">
        <v>65</v>
      </c>
      <c r="G1629" t="s">
        <v>15</v>
      </c>
      <c r="H1629">
        <v>0.55000000000000004</v>
      </c>
      <c r="I1629">
        <v>6500</v>
      </c>
      <c r="J1629">
        <f t="shared" si="63"/>
        <v>3575.0000000000005</v>
      </c>
      <c r="K1629">
        <f t="shared" si="62"/>
        <v>1430</v>
      </c>
      <c r="L1629">
        <v>0.39999999999999997</v>
      </c>
    </row>
    <row r="1630" spans="1:12" x14ac:dyDescent="0.3">
      <c r="A1630" t="s">
        <v>10</v>
      </c>
      <c r="B1630">
        <v>1185732</v>
      </c>
      <c r="C1630">
        <v>44424</v>
      </c>
      <c r="D1630" t="s">
        <v>127</v>
      </c>
      <c r="E1630" t="s">
        <v>64</v>
      </c>
      <c r="F1630" t="s">
        <v>65</v>
      </c>
      <c r="G1630" t="s">
        <v>13</v>
      </c>
      <c r="H1630">
        <v>0.45000000000000007</v>
      </c>
      <c r="I1630">
        <v>5750</v>
      </c>
      <c r="J1630">
        <f t="shared" si="63"/>
        <v>2587.5000000000005</v>
      </c>
      <c r="K1630">
        <f t="shared" si="62"/>
        <v>776.25000000000011</v>
      </c>
      <c r="L1630">
        <v>0.3</v>
      </c>
    </row>
    <row r="1631" spans="1:12" x14ac:dyDescent="0.3">
      <c r="A1631" t="s">
        <v>10</v>
      </c>
      <c r="B1631">
        <v>1185732</v>
      </c>
      <c r="C1631">
        <v>44424</v>
      </c>
      <c r="D1631" t="s">
        <v>127</v>
      </c>
      <c r="E1631" t="s">
        <v>64</v>
      </c>
      <c r="F1631" t="s">
        <v>65</v>
      </c>
      <c r="G1631" t="s">
        <v>14</v>
      </c>
      <c r="H1631">
        <v>0.35</v>
      </c>
      <c r="I1631">
        <v>5250</v>
      </c>
      <c r="J1631">
        <f t="shared" si="63"/>
        <v>1837.4999999999998</v>
      </c>
      <c r="K1631">
        <f t="shared" si="62"/>
        <v>643.12499999999989</v>
      </c>
      <c r="L1631">
        <v>0.35</v>
      </c>
    </row>
    <row r="1632" spans="1:12" x14ac:dyDescent="0.3">
      <c r="A1632" t="s">
        <v>10</v>
      </c>
      <c r="B1632">
        <v>1185732</v>
      </c>
      <c r="C1632">
        <v>44424</v>
      </c>
      <c r="D1632" t="s">
        <v>127</v>
      </c>
      <c r="E1632" t="s">
        <v>64</v>
      </c>
      <c r="F1632" t="s">
        <v>65</v>
      </c>
      <c r="G1632" t="s">
        <v>16</v>
      </c>
      <c r="H1632">
        <v>0.45000000000000007</v>
      </c>
      <c r="I1632">
        <v>5000</v>
      </c>
      <c r="J1632">
        <f t="shared" si="63"/>
        <v>2250.0000000000005</v>
      </c>
      <c r="K1632">
        <f t="shared" si="62"/>
        <v>900.00000000000011</v>
      </c>
      <c r="L1632">
        <v>0.39999999999999997</v>
      </c>
    </row>
    <row r="1633" spans="1:12" x14ac:dyDescent="0.3">
      <c r="A1633" t="s">
        <v>10</v>
      </c>
      <c r="B1633">
        <v>1185732</v>
      </c>
      <c r="C1633">
        <v>44424</v>
      </c>
      <c r="D1633" t="s">
        <v>127</v>
      </c>
      <c r="E1633" t="s">
        <v>64</v>
      </c>
      <c r="F1633" t="s">
        <v>65</v>
      </c>
      <c r="G1633" t="s">
        <v>17</v>
      </c>
      <c r="H1633">
        <v>0.50000000000000011</v>
      </c>
      <c r="I1633">
        <v>6750</v>
      </c>
      <c r="J1633">
        <f t="shared" si="63"/>
        <v>3375.0000000000009</v>
      </c>
      <c r="K1633">
        <f t="shared" si="62"/>
        <v>1856.2500000000007</v>
      </c>
      <c r="L1633">
        <v>0.55000000000000004</v>
      </c>
    </row>
    <row r="1634" spans="1:12" x14ac:dyDescent="0.3">
      <c r="A1634" t="s">
        <v>10</v>
      </c>
      <c r="B1634">
        <v>1185732</v>
      </c>
      <c r="C1634">
        <v>44454</v>
      </c>
      <c r="D1634" t="s">
        <v>127</v>
      </c>
      <c r="E1634" t="s">
        <v>64</v>
      </c>
      <c r="F1634" t="s">
        <v>65</v>
      </c>
      <c r="G1634" t="s">
        <v>12</v>
      </c>
      <c r="H1634">
        <v>0.45000000000000007</v>
      </c>
      <c r="I1634">
        <v>8000</v>
      </c>
      <c r="J1634">
        <f t="shared" si="63"/>
        <v>3600.0000000000005</v>
      </c>
      <c r="K1634">
        <f t="shared" si="62"/>
        <v>1800.0000000000002</v>
      </c>
      <c r="L1634">
        <v>0.5</v>
      </c>
    </row>
    <row r="1635" spans="1:12" x14ac:dyDescent="0.3">
      <c r="A1635" t="s">
        <v>10</v>
      </c>
      <c r="B1635">
        <v>1185732</v>
      </c>
      <c r="C1635">
        <v>44454</v>
      </c>
      <c r="D1635" t="s">
        <v>127</v>
      </c>
      <c r="E1635" t="s">
        <v>64</v>
      </c>
      <c r="F1635" t="s">
        <v>65</v>
      </c>
      <c r="G1635" t="s">
        <v>15</v>
      </c>
      <c r="H1635">
        <v>0.40000000000000013</v>
      </c>
      <c r="I1635">
        <v>6000</v>
      </c>
      <c r="J1635">
        <f t="shared" si="63"/>
        <v>2400.0000000000009</v>
      </c>
      <c r="K1635">
        <f t="shared" si="62"/>
        <v>960.00000000000023</v>
      </c>
      <c r="L1635">
        <v>0.39999999999999997</v>
      </c>
    </row>
    <row r="1636" spans="1:12" x14ac:dyDescent="0.3">
      <c r="A1636" t="s">
        <v>10</v>
      </c>
      <c r="B1636">
        <v>1185732</v>
      </c>
      <c r="C1636">
        <v>44454</v>
      </c>
      <c r="D1636" t="s">
        <v>127</v>
      </c>
      <c r="E1636" t="s">
        <v>64</v>
      </c>
      <c r="F1636" t="s">
        <v>65</v>
      </c>
      <c r="G1636" t="s">
        <v>13</v>
      </c>
      <c r="H1636">
        <v>0.35</v>
      </c>
      <c r="I1636">
        <v>5000</v>
      </c>
      <c r="J1636">
        <f t="shared" si="63"/>
        <v>1750</v>
      </c>
      <c r="K1636">
        <f t="shared" si="62"/>
        <v>525</v>
      </c>
      <c r="L1636">
        <v>0.3</v>
      </c>
    </row>
    <row r="1637" spans="1:12" x14ac:dyDescent="0.3">
      <c r="A1637" t="s">
        <v>10</v>
      </c>
      <c r="B1637">
        <v>1185732</v>
      </c>
      <c r="C1637">
        <v>44454</v>
      </c>
      <c r="D1637" t="s">
        <v>127</v>
      </c>
      <c r="E1637" t="s">
        <v>64</v>
      </c>
      <c r="F1637" t="s">
        <v>65</v>
      </c>
      <c r="G1637" t="s">
        <v>14</v>
      </c>
      <c r="H1637">
        <v>0.35</v>
      </c>
      <c r="I1637">
        <v>4750</v>
      </c>
      <c r="J1637">
        <f t="shared" si="63"/>
        <v>1662.5</v>
      </c>
      <c r="K1637">
        <f t="shared" si="62"/>
        <v>581.875</v>
      </c>
      <c r="L1637">
        <v>0.35</v>
      </c>
    </row>
    <row r="1638" spans="1:12" x14ac:dyDescent="0.3">
      <c r="A1638" t="s">
        <v>10</v>
      </c>
      <c r="B1638">
        <v>1185732</v>
      </c>
      <c r="C1638">
        <v>44454</v>
      </c>
      <c r="D1638" t="s">
        <v>127</v>
      </c>
      <c r="E1638" t="s">
        <v>64</v>
      </c>
      <c r="F1638" t="s">
        <v>65</v>
      </c>
      <c r="G1638" t="s">
        <v>16</v>
      </c>
      <c r="H1638">
        <v>0.45000000000000007</v>
      </c>
      <c r="I1638">
        <v>4750</v>
      </c>
      <c r="J1638">
        <f t="shared" si="63"/>
        <v>2137.5000000000005</v>
      </c>
      <c r="K1638">
        <f t="shared" si="62"/>
        <v>855.00000000000011</v>
      </c>
      <c r="L1638">
        <v>0.39999999999999997</v>
      </c>
    </row>
    <row r="1639" spans="1:12" x14ac:dyDescent="0.3">
      <c r="A1639" t="s">
        <v>10</v>
      </c>
      <c r="B1639">
        <v>1185732</v>
      </c>
      <c r="C1639">
        <v>44454</v>
      </c>
      <c r="D1639" t="s">
        <v>127</v>
      </c>
      <c r="E1639" t="s">
        <v>64</v>
      </c>
      <c r="F1639" t="s">
        <v>65</v>
      </c>
      <c r="G1639" t="s">
        <v>17</v>
      </c>
      <c r="H1639">
        <v>0.50000000000000011</v>
      </c>
      <c r="I1639">
        <v>5750</v>
      </c>
      <c r="J1639">
        <f t="shared" si="63"/>
        <v>2875.0000000000005</v>
      </c>
      <c r="K1639">
        <f t="shared" si="62"/>
        <v>1581.2500000000005</v>
      </c>
      <c r="L1639">
        <v>0.55000000000000004</v>
      </c>
    </row>
    <row r="1640" spans="1:12" x14ac:dyDescent="0.3">
      <c r="A1640" t="s">
        <v>10</v>
      </c>
      <c r="B1640">
        <v>1185732</v>
      </c>
      <c r="C1640">
        <v>44486</v>
      </c>
      <c r="D1640" t="s">
        <v>127</v>
      </c>
      <c r="E1640" t="s">
        <v>64</v>
      </c>
      <c r="F1640" t="s">
        <v>65</v>
      </c>
      <c r="G1640" t="s">
        <v>12</v>
      </c>
      <c r="H1640">
        <v>0.50000000000000011</v>
      </c>
      <c r="I1640">
        <v>7500</v>
      </c>
      <c r="J1640">
        <f t="shared" si="63"/>
        <v>3750.0000000000009</v>
      </c>
      <c r="K1640">
        <f t="shared" si="62"/>
        <v>1875.0000000000005</v>
      </c>
      <c r="L1640">
        <v>0.5</v>
      </c>
    </row>
    <row r="1641" spans="1:12" x14ac:dyDescent="0.3">
      <c r="A1641" t="s">
        <v>10</v>
      </c>
      <c r="B1641">
        <v>1185732</v>
      </c>
      <c r="C1641">
        <v>44486</v>
      </c>
      <c r="D1641" t="s">
        <v>127</v>
      </c>
      <c r="E1641" t="s">
        <v>64</v>
      </c>
      <c r="F1641" t="s">
        <v>65</v>
      </c>
      <c r="G1641" t="s">
        <v>15</v>
      </c>
      <c r="H1641">
        <v>0.40000000000000013</v>
      </c>
      <c r="I1641">
        <v>5750</v>
      </c>
      <c r="J1641">
        <f t="shared" si="63"/>
        <v>2300.0000000000009</v>
      </c>
      <c r="K1641">
        <f t="shared" si="62"/>
        <v>920.00000000000034</v>
      </c>
      <c r="L1641">
        <v>0.39999999999999997</v>
      </c>
    </row>
    <row r="1642" spans="1:12" x14ac:dyDescent="0.3">
      <c r="A1642" t="s">
        <v>10</v>
      </c>
      <c r="B1642">
        <v>1185732</v>
      </c>
      <c r="C1642">
        <v>44486</v>
      </c>
      <c r="D1642" t="s">
        <v>127</v>
      </c>
      <c r="E1642" t="s">
        <v>64</v>
      </c>
      <c r="F1642" t="s">
        <v>65</v>
      </c>
      <c r="G1642" t="s">
        <v>13</v>
      </c>
      <c r="H1642">
        <v>0.40000000000000013</v>
      </c>
      <c r="I1642">
        <v>4250</v>
      </c>
      <c r="J1642">
        <f t="shared" si="63"/>
        <v>1700.0000000000005</v>
      </c>
      <c r="K1642">
        <f t="shared" si="62"/>
        <v>510.00000000000011</v>
      </c>
      <c r="L1642">
        <v>0.3</v>
      </c>
    </row>
    <row r="1643" spans="1:12" x14ac:dyDescent="0.3">
      <c r="A1643" t="s">
        <v>10</v>
      </c>
      <c r="B1643">
        <v>1185732</v>
      </c>
      <c r="C1643">
        <v>44486</v>
      </c>
      <c r="D1643" t="s">
        <v>127</v>
      </c>
      <c r="E1643" t="s">
        <v>64</v>
      </c>
      <c r="F1643" t="s">
        <v>65</v>
      </c>
      <c r="G1643" t="s">
        <v>14</v>
      </c>
      <c r="H1643">
        <v>0.40000000000000013</v>
      </c>
      <c r="I1643">
        <v>4000</v>
      </c>
      <c r="J1643">
        <f t="shared" si="63"/>
        <v>1600.0000000000005</v>
      </c>
      <c r="K1643">
        <f t="shared" si="62"/>
        <v>560.00000000000011</v>
      </c>
      <c r="L1643">
        <v>0.35</v>
      </c>
    </row>
    <row r="1644" spans="1:12" x14ac:dyDescent="0.3">
      <c r="A1644" t="s">
        <v>10</v>
      </c>
      <c r="B1644">
        <v>1185732</v>
      </c>
      <c r="C1644">
        <v>44486</v>
      </c>
      <c r="D1644" t="s">
        <v>127</v>
      </c>
      <c r="E1644" t="s">
        <v>64</v>
      </c>
      <c r="F1644" t="s">
        <v>65</v>
      </c>
      <c r="G1644" t="s">
        <v>16</v>
      </c>
      <c r="H1644">
        <v>0.50000000000000011</v>
      </c>
      <c r="I1644">
        <v>4000</v>
      </c>
      <c r="J1644">
        <f t="shared" si="63"/>
        <v>2000.0000000000005</v>
      </c>
      <c r="K1644">
        <f t="shared" si="62"/>
        <v>800.00000000000011</v>
      </c>
      <c r="L1644">
        <v>0.39999999999999997</v>
      </c>
    </row>
    <row r="1645" spans="1:12" x14ac:dyDescent="0.3">
      <c r="A1645" t="s">
        <v>10</v>
      </c>
      <c r="B1645">
        <v>1185732</v>
      </c>
      <c r="C1645">
        <v>44486</v>
      </c>
      <c r="D1645" t="s">
        <v>127</v>
      </c>
      <c r="E1645" t="s">
        <v>64</v>
      </c>
      <c r="F1645" t="s">
        <v>65</v>
      </c>
      <c r="G1645" t="s">
        <v>17</v>
      </c>
      <c r="H1645">
        <v>0.55000000000000004</v>
      </c>
      <c r="I1645">
        <v>5250</v>
      </c>
      <c r="J1645">
        <f t="shared" si="63"/>
        <v>2887.5000000000005</v>
      </c>
      <c r="K1645">
        <f t="shared" si="62"/>
        <v>1588.1250000000005</v>
      </c>
      <c r="L1645">
        <v>0.55000000000000004</v>
      </c>
    </row>
    <row r="1646" spans="1:12" x14ac:dyDescent="0.3">
      <c r="A1646" t="s">
        <v>10</v>
      </c>
      <c r="B1646">
        <v>1185732</v>
      </c>
      <c r="C1646">
        <v>44516</v>
      </c>
      <c r="D1646" t="s">
        <v>127</v>
      </c>
      <c r="E1646" t="s">
        <v>64</v>
      </c>
      <c r="F1646" t="s">
        <v>65</v>
      </c>
      <c r="G1646" t="s">
        <v>12</v>
      </c>
      <c r="H1646">
        <v>0.50000000000000011</v>
      </c>
      <c r="I1646">
        <v>6750</v>
      </c>
      <c r="J1646">
        <f t="shared" si="63"/>
        <v>3375.0000000000009</v>
      </c>
      <c r="K1646">
        <f t="shared" si="62"/>
        <v>1687.5000000000005</v>
      </c>
      <c r="L1646">
        <v>0.5</v>
      </c>
    </row>
    <row r="1647" spans="1:12" x14ac:dyDescent="0.3">
      <c r="A1647" t="s">
        <v>10</v>
      </c>
      <c r="B1647">
        <v>1185732</v>
      </c>
      <c r="C1647">
        <v>44516</v>
      </c>
      <c r="D1647" t="s">
        <v>127</v>
      </c>
      <c r="E1647" t="s">
        <v>64</v>
      </c>
      <c r="F1647" t="s">
        <v>65</v>
      </c>
      <c r="G1647" t="s">
        <v>15</v>
      </c>
      <c r="H1647">
        <v>0.45000000000000012</v>
      </c>
      <c r="I1647">
        <v>5000</v>
      </c>
      <c r="J1647">
        <f t="shared" si="63"/>
        <v>2250.0000000000005</v>
      </c>
      <c r="K1647">
        <f t="shared" si="62"/>
        <v>900.00000000000011</v>
      </c>
      <c r="L1647">
        <v>0.39999999999999997</v>
      </c>
    </row>
    <row r="1648" spans="1:12" x14ac:dyDescent="0.3">
      <c r="A1648" t="s">
        <v>10</v>
      </c>
      <c r="B1648">
        <v>1185732</v>
      </c>
      <c r="C1648">
        <v>44516</v>
      </c>
      <c r="D1648" t="s">
        <v>127</v>
      </c>
      <c r="E1648" t="s">
        <v>64</v>
      </c>
      <c r="F1648" t="s">
        <v>65</v>
      </c>
      <c r="G1648" t="s">
        <v>13</v>
      </c>
      <c r="H1648">
        <v>0.45000000000000012</v>
      </c>
      <c r="I1648">
        <v>4450</v>
      </c>
      <c r="J1648">
        <f t="shared" si="63"/>
        <v>2002.5000000000005</v>
      </c>
      <c r="K1648">
        <f t="shared" si="62"/>
        <v>600.75000000000011</v>
      </c>
      <c r="L1648">
        <v>0.3</v>
      </c>
    </row>
    <row r="1649" spans="1:12" x14ac:dyDescent="0.3">
      <c r="A1649" t="s">
        <v>10</v>
      </c>
      <c r="B1649">
        <v>1185732</v>
      </c>
      <c r="C1649">
        <v>44516</v>
      </c>
      <c r="D1649" t="s">
        <v>127</v>
      </c>
      <c r="E1649" t="s">
        <v>64</v>
      </c>
      <c r="F1649" t="s">
        <v>65</v>
      </c>
      <c r="G1649" t="s">
        <v>14</v>
      </c>
      <c r="H1649">
        <v>0.45000000000000012</v>
      </c>
      <c r="I1649">
        <v>4750</v>
      </c>
      <c r="J1649">
        <f t="shared" si="63"/>
        <v>2137.5000000000005</v>
      </c>
      <c r="K1649">
        <f t="shared" si="62"/>
        <v>748.12500000000011</v>
      </c>
      <c r="L1649">
        <v>0.35</v>
      </c>
    </row>
    <row r="1650" spans="1:12" x14ac:dyDescent="0.3">
      <c r="A1650" t="s">
        <v>10</v>
      </c>
      <c r="B1650">
        <v>1185732</v>
      </c>
      <c r="C1650">
        <v>44516</v>
      </c>
      <c r="D1650" t="s">
        <v>127</v>
      </c>
      <c r="E1650" t="s">
        <v>64</v>
      </c>
      <c r="F1650" t="s">
        <v>65</v>
      </c>
      <c r="G1650" t="s">
        <v>16</v>
      </c>
      <c r="H1650">
        <v>0.6</v>
      </c>
      <c r="I1650">
        <v>4500</v>
      </c>
      <c r="J1650">
        <f t="shared" si="63"/>
        <v>2700</v>
      </c>
      <c r="K1650">
        <f t="shared" si="62"/>
        <v>1080</v>
      </c>
      <c r="L1650">
        <v>0.39999999999999997</v>
      </c>
    </row>
    <row r="1651" spans="1:12" x14ac:dyDescent="0.3">
      <c r="A1651" t="s">
        <v>10</v>
      </c>
      <c r="B1651">
        <v>1185732</v>
      </c>
      <c r="C1651">
        <v>44516</v>
      </c>
      <c r="D1651" t="s">
        <v>127</v>
      </c>
      <c r="E1651" t="s">
        <v>64</v>
      </c>
      <c r="F1651" t="s">
        <v>65</v>
      </c>
      <c r="G1651" t="s">
        <v>17</v>
      </c>
      <c r="H1651">
        <v>0.64999999999999991</v>
      </c>
      <c r="I1651">
        <v>6250</v>
      </c>
      <c r="J1651">
        <f t="shared" si="63"/>
        <v>4062.4999999999995</v>
      </c>
      <c r="K1651">
        <f t="shared" si="62"/>
        <v>2234.375</v>
      </c>
      <c r="L1651">
        <v>0.55000000000000004</v>
      </c>
    </row>
    <row r="1652" spans="1:12" x14ac:dyDescent="0.3">
      <c r="A1652" t="s">
        <v>10</v>
      </c>
      <c r="B1652">
        <v>1185732</v>
      </c>
      <c r="C1652">
        <v>44545</v>
      </c>
      <c r="D1652" t="s">
        <v>127</v>
      </c>
      <c r="E1652" t="s">
        <v>64</v>
      </c>
      <c r="F1652" t="s">
        <v>65</v>
      </c>
      <c r="G1652" t="s">
        <v>12</v>
      </c>
      <c r="H1652">
        <v>0.6</v>
      </c>
      <c r="I1652">
        <v>8500</v>
      </c>
      <c r="J1652">
        <f t="shared" si="63"/>
        <v>5100</v>
      </c>
      <c r="K1652">
        <f t="shared" si="62"/>
        <v>2550</v>
      </c>
      <c r="L1652">
        <v>0.5</v>
      </c>
    </row>
    <row r="1653" spans="1:12" x14ac:dyDescent="0.3">
      <c r="A1653" t="s">
        <v>10</v>
      </c>
      <c r="B1653">
        <v>1185732</v>
      </c>
      <c r="C1653">
        <v>44545</v>
      </c>
      <c r="D1653" t="s">
        <v>127</v>
      </c>
      <c r="E1653" t="s">
        <v>64</v>
      </c>
      <c r="F1653" t="s">
        <v>65</v>
      </c>
      <c r="G1653" t="s">
        <v>15</v>
      </c>
      <c r="H1653">
        <v>0.5</v>
      </c>
      <c r="I1653">
        <v>6500</v>
      </c>
      <c r="J1653">
        <f t="shared" si="63"/>
        <v>3250</v>
      </c>
      <c r="K1653">
        <f t="shared" si="62"/>
        <v>1300</v>
      </c>
      <c r="L1653">
        <v>0.39999999999999997</v>
      </c>
    </row>
    <row r="1654" spans="1:12" x14ac:dyDescent="0.3">
      <c r="A1654" t="s">
        <v>10</v>
      </c>
      <c r="B1654">
        <v>1185732</v>
      </c>
      <c r="C1654">
        <v>44545</v>
      </c>
      <c r="D1654" t="s">
        <v>127</v>
      </c>
      <c r="E1654" t="s">
        <v>64</v>
      </c>
      <c r="F1654" t="s">
        <v>65</v>
      </c>
      <c r="G1654" t="s">
        <v>13</v>
      </c>
      <c r="H1654">
        <v>0.5</v>
      </c>
      <c r="I1654">
        <v>6000</v>
      </c>
      <c r="J1654">
        <f t="shared" si="63"/>
        <v>3000</v>
      </c>
      <c r="K1654">
        <f t="shared" si="62"/>
        <v>900</v>
      </c>
      <c r="L1654">
        <v>0.3</v>
      </c>
    </row>
    <row r="1655" spans="1:12" x14ac:dyDescent="0.3">
      <c r="A1655" t="s">
        <v>10</v>
      </c>
      <c r="B1655">
        <v>1185732</v>
      </c>
      <c r="C1655">
        <v>44545</v>
      </c>
      <c r="D1655" t="s">
        <v>127</v>
      </c>
      <c r="E1655" t="s">
        <v>64</v>
      </c>
      <c r="F1655" t="s">
        <v>65</v>
      </c>
      <c r="G1655" t="s">
        <v>14</v>
      </c>
      <c r="H1655">
        <v>0.5</v>
      </c>
      <c r="I1655">
        <v>5500</v>
      </c>
      <c r="J1655">
        <f t="shared" si="63"/>
        <v>2750</v>
      </c>
      <c r="K1655">
        <f t="shared" si="62"/>
        <v>962.49999999999989</v>
      </c>
      <c r="L1655">
        <v>0.35</v>
      </c>
    </row>
    <row r="1656" spans="1:12" x14ac:dyDescent="0.3">
      <c r="A1656" t="s">
        <v>10</v>
      </c>
      <c r="B1656">
        <v>1185732</v>
      </c>
      <c r="C1656">
        <v>44545</v>
      </c>
      <c r="D1656" t="s">
        <v>127</v>
      </c>
      <c r="E1656" t="s">
        <v>64</v>
      </c>
      <c r="F1656" t="s">
        <v>65</v>
      </c>
      <c r="G1656" t="s">
        <v>16</v>
      </c>
      <c r="H1656">
        <v>0.6</v>
      </c>
      <c r="I1656">
        <v>5500</v>
      </c>
      <c r="J1656">
        <f t="shared" si="63"/>
        <v>3300</v>
      </c>
      <c r="K1656">
        <f t="shared" si="62"/>
        <v>1320</v>
      </c>
      <c r="L1656">
        <v>0.39999999999999997</v>
      </c>
    </row>
    <row r="1657" spans="1:12" x14ac:dyDescent="0.3">
      <c r="A1657" t="s">
        <v>10</v>
      </c>
      <c r="B1657">
        <v>1185732</v>
      </c>
      <c r="C1657">
        <v>44545</v>
      </c>
      <c r="D1657" t="s">
        <v>127</v>
      </c>
      <c r="E1657" t="s">
        <v>64</v>
      </c>
      <c r="F1657" t="s">
        <v>65</v>
      </c>
      <c r="G1657" t="s">
        <v>17</v>
      </c>
      <c r="H1657">
        <v>0.64999999999999991</v>
      </c>
      <c r="I1657">
        <v>6500</v>
      </c>
      <c r="J1657">
        <f t="shared" si="63"/>
        <v>4224.9999999999991</v>
      </c>
      <c r="K1657">
        <f t="shared" si="62"/>
        <v>2323.7499999999995</v>
      </c>
      <c r="L1657">
        <v>0.55000000000000004</v>
      </c>
    </row>
    <row r="1658" spans="1:12" x14ac:dyDescent="0.3">
      <c r="A1658" t="s">
        <v>10</v>
      </c>
      <c r="B1658">
        <v>1185732</v>
      </c>
      <c r="C1658">
        <v>44214</v>
      </c>
      <c r="D1658" t="s">
        <v>29</v>
      </c>
      <c r="E1658" t="s">
        <v>66</v>
      </c>
      <c r="F1658" t="s">
        <v>67</v>
      </c>
      <c r="G1658" t="s">
        <v>12</v>
      </c>
      <c r="H1658">
        <v>0.3</v>
      </c>
      <c r="I1658">
        <v>6250</v>
      </c>
      <c r="J1658">
        <f t="shared" si="63"/>
        <v>1875</v>
      </c>
      <c r="K1658">
        <f t="shared" si="62"/>
        <v>750</v>
      </c>
      <c r="L1658">
        <v>0.4</v>
      </c>
    </row>
    <row r="1659" spans="1:12" x14ac:dyDescent="0.3">
      <c r="A1659" t="s">
        <v>10</v>
      </c>
      <c r="B1659">
        <v>1185732</v>
      </c>
      <c r="C1659">
        <v>44214</v>
      </c>
      <c r="D1659" t="s">
        <v>29</v>
      </c>
      <c r="E1659" t="s">
        <v>66</v>
      </c>
      <c r="F1659" t="s">
        <v>67</v>
      </c>
      <c r="G1659" t="s">
        <v>15</v>
      </c>
      <c r="H1659">
        <v>0.3</v>
      </c>
      <c r="I1659">
        <v>4250</v>
      </c>
      <c r="J1659">
        <f t="shared" si="63"/>
        <v>1275</v>
      </c>
      <c r="K1659">
        <f t="shared" si="62"/>
        <v>446.25</v>
      </c>
      <c r="L1659">
        <v>0.35</v>
      </c>
    </row>
    <row r="1660" spans="1:12" x14ac:dyDescent="0.3">
      <c r="A1660" t="s">
        <v>10</v>
      </c>
      <c r="B1660">
        <v>1185732</v>
      </c>
      <c r="C1660">
        <v>44214</v>
      </c>
      <c r="D1660" t="s">
        <v>29</v>
      </c>
      <c r="E1660" t="s">
        <v>66</v>
      </c>
      <c r="F1660" t="s">
        <v>67</v>
      </c>
      <c r="G1660" t="s">
        <v>13</v>
      </c>
      <c r="H1660">
        <v>0.2</v>
      </c>
      <c r="I1660">
        <v>4250</v>
      </c>
      <c r="J1660">
        <f t="shared" si="63"/>
        <v>850</v>
      </c>
      <c r="K1660">
        <f t="shared" si="62"/>
        <v>297.5</v>
      </c>
      <c r="L1660">
        <v>0.35</v>
      </c>
    </row>
    <row r="1661" spans="1:12" x14ac:dyDescent="0.3">
      <c r="A1661" t="s">
        <v>10</v>
      </c>
      <c r="B1661">
        <v>1185732</v>
      </c>
      <c r="C1661">
        <v>44214</v>
      </c>
      <c r="D1661" t="s">
        <v>29</v>
      </c>
      <c r="E1661" t="s">
        <v>66</v>
      </c>
      <c r="F1661" t="s">
        <v>67</v>
      </c>
      <c r="G1661" t="s">
        <v>14</v>
      </c>
      <c r="H1661">
        <v>0.25000000000000006</v>
      </c>
      <c r="I1661">
        <v>2750</v>
      </c>
      <c r="J1661">
        <f t="shared" si="63"/>
        <v>687.50000000000011</v>
      </c>
      <c r="K1661">
        <f t="shared" si="62"/>
        <v>275.00000000000006</v>
      </c>
      <c r="L1661">
        <v>0.4</v>
      </c>
    </row>
    <row r="1662" spans="1:12" x14ac:dyDescent="0.3">
      <c r="A1662" t="s">
        <v>10</v>
      </c>
      <c r="B1662">
        <v>1185732</v>
      </c>
      <c r="C1662">
        <v>44214</v>
      </c>
      <c r="D1662" t="s">
        <v>29</v>
      </c>
      <c r="E1662" t="s">
        <v>66</v>
      </c>
      <c r="F1662" t="s">
        <v>67</v>
      </c>
      <c r="G1662" t="s">
        <v>16</v>
      </c>
      <c r="H1662">
        <v>0.39999999999999997</v>
      </c>
      <c r="I1662">
        <v>3250</v>
      </c>
      <c r="J1662">
        <f t="shared" si="63"/>
        <v>1300</v>
      </c>
      <c r="K1662">
        <f t="shared" ref="K1662:K1725" si="64">J1662*L1662</f>
        <v>454.99999999999994</v>
      </c>
      <c r="L1662">
        <v>0.35</v>
      </c>
    </row>
    <row r="1663" spans="1:12" x14ac:dyDescent="0.3">
      <c r="A1663" t="s">
        <v>10</v>
      </c>
      <c r="B1663">
        <v>1185732</v>
      </c>
      <c r="C1663">
        <v>44214</v>
      </c>
      <c r="D1663" t="s">
        <v>29</v>
      </c>
      <c r="E1663" t="s">
        <v>66</v>
      </c>
      <c r="F1663" t="s">
        <v>67</v>
      </c>
      <c r="G1663" t="s">
        <v>17</v>
      </c>
      <c r="H1663">
        <v>0.3</v>
      </c>
      <c r="I1663">
        <v>4250</v>
      </c>
      <c r="J1663">
        <f t="shared" si="63"/>
        <v>1275</v>
      </c>
      <c r="K1663">
        <f t="shared" si="64"/>
        <v>637.5</v>
      </c>
      <c r="L1663">
        <v>0.5</v>
      </c>
    </row>
    <row r="1664" spans="1:12" x14ac:dyDescent="0.3">
      <c r="A1664" t="s">
        <v>10</v>
      </c>
      <c r="B1664">
        <v>1185732</v>
      </c>
      <c r="C1664">
        <v>44245</v>
      </c>
      <c r="D1664" t="s">
        <v>29</v>
      </c>
      <c r="E1664" t="s">
        <v>66</v>
      </c>
      <c r="F1664" t="s">
        <v>67</v>
      </c>
      <c r="G1664" t="s">
        <v>12</v>
      </c>
      <c r="H1664">
        <v>0.3</v>
      </c>
      <c r="I1664">
        <v>6750</v>
      </c>
      <c r="J1664">
        <f t="shared" si="63"/>
        <v>2025</v>
      </c>
      <c r="K1664">
        <f t="shared" si="64"/>
        <v>810</v>
      </c>
      <c r="L1664">
        <v>0.4</v>
      </c>
    </row>
    <row r="1665" spans="1:12" x14ac:dyDescent="0.3">
      <c r="A1665" t="s">
        <v>10</v>
      </c>
      <c r="B1665">
        <v>1185732</v>
      </c>
      <c r="C1665">
        <v>44245</v>
      </c>
      <c r="D1665" t="s">
        <v>29</v>
      </c>
      <c r="E1665" t="s">
        <v>66</v>
      </c>
      <c r="F1665" t="s">
        <v>67</v>
      </c>
      <c r="G1665" t="s">
        <v>15</v>
      </c>
      <c r="H1665">
        <v>0.3</v>
      </c>
      <c r="I1665">
        <v>3250</v>
      </c>
      <c r="J1665">
        <f t="shared" si="63"/>
        <v>975</v>
      </c>
      <c r="K1665">
        <f t="shared" si="64"/>
        <v>341.25</v>
      </c>
      <c r="L1665">
        <v>0.35</v>
      </c>
    </row>
    <row r="1666" spans="1:12" x14ac:dyDescent="0.3">
      <c r="A1666" t="s">
        <v>10</v>
      </c>
      <c r="B1666">
        <v>1185732</v>
      </c>
      <c r="C1666">
        <v>44245</v>
      </c>
      <c r="D1666" t="s">
        <v>29</v>
      </c>
      <c r="E1666" t="s">
        <v>66</v>
      </c>
      <c r="F1666" t="s">
        <v>67</v>
      </c>
      <c r="G1666" t="s">
        <v>13</v>
      </c>
      <c r="H1666">
        <v>0.2</v>
      </c>
      <c r="I1666">
        <v>3750</v>
      </c>
      <c r="J1666">
        <f t="shared" ref="J1666:J1729" si="65">H1666*I1666</f>
        <v>750</v>
      </c>
      <c r="K1666">
        <f t="shared" si="64"/>
        <v>262.5</v>
      </c>
      <c r="L1666">
        <v>0.35</v>
      </c>
    </row>
    <row r="1667" spans="1:12" x14ac:dyDescent="0.3">
      <c r="A1667" t="s">
        <v>10</v>
      </c>
      <c r="B1667">
        <v>1185732</v>
      </c>
      <c r="C1667">
        <v>44245</v>
      </c>
      <c r="D1667" t="s">
        <v>29</v>
      </c>
      <c r="E1667" t="s">
        <v>66</v>
      </c>
      <c r="F1667" t="s">
        <v>67</v>
      </c>
      <c r="G1667" t="s">
        <v>14</v>
      </c>
      <c r="H1667">
        <v>0.25000000000000006</v>
      </c>
      <c r="I1667">
        <v>2500</v>
      </c>
      <c r="J1667">
        <f t="shared" si="65"/>
        <v>625.00000000000011</v>
      </c>
      <c r="K1667">
        <f t="shared" si="64"/>
        <v>250.00000000000006</v>
      </c>
      <c r="L1667">
        <v>0.4</v>
      </c>
    </row>
    <row r="1668" spans="1:12" x14ac:dyDescent="0.3">
      <c r="A1668" t="s">
        <v>10</v>
      </c>
      <c r="B1668">
        <v>1185732</v>
      </c>
      <c r="C1668">
        <v>44245</v>
      </c>
      <c r="D1668" t="s">
        <v>29</v>
      </c>
      <c r="E1668" t="s">
        <v>66</v>
      </c>
      <c r="F1668" t="s">
        <v>67</v>
      </c>
      <c r="G1668" t="s">
        <v>16</v>
      </c>
      <c r="H1668">
        <v>0.39999999999999997</v>
      </c>
      <c r="I1668">
        <v>3250</v>
      </c>
      <c r="J1668">
        <f t="shared" si="65"/>
        <v>1300</v>
      </c>
      <c r="K1668">
        <f t="shared" si="64"/>
        <v>454.99999999999994</v>
      </c>
      <c r="L1668">
        <v>0.35</v>
      </c>
    </row>
    <row r="1669" spans="1:12" x14ac:dyDescent="0.3">
      <c r="A1669" t="s">
        <v>10</v>
      </c>
      <c r="B1669">
        <v>1185732</v>
      </c>
      <c r="C1669">
        <v>44245</v>
      </c>
      <c r="D1669" t="s">
        <v>29</v>
      </c>
      <c r="E1669" t="s">
        <v>66</v>
      </c>
      <c r="F1669" t="s">
        <v>67</v>
      </c>
      <c r="G1669" t="s">
        <v>17</v>
      </c>
      <c r="H1669">
        <v>0.3</v>
      </c>
      <c r="I1669">
        <v>4000</v>
      </c>
      <c r="J1669">
        <f t="shared" si="65"/>
        <v>1200</v>
      </c>
      <c r="K1669">
        <f t="shared" si="64"/>
        <v>600</v>
      </c>
      <c r="L1669">
        <v>0.5</v>
      </c>
    </row>
    <row r="1670" spans="1:12" x14ac:dyDescent="0.3">
      <c r="A1670" t="s">
        <v>10</v>
      </c>
      <c r="B1670">
        <v>1185732</v>
      </c>
      <c r="C1670">
        <v>44272</v>
      </c>
      <c r="D1670" t="s">
        <v>29</v>
      </c>
      <c r="E1670" t="s">
        <v>66</v>
      </c>
      <c r="F1670" t="s">
        <v>67</v>
      </c>
      <c r="G1670" t="s">
        <v>12</v>
      </c>
      <c r="H1670">
        <v>0.35000000000000003</v>
      </c>
      <c r="I1670">
        <v>6200</v>
      </c>
      <c r="J1670">
        <f t="shared" si="65"/>
        <v>2170</v>
      </c>
      <c r="K1670">
        <f t="shared" si="64"/>
        <v>868</v>
      </c>
      <c r="L1670">
        <v>0.4</v>
      </c>
    </row>
    <row r="1671" spans="1:12" x14ac:dyDescent="0.3">
      <c r="A1671" t="s">
        <v>10</v>
      </c>
      <c r="B1671">
        <v>1185732</v>
      </c>
      <c r="C1671">
        <v>44272</v>
      </c>
      <c r="D1671" t="s">
        <v>29</v>
      </c>
      <c r="E1671" t="s">
        <v>66</v>
      </c>
      <c r="F1671" t="s">
        <v>67</v>
      </c>
      <c r="G1671" t="s">
        <v>15</v>
      </c>
      <c r="H1671">
        <v>0.35000000000000003</v>
      </c>
      <c r="I1671">
        <v>3000</v>
      </c>
      <c r="J1671">
        <f t="shared" si="65"/>
        <v>1050</v>
      </c>
      <c r="K1671">
        <f t="shared" si="64"/>
        <v>367.5</v>
      </c>
      <c r="L1671">
        <v>0.35</v>
      </c>
    </row>
    <row r="1672" spans="1:12" x14ac:dyDescent="0.3">
      <c r="A1672" t="s">
        <v>10</v>
      </c>
      <c r="B1672">
        <v>1185732</v>
      </c>
      <c r="C1672">
        <v>44272</v>
      </c>
      <c r="D1672" t="s">
        <v>29</v>
      </c>
      <c r="E1672" t="s">
        <v>66</v>
      </c>
      <c r="F1672" t="s">
        <v>67</v>
      </c>
      <c r="G1672" t="s">
        <v>13</v>
      </c>
      <c r="H1672">
        <v>0.25000000000000006</v>
      </c>
      <c r="I1672">
        <v>3500</v>
      </c>
      <c r="J1672">
        <f t="shared" si="65"/>
        <v>875.00000000000023</v>
      </c>
      <c r="K1672">
        <f t="shared" si="64"/>
        <v>306.25000000000006</v>
      </c>
      <c r="L1672">
        <v>0.35</v>
      </c>
    </row>
    <row r="1673" spans="1:12" x14ac:dyDescent="0.3">
      <c r="A1673" t="s">
        <v>10</v>
      </c>
      <c r="B1673">
        <v>1185732</v>
      </c>
      <c r="C1673">
        <v>44272</v>
      </c>
      <c r="D1673" t="s">
        <v>29</v>
      </c>
      <c r="E1673" t="s">
        <v>66</v>
      </c>
      <c r="F1673" t="s">
        <v>67</v>
      </c>
      <c r="G1673" t="s">
        <v>14</v>
      </c>
      <c r="H1673">
        <v>0.3</v>
      </c>
      <c r="I1673">
        <v>2000</v>
      </c>
      <c r="J1673">
        <f t="shared" si="65"/>
        <v>600</v>
      </c>
      <c r="K1673">
        <f t="shared" si="64"/>
        <v>240</v>
      </c>
      <c r="L1673">
        <v>0.4</v>
      </c>
    </row>
    <row r="1674" spans="1:12" x14ac:dyDescent="0.3">
      <c r="A1674" t="s">
        <v>10</v>
      </c>
      <c r="B1674">
        <v>1185732</v>
      </c>
      <c r="C1674">
        <v>44272</v>
      </c>
      <c r="D1674" t="s">
        <v>29</v>
      </c>
      <c r="E1674" t="s">
        <v>66</v>
      </c>
      <c r="F1674" t="s">
        <v>67</v>
      </c>
      <c r="G1674" t="s">
        <v>16</v>
      </c>
      <c r="H1674">
        <v>0.45</v>
      </c>
      <c r="I1674">
        <v>2500</v>
      </c>
      <c r="J1674">
        <f t="shared" si="65"/>
        <v>1125</v>
      </c>
      <c r="K1674">
        <f t="shared" si="64"/>
        <v>393.75</v>
      </c>
      <c r="L1674">
        <v>0.35</v>
      </c>
    </row>
    <row r="1675" spans="1:12" x14ac:dyDescent="0.3">
      <c r="A1675" t="s">
        <v>10</v>
      </c>
      <c r="B1675">
        <v>1185732</v>
      </c>
      <c r="C1675">
        <v>44272</v>
      </c>
      <c r="D1675" t="s">
        <v>29</v>
      </c>
      <c r="E1675" t="s">
        <v>66</v>
      </c>
      <c r="F1675" t="s">
        <v>67</v>
      </c>
      <c r="G1675" t="s">
        <v>17</v>
      </c>
      <c r="H1675">
        <v>0.35000000000000003</v>
      </c>
      <c r="I1675">
        <v>3500</v>
      </c>
      <c r="J1675">
        <f t="shared" si="65"/>
        <v>1225.0000000000002</v>
      </c>
      <c r="K1675">
        <f t="shared" si="64"/>
        <v>612.50000000000011</v>
      </c>
      <c r="L1675">
        <v>0.5</v>
      </c>
    </row>
    <row r="1676" spans="1:12" x14ac:dyDescent="0.3">
      <c r="A1676" t="s">
        <v>10</v>
      </c>
      <c r="B1676">
        <v>1185732</v>
      </c>
      <c r="C1676">
        <v>44304</v>
      </c>
      <c r="D1676" t="s">
        <v>29</v>
      </c>
      <c r="E1676" t="s">
        <v>66</v>
      </c>
      <c r="F1676" t="s">
        <v>67</v>
      </c>
      <c r="G1676" t="s">
        <v>12</v>
      </c>
      <c r="H1676">
        <v>0.35000000000000003</v>
      </c>
      <c r="I1676">
        <v>5750</v>
      </c>
      <c r="J1676">
        <f t="shared" si="65"/>
        <v>2012.5000000000002</v>
      </c>
      <c r="K1676">
        <f t="shared" si="64"/>
        <v>805.00000000000011</v>
      </c>
      <c r="L1676">
        <v>0.4</v>
      </c>
    </row>
    <row r="1677" spans="1:12" x14ac:dyDescent="0.3">
      <c r="A1677" t="s">
        <v>10</v>
      </c>
      <c r="B1677">
        <v>1185732</v>
      </c>
      <c r="C1677">
        <v>44304</v>
      </c>
      <c r="D1677" t="s">
        <v>29</v>
      </c>
      <c r="E1677" t="s">
        <v>66</v>
      </c>
      <c r="F1677" t="s">
        <v>67</v>
      </c>
      <c r="G1677" t="s">
        <v>15</v>
      </c>
      <c r="H1677">
        <v>0.30000000000000004</v>
      </c>
      <c r="I1677">
        <v>2750</v>
      </c>
      <c r="J1677">
        <f t="shared" si="65"/>
        <v>825.00000000000011</v>
      </c>
      <c r="K1677">
        <f t="shared" si="64"/>
        <v>288.75</v>
      </c>
      <c r="L1677">
        <v>0.35</v>
      </c>
    </row>
    <row r="1678" spans="1:12" x14ac:dyDescent="0.3">
      <c r="A1678" t="s">
        <v>10</v>
      </c>
      <c r="B1678">
        <v>1185732</v>
      </c>
      <c r="C1678">
        <v>44304</v>
      </c>
      <c r="D1678" t="s">
        <v>29</v>
      </c>
      <c r="E1678" t="s">
        <v>66</v>
      </c>
      <c r="F1678" t="s">
        <v>67</v>
      </c>
      <c r="G1678" t="s">
        <v>13</v>
      </c>
      <c r="H1678">
        <v>0.20000000000000007</v>
      </c>
      <c r="I1678">
        <v>2750</v>
      </c>
      <c r="J1678">
        <f t="shared" si="65"/>
        <v>550.00000000000023</v>
      </c>
      <c r="K1678">
        <f t="shared" si="64"/>
        <v>192.50000000000006</v>
      </c>
      <c r="L1678">
        <v>0.35</v>
      </c>
    </row>
    <row r="1679" spans="1:12" x14ac:dyDescent="0.3">
      <c r="A1679" t="s">
        <v>10</v>
      </c>
      <c r="B1679">
        <v>1185732</v>
      </c>
      <c r="C1679">
        <v>44304</v>
      </c>
      <c r="D1679" t="s">
        <v>29</v>
      </c>
      <c r="E1679" t="s">
        <v>66</v>
      </c>
      <c r="F1679" t="s">
        <v>67</v>
      </c>
      <c r="G1679" t="s">
        <v>14</v>
      </c>
      <c r="H1679">
        <v>0.25</v>
      </c>
      <c r="I1679">
        <v>2000</v>
      </c>
      <c r="J1679">
        <f t="shared" si="65"/>
        <v>500</v>
      </c>
      <c r="K1679">
        <f t="shared" si="64"/>
        <v>200</v>
      </c>
      <c r="L1679">
        <v>0.4</v>
      </c>
    </row>
    <row r="1680" spans="1:12" x14ac:dyDescent="0.3">
      <c r="A1680" t="s">
        <v>10</v>
      </c>
      <c r="B1680">
        <v>1185732</v>
      </c>
      <c r="C1680">
        <v>44304</v>
      </c>
      <c r="D1680" t="s">
        <v>29</v>
      </c>
      <c r="E1680" t="s">
        <v>66</v>
      </c>
      <c r="F1680" t="s">
        <v>67</v>
      </c>
      <c r="G1680" t="s">
        <v>16</v>
      </c>
      <c r="H1680">
        <v>0.4</v>
      </c>
      <c r="I1680">
        <v>2250</v>
      </c>
      <c r="J1680">
        <f t="shared" si="65"/>
        <v>900</v>
      </c>
      <c r="K1680">
        <f t="shared" si="64"/>
        <v>315</v>
      </c>
      <c r="L1680">
        <v>0.35</v>
      </c>
    </row>
    <row r="1681" spans="1:12" x14ac:dyDescent="0.3">
      <c r="A1681" t="s">
        <v>10</v>
      </c>
      <c r="B1681">
        <v>1185732</v>
      </c>
      <c r="C1681">
        <v>44304</v>
      </c>
      <c r="D1681" t="s">
        <v>29</v>
      </c>
      <c r="E1681" t="s">
        <v>66</v>
      </c>
      <c r="F1681" t="s">
        <v>67</v>
      </c>
      <c r="G1681" t="s">
        <v>17</v>
      </c>
      <c r="H1681">
        <v>0.30000000000000004</v>
      </c>
      <c r="I1681">
        <v>3500</v>
      </c>
      <c r="J1681">
        <f t="shared" si="65"/>
        <v>1050.0000000000002</v>
      </c>
      <c r="K1681">
        <f t="shared" si="64"/>
        <v>525.00000000000011</v>
      </c>
      <c r="L1681">
        <v>0.5</v>
      </c>
    </row>
    <row r="1682" spans="1:12" x14ac:dyDescent="0.3">
      <c r="A1682" t="s">
        <v>10</v>
      </c>
      <c r="B1682">
        <v>1185732</v>
      </c>
      <c r="C1682">
        <v>44335</v>
      </c>
      <c r="D1682" t="s">
        <v>29</v>
      </c>
      <c r="E1682" t="s">
        <v>66</v>
      </c>
      <c r="F1682" t="s">
        <v>67</v>
      </c>
      <c r="G1682" t="s">
        <v>12</v>
      </c>
      <c r="H1682">
        <v>0.4</v>
      </c>
      <c r="I1682">
        <v>6200</v>
      </c>
      <c r="J1682">
        <f t="shared" si="65"/>
        <v>2480</v>
      </c>
      <c r="K1682">
        <f t="shared" si="64"/>
        <v>992</v>
      </c>
      <c r="L1682">
        <v>0.4</v>
      </c>
    </row>
    <row r="1683" spans="1:12" x14ac:dyDescent="0.3">
      <c r="A1683" t="s">
        <v>10</v>
      </c>
      <c r="B1683">
        <v>1185732</v>
      </c>
      <c r="C1683">
        <v>44335</v>
      </c>
      <c r="D1683" t="s">
        <v>29</v>
      </c>
      <c r="E1683" t="s">
        <v>66</v>
      </c>
      <c r="F1683" t="s">
        <v>67</v>
      </c>
      <c r="G1683" t="s">
        <v>15</v>
      </c>
      <c r="H1683">
        <v>0.35000000000000009</v>
      </c>
      <c r="I1683">
        <v>3250</v>
      </c>
      <c r="J1683">
        <f t="shared" si="65"/>
        <v>1137.5000000000002</v>
      </c>
      <c r="K1683">
        <f t="shared" si="64"/>
        <v>398.12500000000006</v>
      </c>
      <c r="L1683">
        <v>0.35</v>
      </c>
    </row>
    <row r="1684" spans="1:12" x14ac:dyDescent="0.3">
      <c r="A1684" t="s">
        <v>10</v>
      </c>
      <c r="B1684">
        <v>1185732</v>
      </c>
      <c r="C1684">
        <v>44335</v>
      </c>
      <c r="D1684" t="s">
        <v>29</v>
      </c>
      <c r="E1684" t="s">
        <v>66</v>
      </c>
      <c r="F1684" t="s">
        <v>67</v>
      </c>
      <c r="G1684" t="s">
        <v>13</v>
      </c>
      <c r="H1684">
        <v>0.30000000000000004</v>
      </c>
      <c r="I1684">
        <v>3000</v>
      </c>
      <c r="J1684">
        <f t="shared" si="65"/>
        <v>900.00000000000011</v>
      </c>
      <c r="K1684">
        <f t="shared" si="64"/>
        <v>315</v>
      </c>
      <c r="L1684">
        <v>0.35</v>
      </c>
    </row>
    <row r="1685" spans="1:12" x14ac:dyDescent="0.3">
      <c r="A1685" t="s">
        <v>10</v>
      </c>
      <c r="B1685">
        <v>1185732</v>
      </c>
      <c r="C1685">
        <v>44335</v>
      </c>
      <c r="D1685" t="s">
        <v>29</v>
      </c>
      <c r="E1685" t="s">
        <v>66</v>
      </c>
      <c r="F1685" t="s">
        <v>67</v>
      </c>
      <c r="G1685" t="s">
        <v>14</v>
      </c>
      <c r="H1685">
        <v>0.30000000000000004</v>
      </c>
      <c r="I1685">
        <v>2250</v>
      </c>
      <c r="J1685">
        <f t="shared" si="65"/>
        <v>675.00000000000011</v>
      </c>
      <c r="K1685">
        <f t="shared" si="64"/>
        <v>270.00000000000006</v>
      </c>
      <c r="L1685">
        <v>0.4</v>
      </c>
    </row>
    <row r="1686" spans="1:12" x14ac:dyDescent="0.3">
      <c r="A1686" t="s">
        <v>10</v>
      </c>
      <c r="B1686">
        <v>1185732</v>
      </c>
      <c r="C1686">
        <v>44335</v>
      </c>
      <c r="D1686" t="s">
        <v>29</v>
      </c>
      <c r="E1686" t="s">
        <v>66</v>
      </c>
      <c r="F1686" t="s">
        <v>67</v>
      </c>
      <c r="G1686" t="s">
        <v>16</v>
      </c>
      <c r="H1686">
        <v>0.44999999999999996</v>
      </c>
      <c r="I1686">
        <v>2500</v>
      </c>
      <c r="J1686">
        <f t="shared" si="65"/>
        <v>1125</v>
      </c>
      <c r="K1686">
        <f t="shared" si="64"/>
        <v>393.75</v>
      </c>
      <c r="L1686">
        <v>0.35</v>
      </c>
    </row>
    <row r="1687" spans="1:12" x14ac:dyDescent="0.3">
      <c r="A1687" t="s">
        <v>10</v>
      </c>
      <c r="B1687">
        <v>1185732</v>
      </c>
      <c r="C1687">
        <v>44335</v>
      </c>
      <c r="D1687" t="s">
        <v>29</v>
      </c>
      <c r="E1687" t="s">
        <v>66</v>
      </c>
      <c r="F1687" t="s">
        <v>67</v>
      </c>
      <c r="G1687" t="s">
        <v>17</v>
      </c>
      <c r="H1687">
        <v>0.49999999999999994</v>
      </c>
      <c r="I1687">
        <v>3500</v>
      </c>
      <c r="J1687">
        <f t="shared" si="65"/>
        <v>1749.9999999999998</v>
      </c>
      <c r="K1687">
        <f t="shared" si="64"/>
        <v>874.99999999999989</v>
      </c>
      <c r="L1687">
        <v>0.5</v>
      </c>
    </row>
    <row r="1688" spans="1:12" x14ac:dyDescent="0.3">
      <c r="A1688" t="s">
        <v>10</v>
      </c>
      <c r="B1688">
        <v>1185732</v>
      </c>
      <c r="C1688">
        <v>44365</v>
      </c>
      <c r="D1688" t="s">
        <v>29</v>
      </c>
      <c r="E1688" t="s">
        <v>66</v>
      </c>
      <c r="F1688" t="s">
        <v>67</v>
      </c>
      <c r="G1688" t="s">
        <v>12</v>
      </c>
      <c r="H1688">
        <v>0.35000000000000003</v>
      </c>
      <c r="I1688">
        <v>6000</v>
      </c>
      <c r="J1688">
        <f t="shared" si="65"/>
        <v>2100</v>
      </c>
      <c r="K1688">
        <f t="shared" si="64"/>
        <v>840</v>
      </c>
      <c r="L1688">
        <v>0.4</v>
      </c>
    </row>
    <row r="1689" spans="1:12" x14ac:dyDescent="0.3">
      <c r="A1689" t="s">
        <v>10</v>
      </c>
      <c r="B1689">
        <v>1185732</v>
      </c>
      <c r="C1689">
        <v>44365</v>
      </c>
      <c r="D1689" t="s">
        <v>29</v>
      </c>
      <c r="E1689" t="s">
        <v>66</v>
      </c>
      <c r="F1689" t="s">
        <v>67</v>
      </c>
      <c r="G1689" t="s">
        <v>15</v>
      </c>
      <c r="H1689">
        <v>0.3000000000000001</v>
      </c>
      <c r="I1689">
        <v>3500</v>
      </c>
      <c r="J1689">
        <f t="shared" si="65"/>
        <v>1050.0000000000005</v>
      </c>
      <c r="K1689">
        <f t="shared" si="64"/>
        <v>367.50000000000011</v>
      </c>
      <c r="L1689">
        <v>0.35</v>
      </c>
    </row>
    <row r="1690" spans="1:12" x14ac:dyDescent="0.3">
      <c r="A1690" t="s">
        <v>10</v>
      </c>
      <c r="B1690">
        <v>1185732</v>
      </c>
      <c r="C1690">
        <v>44365</v>
      </c>
      <c r="D1690" t="s">
        <v>29</v>
      </c>
      <c r="E1690" t="s">
        <v>66</v>
      </c>
      <c r="F1690" t="s">
        <v>67</v>
      </c>
      <c r="G1690" t="s">
        <v>13</v>
      </c>
      <c r="H1690">
        <v>0.25000000000000006</v>
      </c>
      <c r="I1690">
        <v>3750</v>
      </c>
      <c r="J1690">
        <f t="shared" si="65"/>
        <v>937.50000000000023</v>
      </c>
      <c r="K1690">
        <f t="shared" si="64"/>
        <v>328.12500000000006</v>
      </c>
      <c r="L1690">
        <v>0.35</v>
      </c>
    </row>
    <row r="1691" spans="1:12" x14ac:dyDescent="0.3">
      <c r="A1691" t="s">
        <v>10</v>
      </c>
      <c r="B1691">
        <v>1185732</v>
      </c>
      <c r="C1691">
        <v>44365</v>
      </c>
      <c r="D1691" t="s">
        <v>29</v>
      </c>
      <c r="E1691" t="s">
        <v>66</v>
      </c>
      <c r="F1691" t="s">
        <v>67</v>
      </c>
      <c r="G1691" t="s">
        <v>14</v>
      </c>
      <c r="H1691">
        <v>0.25000000000000006</v>
      </c>
      <c r="I1691">
        <v>3500</v>
      </c>
      <c r="J1691">
        <f t="shared" si="65"/>
        <v>875.00000000000023</v>
      </c>
      <c r="K1691">
        <f t="shared" si="64"/>
        <v>350.00000000000011</v>
      </c>
      <c r="L1691">
        <v>0.4</v>
      </c>
    </row>
    <row r="1692" spans="1:12" x14ac:dyDescent="0.3">
      <c r="A1692" t="s">
        <v>10</v>
      </c>
      <c r="B1692">
        <v>1185732</v>
      </c>
      <c r="C1692">
        <v>44365</v>
      </c>
      <c r="D1692" t="s">
        <v>29</v>
      </c>
      <c r="E1692" t="s">
        <v>66</v>
      </c>
      <c r="F1692" t="s">
        <v>67</v>
      </c>
      <c r="G1692" t="s">
        <v>16</v>
      </c>
      <c r="H1692">
        <v>0.4</v>
      </c>
      <c r="I1692">
        <v>3500</v>
      </c>
      <c r="J1692">
        <f t="shared" si="65"/>
        <v>1400</v>
      </c>
      <c r="K1692">
        <f t="shared" si="64"/>
        <v>489.99999999999994</v>
      </c>
      <c r="L1692">
        <v>0.35</v>
      </c>
    </row>
    <row r="1693" spans="1:12" x14ac:dyDescent="0.3">
      <c r="A1693" t="s">
        <v>10</v>
      </c>
      <c r="B1693">
        <v>1185732</v>
      </c>
      <c r="C1693">
        <v>44365</v>
      </c>
      <c r="D1693" t="s">
        <v>29</v>
      </c>
      <c r="E1693" t="s">
        <v>66</v>
      </c>
      <c r="F1693" t="s">
        <v>67</v>
      </c>
      <c r="G1693" t="s">
        <v>17</v>
      </c>
      <c r="H1693">
        <v>0.45</v>
      </c>
      <c r="I1693">
        <v>5250</v>
      </c>
      <c r="J1693">
        <f t="shared" si="65"/>
        <v>2362.5</v>
      </c>
      <c r="K1693">
        <f t="shared" si="64"/>
        <v>1181.25</v>
      </c>
      <c r="L1693">
        <v>0.5</v>
      </c>
    </row>
    <row r="1694" spans="1:12" x14ac:dyDescent="0.3">
      <c r="A1694" t="s">
        <v>10</v>
      </c>
      <c r="B1694">
        <v>1185732</v>
      </c>
      <c r="C1694">
        <v>44394</v>
      </c>
      <c r="D1694" t="s">
        <v>29</v>
      </c>
      <c r="E1694" t="s">
        <v>66</v>
      </c>
      <c r="F1694" t="s">
        <v>67</v>
      </c>
      <c r="G1694" t="s">
        <v>12</v>
      </c>
      <c r="H1694">
        <v>0.4</v>
      </c>
      <c r="I1694">
        <v>7500</v>
      </c>
      <c r="J1694">
        <f t="shared" si="65"/>
        <v>3000</v>
      </c>
      <c r="K1694">
        <f t="shared" si="64"/>
        <v>1200</v>
      </c>
      <c r="L1694">
        <v>0.4</v>
      </c>
    </row>
    <row r="1695" spans="1:12" x14ac:dyDescent="0.3">
      <c r="A1695" t="s">
        <v>10</v>
      </c>
      <c r="B1695">
        <v>1185732</v>
      </c>
      <c r="C1695">
        <v>44394</v>
      </c>
      <c r="D1695" t="s">
        <v>29</v>
      </c>
      <c r="E1695" t="s">
        <v>66</v>
      </c>
      <c r="F1695" t="s">
        <v>67</v>
      </c>
      <c r="G1695" t="s">
        <v>15</v>
      </c>
      <c r="H1695">
        <v>0.35000000000000009</v>
      </c>
      <c r="I1695">
        <v>5000</v>
      </c>
      <c r="J1695">
        <f t="shared" si="65"/>
        <v>1750.0000000000005</v>
      </c>
      <c r="K1695">
        <f t="shared" si="64"/>
        <v>612.50000000000011</v>
      </c>
      <c r="L1695">
        <v>0.35</v>
      </c>
    </row>
    <row r="1696" spans="1:12" x14ac:dyDescent="0.3">
      <c r="A1696" t="s">
        <v>10</v>
      </c>
      <c r="B1696">
        <v>1185732</v>
      </c>
      <c r="C1696">
        <v>44394</v>
      </c>
      <c r="D1696" t="s">
        <v>29</v>
      </c>
      <c r="E1696" t="s">
        <v>66</v>
      </c>
      <c r="F1696" t="s">
        <v>67</v>
      </c>
      <c r="G1696" t="s">
        <v>13</v>
      </c>
      <c r="H1696">
        <v>0.30000000000000004</v>
      </c>
      <c r="I1696">
        <v>4250</v>
      </c>
      <c r="J1696">
        <f t="shared" si="65"/>
        <v>1275.0000000000002</v>
      </c>
      <c r="K1696">
        <f t="shared" si="64"/>
        <v>446.25000000000006</v>
      </c>
      <c r="L1696">
        <v>0.35</v>
      </c>
    </row>
    <row r="1697" spans="1:12" x14ac:dyDescent="0.3">
      <c r="A1697" t="s">
        <v>10</v>
      </c>
      <c r="B1697">
        <v>1185732</v>
      </c>
      <c r="C1697">
        <v>44394</v>
      </c>
      <c r="D1697" t="s">
        <v>29</v>
      </c>
      <c r="E1697" t="s">
        <v>66</v>
      </c>
      <c r="F1697" t="s">
        <v>67</v>
      </c>
      <c r="G1697" t="s">
        <v>14</v>
      </c>
      <c r="H1697">
        <v>0.30000000000000004</v>
      </c>
      <c r="I1697">
        <v>3750</v>
      </c>
      <c r="J1697">
        <f t="shared" si="65"/>
        <v>1125.0000000000002</v>
      </c>
      <c r="K1697">
        <f t="shared" si="64"/>
        <v>450.00000000000011</v>
      </c>
      <c r="L1697">
        <v>0.4</v>
      </c>
    </row>
    <row r="1698" spans="1:12" x14ac:dyDescent="0.3">
      <c r="A1698" t="s">
        <v>10</v>
      </c>
      <c r="B1698">
        <v>1185732</v>
      </c>
      <c r="C1698">
        <v>44394</v>
      </c>
      <c r="D1698" t="s">
        <v>29</v>
      </c>
      <c r="E1698" t="s">
        <v>66</v>
      </c>
      <c r="F1698" t="s">
        <v>67</v>
      </c>
      <c r="G1698" t="s">
        <v>16</v>
      </c>
      <c r="H1698">
        <v>0.4</v>
      </c>
      <c r="I1698">
        <v>3750</v>
      </c>
      <c r="J1698">
        <f t="shared" si="65"/>
        <v>1500</v>
      </c>
      <c r="K1698">
        <f t="shared" si="64"/>
        <v>525</v>
      </c>
      <c r="L1698">
        <v>0.35</v>
      </c>
    </row>
    <row r="1699" spans="1:12" x14ac:dyDescent="0.3">
      <c r="A1699" t="s">
        <v>10</v>
      </c>
      <c r="B1699">
        <v>1185732</v>
      </c>
      <c r="C1699">
        <v>44394</v>
      </c>
      <c r="D1699" t="s">
        <v>29</v>
      </c>
      <c r="E1699" t="s">
        <v>66</v>
      </c>
      <c r="F1699" t="s">
        <v>67</v>
      </c>
      <c r="G1699" t="s">
        <v>17</v>
      </c>
      <c r="H1699">
        <v>0.45</v>
      </c>
      <c r="I1699">
        <v>5500</v>
      </c>
      <c r="J1699">
        <f t="shared" si="65"/>
        <v>2475</v>
      </c>
      <c r="K1699">
        <f t="shared" si="64"/>
        <v>1237.5</v>
      </c>
      <c r="L1699">
        <v>0.5</v>
      </c>
    </row>
    <row r="1700" spans="1:12" x14ac:dyDescent="0.3">
      <c r="A1700" t="s">
        <v>10</v>
      </c>
      <c r="B1700">
        <v>1185732</v>
      </c>
      <c r="C1700">
        <v>44426</v>
      </c>
      <c r="D1700" t="s">
        <v>29</v>
      </c>
      <c r="E1700" t="s">
        <v>66</v>
      </c>
      <c r="F1700" t="s">
        <v>67</v>
      </c>
      <c r="G1700" t="s">
        <v>12</v>
      </c>
      <c r="H1700">
        <v>0.4</v>
      </c>
      <c r="I1700">
        <v>7000</v>
      </c>
      <c r="J1700">
        <f t="shared" si="65"/>
        <v>2800</v>
      </c>
      <c r="K1700">
        <f t="shared" si="64"/>
        <v>1120</v>
      </c>
      <c r="L1700">
        <v>0.4</v>
      </c>
    </row>
    <row r="1701" spans="1:12" x14ac:dyDescent="0.3">
      <c r="A1701" t="s">
        <v>10</v>
      </c>
      <c r="B1701">
        <v>1185732</v>
      </c>
      <c r="C1701">
        <v>44426</v>
      </c>
      <c r="D1701" t="s">
        <v>29</v>
      </c>
      <c r="E1701" t="s">
        <v>66</v>
      </c>
      <c r="F1701" t="s">
        <v>67</v>
      </c>
      <c r="G1701" t="s">
        <v>15</v>
      </c>
      <c r="H1701">
        <v>0.40000000000000008</v>
      </c>
      <c r="I1701">
        <v>4750</v>
      </c>
      <c r="J1701">
        <f t="shared" si="65"/>
        <v>1900.0000000000005</v>
      </c>
      <c r="K1701">
        <f t="shared" si="64"/>
        <v>665.00000000000011</v>
      </c>
      <c r="L1701">
        <v>0.35</v>
      </c>
    </row>
    <row r="1702" spans="1:12" x14ac:dyDescent="0.3">
      <c r="A1702" t="s">
        <v>10</v>
      </c>
      <c r="B1702">
        <v>1185732</v>
      </c>
      <c r="C1702">
        <v>44426</v>
      </c>
      <c r="D1702" t="s">
        <v>29</v>
      </c>
      <c r="E1702" t="s">
        <v>66</v>
      </c>
      <c r="F1702" t="s">
        <v>67</v>
      </c>
      <c r="G1702" t="s">
        <v>13</v>
      </c>
      <c r="H1702">
        <v>0.35000000000000003</v>
      </c>
      <c r="I1702">
        <v>4000</v>
      </c>
      <c r="J1702">
        <f t="shared" si="65"/>
        <v>1400.0000000000002</v>
      </c>
      <c r="K1702">
        <f t="shared" si="64"/>
        <v>490.00000000000006</v>
      </c>
      <c r="L1702">
        <v>0.35</v>
      </c>
    </row>
    <row r="1703" spans="1:12" x14ac:dyDescent="0.3">
      <c r="A1703" t="s">
        <v>10</v>
      </c>
      <c r="B1703">
        <v>1185732</v>
      </c>
      <c r="C1703">
        <v>44426</v>
      </c>
      <c r="D1703" t="s">
        <v>29</v>
      </c>
      <c r="E1703" t="s">
        <v>66</v>
      </c>
      <c r="F1703" t="s">
        <v>67</v>
      </c>
      <c r="G1703" t="s">
        <v>14</v>
      </c>
      <c r="H1703">
        <v>0.25000000000000006</v>
      </c>
      <c r="I1703">
        <v>3250</v>
      </c>
      <c r="J1703">
        <f t="shared" si="65"/>
        <v>812.50000000000023</v>
      </c>
      <c r="K1703">
        <f t="shared" si="64"/>
        <v>325.00000000000011</v>
      </c>
      <c r="L1703">
        <v>0.4</v>
      </c>
    </row>
    <row r="1704" spans="1:12" x14ac:dyDescent="0.3">
      <c r="A1704" t="s">
        <v>10</v>
      </c>
      <c r="B1704">
        <v>1185732</v>
      </c>
      <c r="C1704">
        <v>44426</v>
      </c>
      <c r="D1704" t="s">
        <v>29</v>
      </c>
      <c r="E1704" t="s">
        <v>66</v>
      </c>
      <c r="F1704" t="s">
        <v>67</v>
      </c>
      <c r="G1704" t="s">
        <v>16</v>
      </c>
      <c r="H1704">
        <v>0.35000000000000003</v>
      </c>
      <c r="I1704">
        <v>3000</v>
      </c>
      <c r="J1704">
        <f t="shared" si="65"/>
        <v>1050</v>
      </c>
      <c r="K1704">
        <f t="shared" si="64"/>
        <v>367.5</v>
      </c>
      <c r="L1704">
        <v>0.35</v>
      </c>
    </row>
    <row r="1705" spans="1:12" x14ac:dyDescent="0.3">
      <c r="A1705" t="s">
        <v>10</v>
      </c>
      <c r="B1705">
        <v>1185732</v>
      </c>
      <c r="C1705">
        <v>44426</v>
      </c>
      <c r="D1705" t="s">
        <v>29</v>
      </c>
      <c r="E1705" t="s">
        <v>66</v>
      </c>
      <c r="F1705" t="s">
        <v>67</v>
      </c>
      <c r="G1705" t="s">
        <v>17</v>
      </c>
      <c r="H1705">
        <v>0.4</v>
      </c>
      <c r="I1705">
        <v>4750</v>
      </c>
      <c r="J1705">
        <f t="shared" si="65"/>
        <v>1900</v>
      </c>
      <c r="K1705">
        <f t="shared" si="64"/>
        <v>950</v>
      </c>
      <c r="L1705">
        <v>0.5</v>
      </c>
    </row>
    <row r="1706" spans="1:12" x14ac:dyDescent="0.3">
      <c r="A1706" t="s">
        <v>10</v>
      </c>
      <c r="B1706">
        <v>1185732</v>
      </c>
      <c r="C1706">
        <v>44458</v>
      </c>
      <c r="D1706" t="s">
        <v>29</v>
      </c>
      <c r="E1706" t="s">
        <v>66</v>
      </c>
      <c r="F1706" t="s">
        <v>67</v>
      </c>
      <c r="G1706" t="s">
        <v>12</v>
      </c>
      <c r="H1706">
        <v>0.35000000000000003</v>
      </c>
      <c r="I1706">
        <v>6000</v>
      </c>
      <c r="J1706">
        <f t="shared" si="65"/>
        <v>2100</v>
      </c>
      <c r="K1706">
        <f t="shared" si="64"/>
        <v>840</v>
      </c>
      <c r="L1706">
        <v>0.4</v>
      </c>
    </row>
    <row r="1707" spans="1:12" x14ac:dyDescent="0.3">
      <c r="A1707" t="s">
        <v>10</v>
      </c>
      <c r="B1707">
        <v>1185732</v>
      </c>
      <c r="C1707">
        <v>44458</v>
      </c>
      <c r="D1707" t="s">
        <v>29</v>
      </c>
      <c r="E1707" t="s">
        <v>66</v>
      </c>
      <c r="F1707" t="s">
        <v>67</v>
      </c>
      <c r="G1707" t="s">
        <v>15</v>
      </c>
      <c r="H1707">
        <v>0.3000000000000001</v>
      </c>
      <c r="I1707">
        <v>4000</v>
      </c>
      <c r="J1707">
        <f t="shared" si="65"/>
        <v>1200.0000000000005</v>
      </c>
      <c r="K1707">
        <f t="shared" si="64"/>
        <v>420.00000000000011</v>
      </c>
      <c r="L1707">
        <v>0.35</v>
      </c>
    </row>
    <row r="1708" spans="1:12" x14ac:dyDescent="0.3">
      <c r="A1708" t="s">
        <v>10</v>
      </c>
      <c r="B1708">
        <v>1185732</v>
      </c>
      <c r="C1708">
        <v>44458</v>
      </c>
      <c r="D1708" t="s">
        <v>29</v>
      </c>
      <c r="E1708" t="s">
        <v>66</v>
      </c>
      <c r="F1708" t="s">
        <v>67</v>
      </c>
      <c r="G1708" t="s">
        <v>13</v>
      </c>
      <c r="H1708">
        <v>0.15000000000000002</v>
      </c>
      <c r="I1708">
        <v>3000</v>
      </c>
      <c r="J1708">
        <f t="shared" si="65"/>
        <v>450.00000000000006</v>
      </c>
      <c r="K1708">
        <f t="shared" si="64"/>
        <v>157.5</v>
      </c>
      <c r="L1708">
        <v>0.35</v>
      </c>
    </row>
    <row r="1709" spans="1:12" x14ac:dyDescent="0.3">
      <c r="A1709" t="s">
        <v>10</v>
      </c>
      <c r="B1709">
        <v>1185732</v>
      </c>
      <c r="C1709">
        <v>44458</v>
      </c>
      <c r="D1709" t="s">
        <v>29</v>
      </c>
      <c r="E1709" t="s">
        <v>66</v>
      </c>
      <c r="F1709" t="s">
        <v>67</v>
      </c>
      <c r="G1709" t="s">
        <v>14</v>
      </c>
      <c r="H1709">
        <v>0.15000000000000002</v>
      </c>
      <c r="I1709">
        <v>2750</v>
      </c>
      <c r="J1709">
        <f t="shared" si="65"/>
        <v>412.50000000000006</v>
      </c>
      <c r="K1709">
        <f t="shared" si="64"/>
        <v>165.00000000000003</v>
      </c>
      <c r="L1709">
        <v>0.4</v>
      </c>
    </row>
    <row r="1710" spans="1:12" x14ac:dyDescent="0.3">
      <c r="A1710" t="s">
        <v>10</v>
      </c>
      <c r="B1710">
        <v>1185732</v>
      </c>
      <c r="C1710">
        <v>44458</v>
      </c>
      <c r="D1710" t="s">
        <v>29</v>
      </c>
      <c r="E1710" t="s">
        <v>66</v>
      </c>
      <c r="F1710" t="s">
        <v>67</v>
      </c>
      <c r="G1710" t="s">
        <v>16</v>
      </c>
      <c r="H1710">
        <v>0.25</v>
      </c>
      <c r="I1710">
        <v>2750</v>
      </c>
      <c r="J1710">
        <f t="shared" si="65"/>
        <v>687.5</v>
      </c>
      <c r="K1710">
        <f t="shared" si="64"/>
        <v>240.62499999999997</v>
      </c>
      <c r="L1710">
        <v>0.35</v>
      </c>
    </row>
    <row r="1711" spans="1:12" x14ac:dyDescent="0.3">
      <c r="A1711" t="s">
        <v>10</v>
      </c>
      <c r="B1711">
        <v>1185732</v>
      </c>
      <c r="C1711">
        <v>44458</v>
      </c>
      <c r="D1711" t="s">
        <v>29</v>
      </c>
      <c r="E1711" t="s">
        <v>66</v>
      </c>
      <c r="F1711" t="s">
        <v>67</v>
      </c>
      <c r="G1711" t="s">
        <v>17</v>
      </c>
      <c r="H1711">
        <v>0.30000000000000004</v>
      </c>
      <c r="I1711">
        <v>3500</v>
      </c>
      <c r="J1711">
        <f t="shared" si="65"/>
        <v>1050.0000000000002</v>
      </c>
      <c r="K1711">
        <f t="shared" si="64"/>
        <v>525.00000000000011</v>
      </c>
      <c r="L1711">
        <v>0.5</v>
      </c>
    </row>
    <row r="1712" spans="1:12" x14ac:dyDescent="0.3">
      <c r="A1712" t="s">
        <v>10</v>
      </c>
      <c r="B1712">
        <v>1185732</v>
      </c>
      <c r="C1712">
        <v>44487</v>
      </c>
      <c r="D1712" t="s">
        <v>29</v>
      </c>
      <c r="E1712" t="s">
        <v>66</v>
      </c>
      <c r="F1712" t="s">
        <v>67</v>
      </c>
      <c r="G1712" t="s">
        <v>12</v>
      </c>
      <c r="H1712">
        <v>0.35</v>
      </c>
      <c r="I1712">
        <v>5250</v>
      </c>
      <c r="J1712">
        <f t="shared" si="65"/>
        <v>1837.4999999999998</v>
      </c>
      <c r="K1712">
        <f t="shared" si="64"/>
        <v>735</v>
      </c>
      <c r="L1712">
        <v>0.4</v>
      </c>
    </row>
    <row r="1713" spans="1:12" x14ac:dyDescent="0.3">
      <c r="A1713" t="s">
        <v>10</v>
      </c>
      <c r="B1713">
        <v>1185732</v>
      </c>
      <c r="C1713">
        <v>44487</v>
      </c>
      <c r="D1713" t="s">
        <v>29</v>
      </c>
      <c r="E1713" t="s">
        <v>66</v>
      </c>
      <c r="F1713" t="s">
        <v>67</v>
      </c>
      <c r="G1713" t="s">
        <v>15</v>
      </c>
      <c r="H1713">
        <v>0.25</v>
      </c>
      <c r="I1713">
        <v>3500</v>
      </c>
      <c r="J1713">
        <f t="shared" si="65"/>
        <v>875</v>
      </c>
      <c r="K1713">
        <f t="shared" si="64"/>
        <v>306.25</v>
      </c>
      <c r="L1713">
        <v>0.35</v>
      </c>
    </row>
    <row r="1714" spans="1:12" x14ac:dyDescent="0.3">
      <c r="A1714" t="s">
        <v>10</v>
      </c>
      <c r="B1714">
        <v>1185732</v>
      </c>
      <c r="C1714">
        <v>44487</v>
      </c>
      <c r="D1714" t="s">
        <v>29</v>
      </c>
      <c r="E1714" t="s">
        <v>66</v>
      </c>
      <c r="F1714" t="s">
        <v>67</v>
      </c>
      <c r="G1714" t="s">
        <v>13</v>
      </c>
      <c r="H1714">
        <v>0.25</v>
      </c>
      <c r="I1714">
        <v>2500</v>
      </c>
      <c r="J1714">
        <f t="shared" si="65"/>
        <v>625</v>
      </c>
      <c r="K1714">
        <f t="shared" si="64"/>
        <v>218.75</v>
      </c>
      <c r="L1714">
        <v>0.35</v>
      </c>
    </row>
    <row r="1715" spans="1:12" x14ac:dyDescent="0.3">
      <c r="A1715" t="s">
        <v>10</v>
      </c>
      <c r="B1715">
        <v>1185732</v>
      </c>
      <c r="C1715">
        <v>44487</v>
      </c>
      <c r="D1715" t="s">
        <v>29</v>
      </c>
      <c r="E1715" t="s">
        <v>66</v>
      </c>
      <c r="F1715" t="s">
        <v>67</v>
      </c>
      <c r="G1715" t="s">
        <v>14</v>
      </c>
      <c r="H1715">
        <v>0.25</v>
      </c>
      <c r="I1715">
        <v>2250</v>
      </c>
      <c r="J1715">
        <f t="shared" si="65"/>
        <v>562.5</v>
      </c>
      <c r="K1715">
        <f t="shared" si="64"/>
        <v>225</v>
      </c>
      <c r="L1715">
        <v>0.4</v>
      </c>
    </row>
    <row r="1716" spans="1:12" x14ac:dyDescent="0.3">
      <c r="A1716" t="s">
        <v>10</v>
      </c>
      <c r="B1716">
        <v>1185732</v>
      </c>
      <c r="C1716">
        <v>44487</v>
      </c>
      <c r="D1716" t="s">
        <v>29</v>
      </c>
      <c r="E1716" t="s">
        <v>66</v>
      </c>
      <c r="F1716" t="s">
        <v>67</v>
      </c>
      <c r="G1716" t="s">
        <v>16</v>
      </c>
      <c r="H1716">
        <v>0.35</v>
      </c>
      <c r="I1716">
        <v>2250</v>
      </c>
      <c r="J1716">
        <f t="shared" si="65"/>
        <v>787.5</v>
      </c>
      <c r="K1716">
        <f t="shared" si="64"/>
        <v>275.625</v>
      </c>
      <c r="L1716">
        <v>0.35</v>
      </c>
    </row>
    <row r="1717" spans="1:12" x14ac:dyDescent="0.3">
      <c r="A1717" t="s">
        <v>10</v>
      </c>
      <c r="B1717">
        <v>1185732</v>
      </c>
      <c r="C1717">
        <v>44487</v>
      </c>
      <c r="D1717" t="s">
        <v>29</v>
      </c>
      <c r="E1717" t="s">
        <v>66</v>
      </c>
      <c r="F1717" t="s">
        <v>67</v>
      </c>
      <c r="G1717" t="s">
        <v>17</v>
      </c>
      <c r="H1717">
        <v>0.39999999999999991</v>
      </c>
      <c r="I1717">
        <v>3500</v>
      </c>
      <c r="J1717">
        <f t="shared" si="65"/>
        <v>1399.9999999999998</v>
      </c>
      <c r="K1717">
        <f t="shared" si="64"/>
        <v>699.99999999999989</v>
      </c>
      <c r="L1717">
        <v>0.5</v>
      </c>
    </row>
    <row r="1718" spans="1:12" x14ac:dyDescent="0.3">
      <c r="A1718" t="s">
        <v>10</v>
      </c>
      <c r="B1718">
        <v>1185732</v>
      </c>
      <c r="C1718">
        <v>44518</v>
      </c>
      <c r="D1718" t="s">
        <v>29</v>
      </c>
      <c r="E1718" t="s">
        <v>66</v>
      </c>
      <c r="F1718" t="s">
        <v>67</v>
      </c>
      <c r="G1718" t="s">
        <v>12</v>
      </c>
      <c r="H1718">
        <v>0.35000000000000003</v>
      </c>
      <c r="I1718">
        <v>5000</v>
      </c>
      <c r="J1718">
        <f t="shared" si="65"/>
        <v>1750.0000000000002</v>
      </c>
      <c r="K1718">
        <f t="shared" si="64"/>
        <v>700.00000000000011</v>
      </c>
      <c r="L1718">
        <v>0.4</v>
      </c>
    </row>
    <row r="1719" spans="1:12" x14ac:dyDescent="0.3">
      <c r="A1719" t="s">
        <v>10</v>
      </c>
      <c r="B1719">
        <v>1185732</v>
      </c>
      <c r="C1719">
        <v>44518</v>
      </c>
      <c r="D1719" t="s">
        <v>29</v>
      </c>
      <c r="E1719" t="s">
        <v>66</v>
      </c>
      <c r="F1719" t="s">
        <v>67</v>
      </c>
      <c r="G1719" t="s">
        <v>15</v>
      </c>
      <c r="H1719">
        <v>0.25000000000000006</v>
      </c>
      <c r="I1719">
        <v>3500</v>
      </c>
      <c r="J1719">
        <f t="shared" si="65"/>
        <v>875.00000000000023</v>
      </c>
      <c r="K1719">
        <f t="shared" si="64"/>
        <v>306.25000000000006</v>
      </c>
      <c r="L1719">
        <v>0.35</v>
      </c>
    </row>
    <row r="1720" spans="1:12" x14ac:dyDescent="0.3">
      <c r="A1720" t="s">
        <v>10</v>
      </c>
      <c r="B1720">
        <v>1185732</v>
      </c>
      <c r="C1720">
        <v>44518</v>
      </c>
      <c r="D1720" t="s">
        <v>29</v>
      </c>
      <c r="E1720" t="s">
        <v>66</v>
      </c>
      <c r="F1720" t="s">
        <v>67</v>
      </c>
      <c r="G1720" t="s">
        <v>13</v>
      </c>
      <c r="H1720">
        <v>0.25000000000000006</v>
      </c>
      <c r="I1720">
        <v>2950</v>
      </c>
      <c r="J1720">
        <f t="shared" si="65"/>
        <v>737.50000000000011</v>
      </c>
      <c r="K1720">
        <f t="shared" si="64"/>
        <v>258.125</v>
      </c>
      <c r="L1720">
        <v>0.35</v>
      </c>
    </row>
    <row r="1721" spans="1:12" x14ac:dyDescent="0.3">
      <c r="A1721" t="s">
        <v>10</v>
      </c>
      <c r="B1721">
        <v>1185732</v>
      </c>
      <c r="C1721">
        <v>44518</v>
      </c>
      <c r="D1721" t="s">
        <v>29</v>
      </c>
      <c r="E1721" t="s">
        <v>66</v>
      </c>
      <c r="F1721" t="s">
        <v>67</v>
      </c>
      <c r="G1721" t="s">
        <v>14</v>
      </c>
      <c r="H1721">
        <v>0.25000000000000006</v>
      </c>
      <c r="I1721">
        <v>3250</v>
      </c>
      <c r="J1721">
        <f t="shared" si="65"/>
        <v>812.50000000000023</v>
      </c>
      <c r="K1721">
        <f t="shared" si="64"/>
        <v>325.00000000000011</v>
      </c>
      <c r="L1721">
        <v>0.4</v>
      </c>
    </row>
    <row r="1722" spans="1:12" x14ac:dyDescent="0.3">
      <c r="A1722" t="s">
        <v>10</v>
      </c>
      <c r="B1722">
        <v>1185732</v>
      </c>
      <c r="C1722">
        <v>44518</v>
      </c>
      <c r="D1722" t="s">
        <v>29</v>
      </c>
      <c r="E1722" t="s">
        <v>66</v>
      </c>
      <c r="F1722" t="s">
        <v>67</v>
      </c>
      <c r="G1722" t="s">
        <v>16</v>
      </c>
      <c r="H1722">
        <v>0.44999999999999996</v>
      </c>
      <c r="I1722">
        <v>3000</v>
      </c>
      <c r="J1722">
        <f t="shared" si="65"/>
        <v>1349.9999999999998</v>
      </c>
      <c r="K1722">
        <f t="shared" si="64"/>
        <v>472.49999999999989</v>
      </c>
      <c r="L1722">
        <v>0.35</v>
      </c>
    </row>
    <row r="1723" spans="1:12" x14ac:dyDescent="0.3">
      <c r="A1723" t="s">
        <v>10</v>
      </c>
      <c r="B1723">
        <v>1185732</v>
      </c>
      <c r="C1723">
        <v>44518</v>
      </c>
      <c r="D1723" t="s">
        <v>29</v>
      </c>
      <c r="E1723" t="s">
        <v>66</v>
      </c>
      <c r="F1723" t="s">
        <v>67</v>
      </c>
      <c r="G1723" t="s">
        <v>17</v>
      </c>
      <c r="H1723">
        <v>0.49999999999999983</v>
      </c>
      <c r="I1723">
        <v>4000</v>
      </c>
      <c r="J1723">
        <f t="shared" si="65"/>
        <v>1999.9999999999993</v>
      </c>
      <c r="K1723">
        <f t="shared" si="64"/>
        <v>999.99999999999966</v>
      </c>
      <c r="L1723">
        <v>0.5</v>
      </c>
    </row>
    <row r="1724" spans="1:12" x14ac:dyDescent="0.3">
      <c r="A1724" t="s">
        <v>10</v>
      </c>
      <c r="B1724">
        <v>1185732</v>
      </c>
      <c r="C1724">
        <v>44547</v>
      </c>
      <c r="D1724" t="s">
        <v>29</v>
      </c>
      <c r="E1724" t="s">
        <v>66</v>
      </c>
      <c r="F1724" t="s">
        <v>67</v>
      </c>
      <c r="G1724" t="s">
        <v>12</v>
      </c>
      <c r="H1724">
        <v>0.44999999999999996</v>
      </c>
      <c r="I1724">
        <v>6500</v>
      </c>
      <c r="J1724">
        <f t="shared" si="65"/>
        <v>2924.9999999999995</v>
      </c>
      <c r="K1724">
        <f t="shared" si="64"/>
        <v>1169.9999999999998</v>
      </c>
      <c r="L1724">
        <v>0.4</v>
      </c>
    </row>
    <row r="1725" spans="1:12" x14ac:dyDescent="0.3">
      <c r="A1725" t="s">
        <v>10</v>
      </c>
      <c r="B1725">
        <v>1185732</v>
      </c>
      <c r="C1725">
        <v>44547</v>
      </c>
      <c r="D1725" t="s">
        <v>29</v>
      </c>
      <c r="E1725" t="s">
        <v>66</v>
      </c>
      <c r="F1725" t="s">
        <v>67</v>
      </c>
      <c r="G1725" t="s">
        <v>15</v>
      </c>
      <c r="H1725">
        <v>0.35000000000000003</v>
      </c>
      <c r="I1725">
        <v>4500</v>
      </c>
      <c r="J1725">
        <f t="shared" si="65"/>
        <v>1575.0000000000002</v>
      </c>
      <c r="K1725">
        <f t="shared" si="64"/>
        <v>551.25</v>
      </c>
      <c r="L1725">
        <v>0.35</v>
      </c>
    </row>
    <row r="1726" spans="1:12" x14ac:dyDescent="0.3">
      <c r="A1726" t="s">
        <v>10</v>
      </c>
      <c r="B1726">
        <v>1185732</v>
      </c>
      <c r="C1726">
        <v>44547</v>
      </c>
      <c r="D1726" t="s">
        <v>29</v>
      </c>
      <c r="E1726" t="s">
        <v>66</v>
      </c>
      <c r="F1726" t="s">
        <v>67</v>
      </c>
      <c r="G1726" t="s">
        <v>13</v>
      </c>
      <c r="H1726">
        <v>0.35000000000000003</v>
      </c>
      <c r="I1726">
        <v>4000</v>
      </c>
      <c r="J1726">
        <f t="shared" si="65"/>
        <v>1400.0000000000002</v>
      </c>
      <c r="K1726">
        <f t="shared" ref="K1726:K1789" si="66">J1726*L1726</f>
        <v>490.00000000000006</v>
      </c>
      <c r="L1726">
        <v>0.35</v>
      </c>
    </row>
    <row r="1727" spans="1:12" x14ac:dyDescent="0.3">
      <c r="A1727" t="s">
        <v>10</v>
      </c>
      <c r="B1727">
        <v>1185732</v>
      </c>
      <c r="C1727">
        <v>44547</v>
      </c>
      <c r="D1727" t="s">
        <v>29</v>
      </c>
      <c r="E1727" t="s">
        <v>66</v>
      </c>
      <c r="F1727" t="s">
        <v>67</v>
      </c>
      <c r="G1727" t="s">
        <v>14</v>
      </c>
      <c r="H1727">
        <v>0.35000000000000003</v>
      </c>
      <c r="I1727">
        <v>3500</v>
      </c>
      <c r="J1727">
        <f t="shared" si="65"/>
        <v>1225.0000000000002</v>
      </c>
      <c r="K1727">
        <f t="shared" si="66"/>
        <v>490.00000000000011</v>
      </c>
      <c r="L1727">
        <v>0.4</v>
      </c>
    </row>
    <row r="1728" spans="1:12" x14ac:dyDescent="0.3">
      <c r="A1728" t="s">
        <v>10</v>
      </c>
      <c r="B1728">
        <v>1185732</v>
      </c>
      <c r="C1728">
        <v>44547</v>
      </c>
      <c r="D1728" t="s">
        <v>29</v>
      </c>
      <c r="E1728" t="s">
        <v>66</v>
      </c>
      <c r="F1728" t="s">
        <v>67</v>
      </c>
      <c r="G1728" t="s">
        <v>16</v>
      </c>
      <c r="H1728">
        <v>0.44999999999999996</v>
      </c>
      <c r="I1728">
        <v>3500</v>
      </c>
      <c r="J1728">
        <f t="shared" si="65"/>
        <v>1574.9999999999998</v>
      </c>
      <c r="K1728">
        <f t="shared" si="66"/>
        <v>551.24999999999989</v>
      </c>
      <c r="L1728">
        <v>0.35</v>
      </c>
    </row>
    <row r="1729" spans="1:12" x14ac:dyDescent="0.3">
      <c r="A1729" t="s">
        <v>10</v>
      </c>
      <c r="B1729">
        <v>1185732</v>
      </c>
      <c r="C1729">
        <v>44547</v>
      </c>
      <c r="D1729" t="s">
        <v>29</v>
      </c>
      <c r="E1729" t="s">
        <v>66</v>
      </c>
      <c r="F1729" t="s">
        <v>67</v>
      </c>
      <c r="G1729" t="s">
        <v>17</v>
      </c>
      <c r="H1729">
        <v>0.49999999999999983</v>
      </c>
      <c r="I1729">
        <v>4500</v>
      </c>
      <c r="J1729">
        <f t="shared" si="65"/>
        <v>2249.9999999999991</v>
      </c>
      <c r="K1729">
        <f t="shared" si="66"/>
        <v>1124.9999999999995</v>
      </c>
      <c r="L1729">
        <v>0.5</v>
      </c>
    </row>
    <row r="1730" spans="1:12" x14ac:dyDescent="0.3">
      <c r="A1730" t="s">
        <v>10</v>
      </c>
      <c r="B1730">
        <v>1185732</v>
      </c>
      <c r="C1730">
        <v>44207</v>
      </c>
      <c r="D1730" t="s">
        <v>29</v>
      </c>
      <c r="E1730" t="s">
        <v>69</v>
      </c>
      <c r="F1730" t="s">
        <v>68</v>
      </c>
      <c r="G1730" t="s">
        <v>12</v>
      </c>
      <c r="H1730">
        <v>0.25</v>
      </c>
      <c r="I1730">
        <v>6750</v>
      </c>
      <c r="J1730">
        <f t="shared" ref="J1730:J1793" si="67">H1730*I1730</f>
        <v>1687.5</v>
      </c>
      <c r="K1730">
        <f t="shared" si="66"/>
        <v>675</v>
      </c>
      <c r="L1730">
        <v>0.4</v>
      </c>
    </row>
    <row r="1731" spans="1:12" x14ac:dyDescent="0.3">
      <c r="A1731" t="s">
        <v>10</v>
      </c>
      <c r="B1731">
        <v>1185732</v>
      </c>
      <c r="C1731">
        <v>44207</v>
      </c>
      <c r="D1731" t="s">
        <v>29</v>
      </c>
      <c r="E1731" t="s">
        <v>69</v>
      </c>
      <c r="F1731" t="s">
        <v>68</v>
      </c>
      <c r="G1731" t="s">
        <v>15</v>
      </c>
      <c r="H1731">
        <v>0.25</v>
      </c>
      <c r="I1731">
        <v>4750</v>
      </c>
      <c r="J1731">
        <f t="shared" si="67"/>
        <v>1187.5</v>
      </c>
      <c r="K1731">
        <f t="shared" si="66"/>
        <v>415.625</v>
      </c>
      <c r="L1731">
        <v>0.35</v>
      </c>
    </row>
    <row r="1732" spans="1:12" x14ac:dyDescent="0.3">
      <c r="A1732" t="s">
        <v>10</v>
      </c>
      <c r="B1732">
        <v>1185732</v>
      </c>
      <c r="C1732">
        <v>44207</v>
      </c>
      <c r="D1732" t="s">
        <v>29</v>
      </c>
      <c r="E1732" t="s">
        <v>69</v>
      </c>
      <c r="F1732" t="s">
        <v>68</v>
      </c>
      <c r="G1732" t="s">
        <v>13</v>
      </c>
      <c r="H1732">
        <v>0.15000000000000002</v>
      </c>
      <c r="I1732">
        <v>4750</v>
      </c>
      <c r="J1732">
        <f t="shared" si="67"/>
        <v>712.50000000000011</v>
      </c>
      <c r="K1732">
        <f t="shared" si="66"/>
        <v>249.37500000000003</v>
      </c>
      <c r="L1732">
        <v>0.35</v>
      </c>
    </row>
    <row r="1733" spans="1:12" x14ac:dyDescent="0.3">
      <c r="A1733" t="s">
        <v>10</v>
      </c>
      <c r="B1733">
        <v>1185732</v>
      </c>
      <c r="C1733">
        <v>44207</v>
      </c>
      <c r="D1733" t="s">
        <v>29</v>
      </c>
      <c r="E1733" t="s">
        <v>69</v>
      </c>
      <c r="F1733" t="s">
        <v>68</v>
      </c>
      <c r="G1733" t="s">
        <v>14</v>
      </c>
      <c r="H1733">
        <v>0.20000000000000007</v>
      </c>
      <c r="I1733">
        <v>3250</v>
      </c>
      <c r="J1733">
        <f t="shared" si="67"/>
        <v>650.00000000000023</v>
      </c>
      <c r="K1733">
        <f t="shared" si="66"/>
        <v>260.00000000000011</v>
      </c>
      <c r="L1733">
        <v>0.4</v>
      </c>
    </row>
    <row r="1734" spans="1:12" x14ac:dyDescent="0.3">
      <c r="A1734" t="s">
        <v>10</v>
      </c>
      <c r="B1734">
        <v>1185732</v>
      </c>
      <c r="C1734">
        <v>44207</v>
      </c>
      <c r="D1734" t="s">
        <v>29</v>
      </c>
      <c r="E1734" t="s">
        <v>69</v>
      </c>
      <c r="F1734" t="s">
        <v>68</v>
      </c>
      <c r="G1734" t="s">
        <v>16</v>
      </c>
      <c r="H1734">
        <v>0.35</v>
      </c>
      <c r="I1734">
        <v>3750</v>
      </c>
      <c r="J1734">
        <f t="shared" si="67"/>
        <v>1312.5</v>
      </c>
      <c r="K1734">
        <f t="shared" si="66"/>
        <v>459.37499999999994</v>
      </c>
      <c r="L1734">
        <v>0.35</v>
      </c>
    </row>
    <row r="1735" spans="1:12" x14ac:dyDescent="0.3">
      <c r="A1735" t="s">
        <v>10</v>
      </c>
      <c r="B1735">
        <v>1185732</v>
      </c>
      <c r="C1735">
        <v>44207</v>
      </c>
      <c r="D1735" t="s">
        <v>29</v>
      </c>
      <c r="E1735" t="s">
        <v>69</v>
      </c>
      <c r="F1735" t="s">
        <v>68</v>
      </c>
      <c r="G1735" t="s">
        <v>17</v>
      </c>
      <c r="H1735">
        <v>0.25</v>
      </c>
      <c r="I1735">
        <v>4750</v>
      </c>
      <c r="J1735">
        <f t="shared" si="67"/>
        <v>1187.5</v>
      </c>
      <c r="K1735">
        <f t="shared" si="66"/>
        <v>593.75</v>
      </c>
      <c r="L1735">
        <v>0.5</v>
      </c>
    </row>
    <row r="1736" spans="1:12" x14ac:dyDescent="0.3">
      <c r="A1736" t="s">
        <v>10</v>
      </c>
      <c r="B1736">
        <v>1185732</v>
      </c>
      <c r="C1736">
        <v>44238</v>
      </c>
      <c r="D1736" t="s">
        <v>29</v>
      </c>
      <c r="E1736" t="s">
        <v>69</v>
      </c>
      <c r="F1736" t="s">
        <v>68</v>
      </c>
      <c r="G1736" t="s">
        <v>12</v>
      </c>
      <c r="H1736">
        <v>0.25</v>
      </c>
      <c r="I1736">
        <v>7250</v>
      </c>
      <c r="J1736">
        <f t="shared" si="67"/>
        <v>1812.5</v>
      </c>
      <c r="K1736">
        <f t="shared" si="66"/>
        <v>725</v>
      </c>
      <c r="L1736">
        <v>0.4</v>
      </c>
    </row>
    <row r="1737" spans="1:12" x14ac:dyDescent="0.3">
      <c r="A1737" t="s">
        <v>10</v>
      </c>
      <c r="B1737">
        <v>1185732</v>
      </c>
      <c r="C1737">
        <v>44238</v>
      </c>
      <c r="D1737" t="s">
        <v>29</v>
      </c>
      <c r="E1737" t="s">
        <v>69</v>
      </c>
      <c r="F1737" t="s">
        <v>68</v>
      </c>
      <c r="G1737" t="s">
        <v>15</v>
      </c>
      <c r="H1737">
        <v>0.25</v>
      </c>
      <c r="I1737">
        <v>3750</v>
      </c>
      <c r="J1737">
        <f t="shared" si="67"/>
        <v>937.5</v>
      </c>
      <c r="K1737">
        <f t="shared" si="66"/>
        <v>328.125</v>
      </c>
      <c r="L1737">
        <v>0.35</v>
      </c>
    </row>
    <row r="1738" spans="1:12" x14ac:dyDescent="0.3">
      <c r="A1738" t="s">
        <v>10</v>
      </c>
      <c r="B1738">
        <v>1185732</v>
      </c>
      <c r="C1738">
        <v>44238</v>
      </c>
      <c r="D1738" t="s">
        <v>29</v>
      </c>
      <c r="E1738" t="s">
        <v>69</v>
      </c>
      <c r="F1738" t="s">
        <v>68</v>
      </c>
      <c r="G1738" t="s">
        <v>13</v>
      </c>
      <c r="H1738">
        <v>0.15000000000000002</v>
      </c>
      <c r="I1738">
        <v>4250</v>
      </c>
      <c r="J1738">
        <f t="shared" si="67"/>
        <v>637.50000000000011</v>
      </c>
      <c r="K1738">
        <f t="shared" si="66"/>
        <v>223.12500000000003</v>
      </c>
      <c r="L1738">
        <v>0.35</v>
      </c>
    </row>
    <row r="1739" spans="1:12" x14ac:dyDescent="0.3">
      <c r="A1739" t="s">
        <v>10</v>
      </c>
      <c r="B1739">
        <v>1185732</v>
      </c>
      <c r="C1739">
        <v>44238</v>
      </c>
      <c r="D1739" t="s">
        <v>29</v>
      </c>
      <c r="E1739" t="s">
        <v>69</v>
      </c>
      <c r="F1739" t="s">
        <v>68</v>
      </c>
      <c r="G1739" t="s">
        <v>14</v>
      </c>
      <c r="H1739">
        <v>0.20000000000000007</v>
      </c>
      <c r="I1739">
        <v>3000</v>
      </c>
      <c r="J1739">
        <f t="shared" si="67"/>
        <v>600.00000000000023</v>
      </c>
      <c r="K1739">
        <f t="shared" si="66"/>
        <v>240.00000000000011</v>
      </c>
      <c r="L1739">
        <v>0.4</v>
      </c>
    </row>
    <row r="1740" spans="1:12" x14ac:dyDescent="0.3">
      <c r="A1740" t="s">
        <v>10</v>
      </c>
      <c r="B1740">
        <v>1185732</v>
      </c>
      <c r="C1740">
        <v>44238</v>
      </c>
      <c r="D1740" t="s">
        <v>29</v>
      </c>
      <c r="E1740" t="s">
        <v>69</v>
      </c>
      <c r="F1740" t="s">
        <v>68</v>
      </c>
      <c r="G1740" t="s">
        <v>16</v>
      </c>
      <c r="H1740">
        <v>0.35</v>
      </c>
      <c r="I1740">
        <v>3750</v>
      </c>
      <c r="J1740">
        <f t="shared" si="67"/>
        <v>1312.5</v>
      </c>
      <c r="K1740">
        <f t="shared" si="66"/>
        <v>459.37499999999994</v>
      </c>
      <c r="L1740">
        <v>0.35</v>
      </c>
    </row>
    <row r="1741" spans="1:12" x14ac:dyDescent="0.3">
      <c r="A1741" t="s">
        <v>10</v>
      </c>
      <c r="B1741">
        <v>1185732</v>
      </c>
      <c r="C1741">
        <v>44238</v>
      </c>
      <c r="D1741" t="s">
        <v>29</v>
      </c>
      <c r="E1741" t="s">
        <v>69</v>
      </c>
      <c r="F1741" t="s">
        <v>68</v>
      </c>
      <c r="G1741" t="s">
        <v>17</v>
      </c>
      <c r="H1741">
        <v>0.25</v>
      </c>
      <c r="I1741">
        <v>4500</v>
      </c>
      <c r="J1741">
        <f t="shared" si="67"/>
        <v>1125</v>
      </c>
      <c r="K1741">
        <f t="shared" si="66"/>
        <v>562.5</v>
      </c>
      <c r="L1741">
        <v>0.5</v>
      </c>
    </row>
    <row r="1742" spans="1:12" x14ac:dyDescent="0.3">
      <c r="A1742" t="s">
        <v>10</v>
      </c>
      <c r="B1742">
        <v>1185732</v>
      </c>
      <c r="C1742">
        <v>44265</v>
      </c>
      <c r="D1742" t="s">
        <v>29</v>
      </c>
      <c r="E1742" t="s">
        <v>69</v>
      </c>
      <c r="F1742" t="s">
        <v>68</v>
      </c>
      <c r="G1742" t="s">
        <v>12</v>
      </c>
      <c r="H1742">
        <v>0.30000000000000004</v>
      </c>
      <c r="I1742">
        <v>6700</v>
      </c>
      <c r="J1742">
        <f t="shared" si="67"/>
        <v>2010.0000000000002</v>
      </c>
      <c r="K1742">
        <f t="shared" si="66"/>
        <v>804.00000000000011</v>
      </c>
      <c r="L1742">
        <v>0.4</v>
      </c>
    </row>
    <row r="1743" spans="1:12" x14ac:dyDescent="0.3">
      <c r="A1743" t="s">
        <v>10</v>
      </c>
      <c r="B1743">
        <v>1185732</v>
      </c>
      <c r="C1743">
        <v>44265</v>
      </c>
      <c r="D1743" t="s">
        <v>29</v>
      </c>
      <c r="E1743" t="s">
        <v>69</v>
      </c>
      <c r="F1743" t="s">
        <v>68</v>
      </c>
      <c r="G1743" t="s">
        <v>15</v>
      </c>
      <c r="H1743">
        <v>0.30000000000000004</v>
      </c>
      <c r="I1743">
        <v>3500</v>
      </c>
      <c r="J1743">
        <f t="shared" si="67"/>
        <v>1050.0000000000002</v>
      </c>
      <c r="K1743">
        <f t="shared" si="66"/>
        <v>367.50000000000006</v>
      </c>
      <c r="L1743">
        <v>0.35</v>
      </c>
    </row>
    <row r="1744" spans="1:12" x14ac:dyDescent="0.3">
      <c r="A1744" t="s">
        <v>10</v>
      </c>
      <c r="B1744">
        <v>1185732</v>
      </c>
      <c r="C1744">
        <v>44265</v>
      </c>
      <c r="D1744" t="s">
        <v>29</v>
      </c>
      <c r="E1744" t="s">
        <v>69</v>
      </c>
      <c r="F1744" t="s">
        <v>68</v>
      </c>
      <c r="G1744" t="s">
        <v>13</v>
      </c>
      <c r="H1744">
        <v>0.20000000000000007</v>
      </c>
      <c r="I1744">
        <v>4000</v>
      </c>
      <c r="J1744">
        <f t="shared" si="67"/>
        <v>800.00000000000023</v>
      </c>
      <c r="K1744">
        <f t="shared" si="66"/>
        <v>280.00000000000006</v>
      </c>
      <c r="L1744">
        <v>0.35</v>
      </c>
    </row>
    <row r="1745" spans="1:12" x14ac:dyDescent="0.3">
      <c r="A1745" t="s">
        <v>10</v>
      </c>
      <c r="B1745">
        <v>1185732</v>
      </c>
      <c r="C1745">
        <v>44265</v>
      </c>
      <c r="D1745" t="s">
        <v>29</v>
      </c>
      <c r="E1745" t="s">
        <v>69</v>
      </c>
      <c r="F1745" t="s">
        <v>68</v>
      </c>
      <c r="G1745" t="s">
        <v>14</v>
      </c>
      <c r="H1745">
        <v>0.25</v>
      </c>
      <c r="I1745">
        <v>2500</v>
      </c>
      <c r="J1745">
        <f t="shared" si="67"/>
        <v>625</v>
      </c>
      <c r="K1745">
        <f t="shared" si="66"/>
        <v>250</v>
      </c>
      <c r="L1745">
        <v>0.4</v>
      </c>
    </row>
    <row r="1746" spans="1:12" x14ac:dyDescent="0.3">
      <c r="A1746" t="s">
        <v>10</v>
      </c>
      <c r="B1746">
        <v>1185732</v>
      </c>
      <c r="C1746">
        <v>44265</v>
      </c>
      <c r="D1746" t="s">
        <v>29</v>
      </c>
      <c r="E1746" t="s">
        <v>69</v>
      </c>
      <c r="F1746" t="s">
        <v>68</v>
      </c>
      <c r="G1746" t="s">
        <v>16</v>
      </c>
      <c r="H1746">
        <v>0.4</v>
      </c>
      <c r="I1746">
        <v>3000</v>
      </c>
      <c r="J1746">
        <f t="shared" si="67"/>
        <v>1200</v>
      </c>
      <c r="K1746">
        <f t="shared" si="66"/>
        <v>420</v>
      </c>
      <c r="L1746">
        <v>0.35</v>
      </c>
    </row>
    <row r="1747" spans="1:12" x14ac:dyDescent="0.3">
      <c r="A1747" t="s">
        <v>10</v>
      </c>
      <c r="B1747">
        <v>1185732</v>
      </c>
      <c r="C1747">
        <v>44265</v>
      </c>
      <c r="D1747" t="s">
        <v>29</v>
      </c>
      <c r="E1747" t="s">
        <v>69</v>
      </c>
      <c r="F1747" t="s">
        <v>68</v>
      </c>
      <c r="G1747" t="s">
        <v>17</v>
      </c>
      <c r="H1747">
        <v>0.30000000000000004</v>
      </c>
      <c r="I1747">
        <v>4000</v>
      </c>
      <c r="J1747">
        <f t="shared" si="67"/>
        <v>1200.0000000000002</v>
      </c>
      <c r="K1747">
        <f t="shared" si="66"/>
        <v>600.00000000000011</v>
      </c>
      <c r="L1747">
        <v>0.5</v>
      </c>
    </row>
    <row r="1748" spans="1:12" x14ac:dyDescent="0.3">
      <c r="A1748" t="s">
        <v>10</v>
      </c>
      <c r="B1748">
        <v>1185732</v>
      </c>
      <c r="C1748">
        <v>44297</v>
      </c>
      <c r="D1748" t="s">
        <v>29</v>
      </c>
      <c r="E1748" t="s">
        <v>69</v>
      </c>
      <c r="F1748" t="s">
        <v>68</v>
      </c>
      <c r="G1748" t="s">
        <v>12</v>
      </c>
      <c r="H1748">
        <v>0.30000000000000004</v>
      </c>
      <c r="I1748">
        <v>6250</v>
      </c>
      <c r="J1748">
        <f t="shared" si="67"/>
        <v>1875.0000000000002</v>
      </c>
      <c r="K1748">
        <f t="shared" si="66"/>
        <v>750.00000000000011</v>
      </c>
      <c r="L1748">
        <v>0.4</v>
      </c>
    </row>
    <row r="1749" spans="1:12" x14ac:dyDescent="0.3">
      <c r="A1749" t="s">
        <v>10</v>
      </c>
      <c r="B1749">
        <v>1185732</v>
      </c>
      <c r="C1749">
        <v>44297</v>
      </c>
      <c r="D1749" t="s">
        <v>29</v>
      </c>
      <c r="E1749" t="s">
        <v>69</v>
      </c>
      <c r="F1749" t="s">
        <v>68</v>
      </c>
      <c r="G1749" t="s">
        <v>15</v>
      </c>
      <c r="H1749">
        <v>0.25000000000000006</v>
      </c>
      <c r="I1749">
        <v>3250</v>
      </c>
      <c r="J1749">
        <f t="shared" si="67"/>
        <v>812.50000000000023</v>
      </c>
      <c r="K1749">
        <f t="shared" si="66"/>
        <v>284.37500000000006</v>
      </c>
      <c r="L1749">
        <v>0.35</v>
      </c>
    </row>
    <row r="1750" spans="1:12" x14ac:dyDescent="0.3">
      <c r="A1750" t="s">
        <v>10</v>
      </c>
      <c r="B1750">
        <v>1185732</v>
      </c>
      <c r="C1750">
        <v>44297</v>
      </c>
      <c r="D1750" t="s">
        <v>29</v>
      </c>
      <c r="E1750" t="s">
        <v>69</v>
      </c>
      <c r="F1750" t="s">
        <v>68</v>
      </c>
      <c r="G1750" t="s">
        <v>13</v>
      </c>
      <c r="H1750">
        <v>0.15000000000000008</v>
      </c>
      <c r="I1750">
        <v>3250</v>
      </c>
      <c r="J1750">
        <f t="shared" si="67"/>
        <v>487.50000000000023</v>
      </c>
      <c r="K1750">
        <f t="shared" si="66"/>
        <v>170.62500000000006</v>
      </c>
      <c r="L1750">
        <v>0.35</v>
      </c>
    </row>
    <row r="1751" spans="1:12" x14ac:dyDescent="0.3">
      <c r="A1751" t="s">
        <v>10</v>
      </c>
      <c r="B1751">
        <v>1185732</v>
      </c>
      <c r="C1751">
        <v>44297</v>
      </c>
      <c r="D1751" t="s">
        <v>29</v>
      </c>
      <c r="E1751" t="s">
        <v>69</v>
      </c>
      <c r="F1751" t="s">
        <v>68</v>
      </c>
      <c r="G1751" t="s">
        <v>14</v>
      </c>
      <c r="H1751">
        <v>0.2</v>
      </c>
      <c r="I1751">
        <v>2500</v>
      </c>
      <c r="J1751">
        <f t="shared" si="67"/>
        <v>500</v>
      </c>
      <c r="K1751">
        <f t="shared" si="66"/>
        <v>200</v>
      </c>
      <c r="L1751">
        <v>0.4</v>
      </c>
    </row>
    <row r="1752" spans="1:12" x14ac:dyDescent="0.3">
      <c r="A1752" t="s">
        <v>10</v>
      </c>
      <c r="B1752">
        <v>1185732</v>
      </c>
      <c r="C1752">
        <v>44297</v>
      </c>
      <c r="D1752" t="s">
        <v>29</v>
      </c>
      <c r="E1752" t="s">
        <v>69</v>
      </c>
      <c r="F1752" t="s">
        <v>68</v>
      </c>
      <c r="G1752" t="s">
        <v>16</v>
      </c>
      <c r="H1752">
        <v>0.35000000000000003</v>
      </c>
      <c r="I1752">
        <v>2750</v>
      </c>
      <c r="J1752">
        <f t="shared" si="67"/>
        <v>962.50000000000011</v>
      </c>
      <c r="K1752">
        <f t="shared" si="66"/>
        <v>336.875</v>
      </c>
      <c r="L1752">
        <v>0.35</v>
      </c>
    </row>
    <row r="1753" spans="1:12" x14ac:dyDescent="0.3">
      <c r="A1753" t="s">
        <v>10</v>
      </c>
      <c r="B1753">
        <v>1185732</v>
      </c>
      <c r="C1753">
        <v>44297</v>
      </c>
      <c r="D1753" t="s">
        <v>29</v>
      </c>
      <c r="E1753" t="s">
        <v>69</v>
      </c>
      <c r="F1753" t="s">
        <v>68</v>
      </c>
      <c r="G1753" t="s">
        <v>17</v>
      </c>
      <c r="H1753">
        <v>0.25000000000000006</v>
      </c>
      <c r="I1753">
        <v>4000</v>
      </c>
      <c r="J1753">
        <f t="shared" si="67"/>
        <v>1000.0000000000002</v>
      </c>
      <c r="K1753">
        <f t="shared" si="66"/>
        <v>500.00000000000011</v>
      </c>
      <c r="L1753">
        <v>0.5</v>
      </c>
    </row>
    <row r="1754" spans="1:12" x14ac:dyDescent="0.3">
      <c r="A1754" t="s">
        <v>10</v>
      </c>
      <c r="B1754">
        <v>1185732</v>
      </c>
      <c r="C1754">
        <v>44328</v>
      </c>
      <c r="D1754" t="s">
        <v>29</v>
      </c>
      <c r="E1754" t="s">
        <v>69</v>
      </c>
      <c r="F1754" t="s">
        <v>68</v>
      </c>
      <c r="G1754" t="s">
        <v>12</v>
      </c>
      <c r="H1754">
        <v>0.35000000000000003</v>
      </c>
      <c r="I1754">
        <v>6700</v>
      </c>
      <c r="J1754">
        <f t="shared" si="67"/>
        <v>2345</v>
      </c>
      <c r="K1754">
        <f t="shared" si="66"/>
        <v>938</v>
      </c>
      <c r="L1754">
        <v>0.4</v>
      </c>
    </row>
    <row r="1755" spans="1:12" x14ac:dyDescent="0.3">
      <c r="A1755" t="s">
        <v>10</v>
      </c>
      <c r="B1755">
        <v>1185732</v>
      </c>
      <c r="C1755">
        <v>44328</v>
      </c>
      <c r="D1755" t="s">
        <v>29</v>
      </c>
      <c r="E1755" t="s">
        <v>69</v>
      </c>
      <c r="F1755" t="s">
        <v>68</v>
      </c>
      <c r="G1755" t="s">
        <v>15</v>
      </c>
      <c r="H1755">
        <v>0.3000000000000001</v>
      </c>
      <c r="I1755">
        <v>3750</v>
      </c>
      <c r="J1755">
        <f t="shared" si="67"/>
        <v>1125.0000000000005</v>
      </c>
      <c r="K1755">
        <f t="shared" si="66"/>
        <v>393.75000000000011</v>
      </c>
      <c r="L1755">
        <v>0.35</v>
      </c>
    </row>
    <row r="1756" spans="1:12" x14ac:dyDescent="0.3">
      <c r="A1756" t="s">
        <v>10</v>
      </c>
      <c r="B1756">
        <v>1185732</v>
      </c>
      <c r="C1756">
        <v>44328</v>
      </c>
      <c r="D1756" t="s">
        <v>29</v>
      </c>
      <c r="E1756" t="s">
        <v>69</v>
      </c>
      <c r="F1756" t="s">
        <v>68</v>
      </c>
      <c r="G1756" t="s">
        <v>13</v>
      </c>
      <c r="H1756">
        <v>0.25000000000000006</v>
      </c>
      <c r="I1756">
        <v>3500</v>
      </c>
      <c r="J1756">
        <f t="shared" si="67"/>
        <v>875.00000000000023</v>
      </c>
      <c r="K1756">
        <f t="shared" si="66"/>
        <v>306.25000000000006</v>
      </c>
      <c r="L1756">
        <v>0.35</v>
      </c>
    </row>
    <row r="1757" spans="1:12" x14ac:dyDescent="0.3">
      <c r="A1757" t="s">
        <v>10</v>
      </c>
      <c r="B1757">
        <v>1185732</v>
      </c>
      <c r="C1757">
        <v>44328</v>
      </c>
      <c r="D1757" t="s">
        <v>29</v>
      </c>
      <c r="E1757" t="s">
        <v>69</v>
      </c>
      <c r="F1757" t="s">
        <v>68</v>
      </c>
      <c r="G1757" t="s">
        <v>14</v>
      </c>
      <c r="H1757">
        <v>0.25000000000000006</v>
      </c>
      <c r="I1757">
        <v>2750</v>
      </c>
      <c r="J1757">
        <f t="shared" si="67"/>
        <v>687.50000000000011</v>
      </c>
      <c r="K1757">
        <f t="shared" si="66"/>
        <v>275.00000000000006</v>
      </c>
      <c r="L1757">
        <v>0.4</v>
      </c>
    </row>
    <row r="1758" spans="1:12" x14ac:dyDescent="0.3">
      <c r="A1758" t="s">
        <v>10</v>
      </c>
      <c r="B1758">
        <v>1185732</v>
      </c>
      <c r="C1758">
        <v>44328</v>
      </c>
      <c r="D1758" t="s">
        <v>29</v>
      </c>
      <c r="E1758" t="s">
        <v>69</v>
      </c>
      <c r="F1758" t="s">
        <v>68</v>
      </c>
      <c r="G1758" t="s">
        <v>16</v>
      </c>
      <c r="H1758">
        <v>0.39999999999999997</v>
      </c>
      <c r="I1758">
        <v>3000</v>
      </c>
      <c r="J1758">
        <f t="shared" si="67"/>
        <v>1200</v>
      </c>
      <c r="K1758">
        <f t="shared" si="66"/>
        <v>420</v>
      </c>
      <c r="L1758">
        <v>0.35</v>
      </c>
    </row>
    <row r="1759" spans="1:12" x14ac:dyDescent="0.3">
      <c r="A1759" t="s">
        <v>10</v>
      </c>
      <c r="B1759">
        <v>1185732</v>
      </c>
      <c r="C1759">
        <v>44328</v>
      </c>
      <c r="D1759" t="s">
        <v>29</v>
      </c>
      <c r="E1759" t="s">
        <v>69</v>
      </c>
      <c r="F1759" t="s">
        <v>68</v>
      </c>
      <c r="G1759" t="s">
        <v>17</v>
      </c>
      <c r="H1759">
        <v>0.44999999999999996</v>
      </c>
      <c r="I1759">
        <v>4000</v>
      </c>
      <c r="J1759">
        <f t="shared" si="67"/>
        <v>1799.9999999999998</v>
      </c>
      <c r="K1759">
        <f t="shared" si="66"/>
        <v>899.99999999999989</v>
      </c>
      <c r="L1759">
        <v>0.5</v>
      </c>
    </row>
    <row r="1760" spans="1:12" x14ac:dyDescent="0.3">
      <c r="A1760" t="s">
        <v>10</v>
      </c>
      <c r="B1760">
        <v>1185732</v>
      </c>
      <c r="C1760">
        <v>44358</v>
      </c>
      <c r="D1760" t="s">
        <v>29</v>
      </c>
      <c r="E1760" t="s">
        <v>69</v>
      </c>
      <c r="F1760" t="s">
        <v>68</v>
      </c>
      <c r="G1760" t="s">
        <v>12</v>
      </c>
      <c r="H1760">
        <v>0.30000000000000004</v>
      </c>
      <c r="I1760">
        <v>6500</v>
      </c>
      <c r="J1760">
        <f t="shared" si="67"/>
        <v>1950.0000000000002</v>
      </c>
      <c r="K1760">
        <f t="shared" si="66"/>
        <v>780.00000000000011</v>
      </c>
      <c r="L1760">
        <v>0.4</v>
      </c>
    </row>
    <row r="1761" spans="1:12" x14ac:dyDescent="0.3">
      <c r="A1761" t="s">
        <v>10</v>
      </c>
      <c r="B1761">
        <v>1185732</v>
      </c>
      <c r="C1761">
        <v>44358</v>
      </c>
      <c r="D1761" t="s">
        <v>29</v>
      </c>
      <c r="E1761" t="s">
        <v>69</v>
      </c>
      <c r="F1761" t="s">
        <v>68</v>
      </c>
      <c r="G1761" t="s">
        <v>15</v>
      </c>
      <c r="H1761">
        <v>0.25000000000000011</v>
      </c>
      <c r="I1761">
        <v>4000</v>
      </c>
      <c r="J1761">
        <f t="shared" si="67"/>
        <v>1000.0000000000005</v>
      </c>
      <c r="K1761">
        <f t="shared" si="66"/>
        <v>350.00000000000011</v>
      </c>
      <c r="L1761">
        <v>0.35</v>
      </c>
    </row>
    <row r="1762" spans="1:12" x14ac:dyDescent="0.3">
      <c r="A1762" t="s">
        <v>10</v>
      </c>
      <c r="B1762">
        <v>1185732</v>
      </c>
      <c r="C1762">
        <v>44358</v>
      </c>
      <c r="D1762" t="s">
        <v>29</v>
      </c>
      <c r="E1762" t="s">
        <v>69</v>
      </c>
      <c r="F1762" t="s">
        <v>68</v>
      </c>
      <c r="G1762" t="s">
        <v>13</v>
      </c>
      <c r="H1762">
        <v>0.20000000000000007</v>
      </c>
      <c r="I1762">
        <v>4250</v>
      </c>
      <c r="J1762">
        <f t="shared" si="67"/>
        <v>850.00000000000023</v>
      </c>
      <c r="K1762">
        <f t="shared" si="66"/>
        <v>297.50000000000006</v>
      </c>
      <c r="L1762">
        <v>0.35</v>
      </c>
    </row>
    <row r="1763" spans="1:12" x14ac:dyDescent="0.3">
      <c r="A1763" t="s">
        <v>10</v>
      </c>
      <c r="B1763">
        <v>1185732</v>
      </c>
      <c r="C1763">
        <v>44358</v>
      </c>
      <c r="D1763" t="s">
        <v>29</v>
      </c>
      <c r="E1763" t="s">
        <v>69</v>
      </c>
      <c r="F1763" t="s">
        <v>68</v>
      </c>
      <c r="G1763" t="s">
        <v>14</v>
      </c>
      <c r="H1763">
        <v>0.20000000000000007</v>
      </c>
      <c r="I1763">
        <v>4000</v>
      </c>
      <c r="J1763">
        <f t="shared" si="67"/>
        <v>800.00000000000023</v>
      </c>
      <c r="K1763">
        <f t="shared" si="66"/>
        <v>320.00000000000011</v>
      </c>
      <c r="L1763">
        <v>0.4</v>
      </c>
    </row>
    <row r="1764" spans="1:12" x14ac:dyDescent="0.3">
      <c r="A1764" t="s">
        <v>10</v>
      </c>
      <c r="B1764">
        <v>1185732</v>
      </c>
      <c r="C1764">
        <v>44358</v>
      </c>
      <c r="D1764" t="s">
        <v>29</v>
      </c>
      <c r="E1764" t="s">
        <v>69</v>
      </c>
      <c r="F1764" t="s">
        <v>68</v>
      </c>
      <c r="G1764" t="s">
        <v>16</v>
      </c>
      <c r="H1764">
        <v>0.35000000000000003</v>
      </c>
      <c r="I1764">
        <v>4000</v>
      </c>
      <c r="J1764">
        <f t="shared" si="67"/>
        <v>1400.0000000000002</v>
      </c>
      <c r="K1764">
        <f t="shared" si="66"/>
        <v>490.00000000000006</v>
      </c>
      <c r="L1764">
        <v>0.35</v>
      </c>
    </row>
    <row r="1765" spans="1:12" x14ac:dyDescent="0.3">
      <c r="A1765" t="s">
        <v>10</v>
      </c>
      <c r="B1765">
        <v>1185732</v>
      </c>
      <c r="C1765">
        <v>44358</v>
      </c>
      <c r="D1765" t="s">
        <v>29</v>
      </c>
      <c r="E1765" t="s">
        <v>69</v>
      </c>
      <c r="F1765" t="s">
        <v>68</v>
      </c>
      <c r="G1765" t="s">
        <v>17</v>
      </c>
      <c r="H1765">
        <v>0.4</v>
      </c>
      <c r="I1765">
        <v>5750</v>
      </c>
      <c r="J1765">
        <f t="shared" si="67"/>
        <v>2300</v>
      </c>
      <c r="K1765">
        <f t="shared" si="66"/>
        <v>1150</v>
      </c>
      <c r="L1765">
        <v>0.5</v>
      </c>
    </row>
    <row r="1766" spans="1:12" x14ac:dyDescent="0.3">
      <c r="A1766" t="s">
        <v>10</v>
      </c>
      <c r="B1766">
        <v>1185732</v>
      </c>
      <c r="C1766">
        <v>44387</v>
      </c>
      <c r="D1766" t="s">
        <v>29</v>
      </c>
      <c r="E1766" t="s">
        <v>69</v>
      </c>
      <c r="F1766" t="s">
        <v>68</v>
      </c>
      <c r="G1766" t="s">
        <v>12</v>
      </c>
      <c r="H1766">
        <v>0.35000000000000003</v>
      </c>
      <c r="I1766">
        <v>8000</v>
      </c>
      <c r="J1766">
        <f t="shared" si="67"/>
        <v>2800.0000000000005</v>
      </c>
      <c r="K1766">
        <f t="shared" si="66"/>
        <v>1120.0000000000002</v>
      </c>
      <c r="L1766">
        <v>0.4</v>
      </c>
    </row>
    <row r="1767" spans="1:12" x14ac:dyDescent="0.3">
      <c r="A1767" t="s">
        <v>10</v>
      </c>
      <c r="B1767">
        <v>1185732</v>
      </c>
      <c r="C1767">
        <v>44387</v>
      </c>
      <c r="D1767" t="s">
        <v>29</v>
      </c>
      <c r="E1767" t="s">
        <v>69</v>
      </c>
      <c r="F1767" t="s">
        <v>68</v>
      </c>
      <c r="G1767" t="s">
        <v>15</v>
      </c>
      <c r="H1767">
        <v>0.3000000000000001</v>
      </c>
      <c r="I1767">
        <v>5500</v>
      </c>
      <c r="J1767">
        <f t="shared" si="67"/>
        <v>1650.0000000000005</v>
      </c>
      <c r="K1767">
        <f t="shared" si="66"/>
        <v>577.50000000000011</v>
      </c>
      <c r="L1767">
        <v>0.35</v>
      </c>
    </row>
    <row r="1768" spans="1:12" x14ac:dyDescent="0.3">
      <c r="A1768" t="s">
        <v>10</v>
      </c>
      <c r="B1768">
        <v>1185732</v>
      </c>
      <c r="C1768">
        <v>44387</v>
      </c>
      <c r="D1768" t="s">
        <v>29</v>
      </c>
      <c r="E1768" t="s">
        <v>69</v>
      </c>
      <c r="F1768" t="s">
        <v>68</v>
      </c>
      <c r="G1768" t="s">
        <v>13</v>
      </c>
      <c r="H1768">
        <v>0.25000000000000006</v>
      </c>
      <c r="I1768">
        <v>4750</v>
      </c>
      <c r="J1768">
        <f t="shared" si="67"/>
        <v>1187.5000000000002</v>
      </c>
      <c r="K1768">
        <f t="shared" si="66"/>
        <v>415.62500000000006</v>
      </c>
      <c r="L1768">
        <v>0.35</v>
      </c>
    </row>
    <row r="1769" spans="1:12" x14ac:dyDescent="0.3">
      <c r="A1769" t="s">
        <v>10</v>
      </c>
      <c r="B1769">
        <v>1185732</v>
      </c>
      <c r="C1769">
        <v>44387</v>
      </c>
      <c r="D1769" t="s">
        <v>29</v>
      </c>
      <c r="E1769" t="s">
        <v>69</v>
      </c>
      <c r="F1769" t="s">
        <v>68</v>
      </c>
      <c r="G1769" t="s">
        <v>14</v>
      </c>
      <c r="H1769">
        <v>0.25000000000000006</v>
      </c>
      <c r="I1769">
        <v>4250</v>
      </c>
      <c r="J1769">
        <f t="shared" si="67"/>
        <v>1062.5000000000002</v>
      </c>
      <c r="K1769">
        <f t="shared" si="66"/>
        <v>425.00000000000011</v>
      </c>
      <c r="L1769">
        <v>0.4</v>
      </c>
    </row>
    <row r="1770" spans="1:12" x14ac:dyDescent="0.3">
      <c r="A1770" t="s">
        <v>10</v>
      </c>
      <c r="B1770">
        <v>1185732</v>
      </c>
      <c r="C1770">
        <v>44387</v>
      </c>
      <c r="D1770" t="s">
        <v>29</v>
      </c>
      <c r="E1770" t="s">
        <v>69</v>
      </c>
      <c r="F1770" t="s">
        <v>68</v>
      </c>
      <c r="G1770" t="s">
        <v>16</v>
      </c>
      <c r="H1770">
        <v>0.35000000000000003</v>
      </c>
      <c r="I1770">
        <v>4250</v>
      </c>
      <c r="J1770">
        <f t="shared" si="67"/>
        <v>1487.5000000000002</v>
      </c>
      <c r="K1770">
        <f t="shared" si="66"/>
        <v>520.625</v>
      </c>
      <c r="L1770">
        <v>0.35</v>
      </c>
    </row>
    <row r="1771" spans="1:12" x14ac:dyDescent="0.3">
      <c r="A1771" t="s">
        <v>10</v>
      </c>
      <c r="B1771">
        <v>1185732</v>
      </c>
      <c r="C1771">
        <v>44387</v>
      </c>
      <c r="D1771" t="s">
        <v>29</v>
      </c>
      <c r="E1771" t="s">
        <v>69</v>
      </c>
      <c r="F1771" t="s">
        <v>68</v>
      </c>
      <c r="G1771" t="s">
        <v>17</v>
      </c>
      <c r="H1771">
        <v>0.4</v>
      </c>
      <c r="I1771">
        <v>6000</v>
      </c>
      <c r="J1771">
        <f t="shared" si="67"/>
        <v>2400</v>
      </c>
      <c r="K1771">
        <f t="shared" si="66"/>
        <v>1200</v>
      </c>
      <c r="L1771">
        <v>0.5</v>
      </c>
    </row>
    <row r="1772" spans="1:12" x14ac:dyDescent="0.3">
      <c r="A1772" t="s">
        <v>10</v>
      </c>
      <c r="B1772">
        <v>1185732</v>
      </c>
      <c r="C1772">
        <v>44419</v>
      </c>
      <c r="D1772" t="s">
        <v>29</v>
      </c>
      <c r="E1772" t="s">
        <v>69</v>
      </c>
      <c r="F1772" t="s">
        <v>68</v>
      </c>
      <c r="G1772" t="s">
        <v>12</v>
      </c>
      <c r="H1772">
        <v>0.35000000000000003</v>
      </c>
      <c r="I1772">
        <v>7500</v>
      </c>
      <c r="J1772">
        <f t="shared" si="67"/>
        <v>2625.0000000000005</v>
      </c>
      <c r="K1772">
        <f t="shared" si="66"/>
        <v>1050.0000000000002</v>
      </c>
      <c r="L1772">
        <v>0.4</v>
      </c>
    </row>
    <row r="1773" spans="1:12" x14ac:dyDescent="0.3">
      <c r="A1773" t="s">
        <v>10</v>
      </c>
      <c r="B1773">
        <v>1185732</v>
      </c>
      <c r="C1773">
        <v>44419</v>
      </c>
      <c r="D1773" t="s">
        <v>29</v>
      </c>
      <c r="E1773" t="s">
        <v>69</v>
      </c>
      <c r="F1773" t="s">
        <v>68</v>
      </c>
      <c r="G1773" t="s">
        <v>15</v>
      </c>
      <c r="H1773">
        <v>0.35000000000000009</v>
      </c>
      <c r="I1773">
        <v>5250</v>
      </c>
      <c r="J1773">
        <f t="shared" si="67"/>
        <v>1837.5000000000005</v>
      </c>
      <c r="K1773">
        <f t="shared" si="66"/>
        <v>643.12500000000011</v>
      </c>
      <c r="L1773">
        <v>0.35</v>
      </c>
    </row>
    <row r="1774" spans="1:12" x14ac:dyDescent="0.3">
      <c r="A1774" t="s">
        <v>10</v>
      </c>
      <c r="B1774">
        <v>1185732</v>
      </c>
      <c r="C1774">
        <v>44419</v>
      </c>
      <c r="D1774" t="s">
        <v>29</v>
      </c>
      <c r="E1774" t="s">
        <v>69</v>
      </c>
      <c r="F1774" t="s">
        <v>68</v>
      </c>
      <c r="G1774" t="s">
        <v>13</v>
      </c>
      <c r="H1774">
        <v>0.30000000000000004</v>
      </c>
      <c r="I1774">
        <v>4500</v>
      </c>
      <c r="J1774">
        <f t="shared" si="67"/>
        <v>1350.0000000000002</v>
      </c>
      <c r="K1774">
        <f t="shared" si="66"/>
        <v>472.50000000000006</v>
      </c>
      <c r="L1774">
        <v>0.35</v>
      </c>
    </row>
    <row r="1775" spans="1:12" x14ac:dyDescent="0.3">
      <c r="A1775" t="s">
        <v>10</v>
      </c>
      <c r="B1775">
        <v>1185732</v>
      </c>
      <c r="C1775">
        <v>44419</v>
      </c>
      <c r="D1775" t="s">
        <v>29</v>
      </c>
      <c r="E1775" t="s">
        <v>69</v>
      </c>
      <c r="F1775" t="s">
        <v>68</v>
      </c>
      <c r="G1775" t="s">
        <v>14</v>
      </c>
      <c r="H1775">
        <v>0.20000000000000007</v>
      </c>
      <c r="I1775">
        <v>3750</v>
      </c>
      <c r="J1775">
        <f t="shared" si="67"/>
        <v>750.00000000000023</v>
      </c>
      <c r="K1775">
        <f t="shared" si="66"/>
        <v>300.00000000000011</v>
      </c>
      <c r="L1775">
        <v>0.4</v>
      </c>
    </row>
    <row r="1776" spans="1:12" x14ac:dyDescent="0.3">
      <c r="A1776" t="s">
        <v>10</v>
      </c>
      <c r="B1776">
        <v>1185732</v>
      </c>
      <c r="C1776">
        <v>44419</v>
      </c>
      <c r="D1776" t="s">
        <v>29</v>
      </c>
      <c r="E1776" t="s">
        <v>69</v>
      </c>
      <c r="F1776" t="s">
        <v>68</v>
      </c>
      <c r="G1776" t="s">
        <v>16</v>
      </c>
      <c r="H1776">
        <v>0.30000000000000004</v>
      </c>
      <c r="I1776">
        <v>3500</v>
      </c>
      <c r="J1776">
        <f t="shared" si="67"/>
        <v>1050.0000000000002</v>
      </c>
      <c r="K1776">
        <f t="shared" si="66"/>
        <v>367.50000000000006</v>
      </c>
      <c r="L1776">
        <v>0.35</v>
      </c>
    </row>
    <row r="1777" spans="1:12" x14ac:dyDescent="0.3">
      <c r="A1777" t="s">
        <v>10</v>
      </c>
      <c r="B1777">
        <v>1185732</v>
      </c>
      <c r="C1777">
        <v>44419</v>
      </c>
      <c r="D1777" t="s">
        <v>29</v>
      </c>
      <c r="E1777" t="s">
        <v>69</v>
      </c>
      <c r="F1777" t="s">
        <v>68</v>
      </c>
      <c r="G1777" t="s">
        <v>17</v>
      </c>
      <c r="H1777">
        <v>0.35000000000000003</v>
      </c>
      <c r="I1777">
        <v>5250</v>
      </c>
      <c r="J1777">
        <f t="shared" si="67"/>
        <v>1837.5000000000002</v>
      </c>
      <c r="K1777">
        <f t="shared" si="66"/>
        <v>918.75000000000011</v>
      </c>
      <c r="L1777">
        <v>0.5</v>
      </c>
    </row>
    <row r="1778" spans="1:12" x14ac:dyDescent="0.3">
      <c r="A1778" t="s">
        <v>10</v>
      </c>
      <c r="B1778">
        <v>1185732</v>
      </c>
      <c r="C1778">
        <v>44451</v>
      </c>
      <c r="D1778" t="s">
        <v>29</v>
      </c>
      <c r="E1778" t="s">
        <v>69</v>
      </c>
      <c r="F1778" t="s">
        <v>68</v>
      </c>
      <c r="G1778" t="s">
        <v>12</v>
      </c>
      <c r="H1778">
        <v>0.30000000000000004</v>
      </c>
      <c r="I1778">
        <v>6500</v>
      </c>
      <c r="J1778">
        <f t="shared" si="67"/>
        <v>1950.0000000000002</v>
      </c>
      <c r="K1778">
        <f t="shared" si="66"/>
        <v>780.00000000000011</v>
      </c>
      <c r="L1778">
        <v>0.4</v>
      </c>
    </row>
    <row r="1779" spans="1:12" x14ac:dyDescent="0.3">
      <c r="A1779" t="s">
        <v>10</v>
      </c>
      <c r="B1779">
        <v>1185732</v>
      </c>
      <c r="C1779">
        <v>44451</v>
      </c>
      <c r="D1779" t="s">
        <v>29</v>
      </c>
      <c r="E1779" t="s">
        <v>69</v>
      </c>
      <c r="F1779" t="s">
        <v>68</v>
      </c>
      <c r="G1779" t="s">
        <v>15</v>
      </c>
      <c r="H1779">
        <v>0.25000000000000011</v>
      </c>
      <c r="I1779">
        <v>4500</v>
      </c>
      <c r="J1779">
        <f t="shared" si="67"/>
        <v>1125.0000000000005</v>
      </c>
      <c r="K1779">
        <f t="shared" si="66"/>
        <v>393.75000000000011</v>
      </c>
      <c r="L1779">
        <v>0.35</v>
      </c>
    </row>
    <row r="1780" spans="1:12" x14ac:dyDescent="0.3">
      <c r="A1780" t="s">
        <v>10</v>
      </c>
      <c r="B1780">
        <v>1185732</v>
      </c>
      <c r="C1780">
        <v>44451</v>
      </c>
      <c r="D1780" t="s">
        <v>29</v>
      </c>
      <c r="E1780" t="s">
        <v>69</v>
      </c>
      <c r="F1780" t="s">
        <v>68</v>
      </c>
      <c r="G1780" t="s">
        <v>13</v>
      </c>
      <c r="H1780">
        <v>0.10000000000000002</v>
      </c>
      <c r="I1780">
        <v>3500</v>
      </c>
      <c r="J1780">
        <f t="shared" si="67"/>
        <v>350.00000000000006</v>
      </c>
      <c r="K1780">
        <f t="shared" si="66"/>
        <v>122.50000000000001</v>
      </c>
      <c r="L1780">
        <v>0.35</v>
      </c>
    </row>
    <row r="1781" spans="1:12" x14ac:dyDescent="0.3">
      <c r="A1781" t="s">
        <v>10</v>
      </c>
      <c r="B1781">
        <v>1185732</v>
      </c>
      <c r="C1781">
        <v>44451</v>
      </c>
      <c r="D1781" t="s">
        <v>29</v>
      </c>
      <c r="E1781" t="s">
        <v>69</v>
      </c>
      <c r="F1781" t="s">
        <v>68</v>
      </c>
      <c r="G1781" t="s">
        <v>14</v>
      </c>
      <c r="H1781">
        <v>0.10000000000000002</v>
      </c>
      <c r="I1781">
        <v>3250</v>
      </c>
      <c r="J1781">
        <f t="shared" si="67"/>
        <v>325.00000000000006</v>
      </c>
      <c r="K1781">
        <f t="shared" si="66"/>
        <v>130.00000000000003</v>
      </c>
      <c r="L1781">
        <v>0.4</v>
      </c>
    </row>
    <row r="1782" spans="1:12" x14ac:dyDescent="0.3">
      <c r="A1782" t="s">
        <v>10</v>
      </c>
      <c r="B1782">
        <v>1185732</v>
      </c>
      <c r="C1782">
        <v>44451</v>
      </c>
      <c r="D1782" t="s">
        <v>29</v>
      </c>
      <c r="E1782" t="s">
        <v>69</v>
      </c>
      <c r="F1782" t="s">
        <v>68</v>
      </c>
      <c r="G1782" t="s">
        <v>16</v>
      </c>
      <c r="H1782">
        <v>0.2</v>
      </c>
      <c r="I1782">
        <v>3250</v>
      </c>
      <c r="J1782">
        <f t="shared" si="67"/>
        <v>650</v>
      </c>
      <c r="K1782">
        <f t="shared" si="66"/>
        <v>227.49999999999997</v>
      </c>
      <c r="L1782">
        <v>0.35</v>
      </c>
    </row>
    <row r="1783" spans="1:12" x14ac:dyDescent="0.3">
      <c r="A1783" t="s">
        <v>10</v>
      </c>
      <c r="B1783">
        <v>1185732</v>
      </c>
      <c r="C1783">
        <v>44451</v>
      </c>
      <c r="D1783" t="s">
        <v>29</v>
      </c>
      <c r="E1783" t="s">
        <v>69</v>
      </c>
      <c r="F1783" t="s">
        <v>68</v>
      </c>
      <c r="G1783" t="s">
        <v>17</v>
      </c>
      <c r="H1783">
        <v>0.25000000000000006</v>
      </c>
      <c r="I1783">
        <v>4000</v>
      </c>
      <c r="J1783">
        <f t="shared" si="67"/>
        <v>1000.0000000000002</v>
      </c>
      <c r="K1783">
        <f t="shared" si="66"/>
        <v>500.00000000000011</v>
      </c>
      <c r="L1783">
        <v>0.5</v>
      </c>
    </row>
    <row r="1784" spans="1:12" x14ac:dyDescent="0.3">
      <c r="A1784" t="s">
        <v>10</v>
      </c>
      <c r="B1784">
        <v>1185732</v>
      </c>
      <c r="C1784">
        <v>44480</v>
      </c>
      <c r="D1784" t="s">
        <v>29</v>
      </c>
      <c r="E1784" t="s">
        <v>69</v>
      </c>
      <c r="F1784" t="s">
        <v>68</v>
      </c>
      <c r="G1784" t="s">
        <v>12</v>
      </c>
      <c r="H1784">
        <v>0.3</v>
      </c>
      <c r="I1784">
        <v>5750</v>
      </c>
      <c r="J1784">
        <f t="shared" si="67"/>
        <v>1725</v>
      </c>
      <c r="K1784">
        <f t="shared" si="66"/>
        <v>690</v>
      </c>
      <c r="L1784">
        <v>0.4</v>
      </c>
    </row>
    <row r="1785" spans="1:12" x14ac:dyDescent="0.3">
      <c r="A1785" t="s">
        <v>10</v>
      </c>
      <c r="B1785">
        <v>1185732</v>
      </c>
      <c r="C1785">
        <v>44480</v>
      </c>
      <c r="D1785" t="s">
        <v>29</v>
      </c>
      <c r="E1785" t="s">
        <v>69</v>
      </c>
      <c r="F1785" t="s">
        <v>68</v>
      </c>
      <c r="G1785" t="s">
        <v>15</v>
      </c>
      <c r="H1785">
        <v>0.2</v>
      </c>
      <c r="I1785">
        <v>4000</v>
      </c>
      <c r="J1785">
        <f t="shared" si="67"/>
        <v>800</v>
      </c>
      <c r="K1785">
        <f t="shared" si="66"/>
        <v>280</v>
      </c>
      <c r="L1785">
        <v>0.35</v>
      </c>
    </row>
    <row r="1786" spans="1:12" x14ac:dyDescent="0.3">
      <c r="A1786" t="s">
        <v>10</v>
      </c>
      <c r="B1786">
        <v>1185732</v>
      </c>
      <c r="C1786">
        <v>44480</v>
      </c>
      <c r="D1786" t="s">
        <v>29</v>
      </c>
      <c r="E1786" t="s">
        <v>69</v>
      </c>
      <c r="F1786" t="s">
        <v>68</v>
      </c>
      <c r="G1786" t="s">
        <v>13</v>
      </c>
      <c r="H1786">
        <v>0.2</v>
      </c>
      <c r="I1786">
        <v>3000</v>
      </c>
      <c r="J1786">
        <f t="shared" si="67"/>
        <v>600</v>
      </c>
      <c r="K1786">
        <f t="shared" si="66"/>
        <v>210</v>
      </c>
      <c r="L1786">
        <v>0.35</v>
      </c>
    </row>
    <row r="1787" spans="1:12" x14ac:dyDescent="0.3">
      <c r="A1787" t="s">
        <v>10</v>
      </c>
      <c r="B1787">
        <v>1185732</v>
      </c>
      <c r="C1787">
        <v>44480</v>
      </c>
      <c r="D1787" t="s">
        <v>29</v>
      </c>
      <c r="E1787" t="s">
        <v>69</v>
      </c>
      <c r="F1787" t="s">
        <v>68</v>
      </c>
      <c r="G1787" t="s">
        <v>14</v>
      </c>
      <c r="H1787">
        <v>0.2</v>
      </c>
      <c r="I1787">
        <v>2750</v>
      </c>
      <c r="J1787">
        <f t="shared" si="67"/>
        <v>550</v>
      </c>
      <c r="K1787">
        <f t="shared" si="66"/>
        <v>220</v>
      </c>
      <c r="L1787">
        <v>0.4</v>
      </c>
    </row>
    <row r="1788" spans="1:12" x14ac:dyDescent="0.3">
      <c r="A1788" t="s">
        <v>10</v>
      </c>
      <c r="B1788">
        <v>1185732</v>
      </c>
      <c r="C1788">
        <v>44480</v>
      </c>
      <c r="D1788" t="s">
        <v>29</v>
      </c>
      <c r="E1788" t="s">
        <v>69</v>
      </c>
      <c r="F1788" t="s">
        <v>68</v>
      </c>
      <c r="G1788" t="s">
        <v>16</v>
      </c>
      <c r="H1788">
        <v>0.3</v>
      </c>
      <c r="I1788">
        <v>2750</v>
      </c>
      <c r="J1788">
        <f t="shared" si="67"/>
        <v>825</v>
      </c>
      <c r="K1788">
        <f t="shared" si="66"/>
        <v>288.75</v>
      </c>
      <c r="L1788">
        <v>0.35</v>
      </c>
    </row>
    <row r="1789" spans="1:12" x14ac:dyDescent="0.3">
      <c r="A1789" t="s">
        <v>10</v>
      </c>
      <c r="B1789">
        <v>1185732</v>
      </c>
      <c r="C1789">
        <v>44480</v>
      </c>
      <c r="D1789" t="s">
        <v>29</v>
      </c>
      <c r="E1789" t="s">
        <v>69</v>
      </c>
      <c r="F1789" t="s">
        <v>68</v>
      </c>
      <c r="G1789" t="s">
        <v>17</v>
      </c>
      <c r="H1789">
        <v>0.34999999999999992</v>
      </c>
      <c r="I1789">
        <v>4000</v>
      </c>
      <c r="J1789">
        <f t="shared" si="67"/>
        <v>1399.9999999999998</v>
      </c>
      <c r="K1789">
        <f t="shared" si="66"/>
        <v>699.99999999999989</v>
      </c>
      <c r="L1789">
        <v>0.5</v>
      </c>
    </row>
    <row r="1790" spans="1:12" x14ac:dyDescent="0.3">
      <c r="A1790" t="s">
        <v>10</v>
      </c>
      <c r="B1790">
        <v>1185732</v>
      </c>
      <c r="C1790">
        <v>44511</v>
      </c>
      <c r="D1790" t="s">
        <v>29</v>
      </c>
      <c r="E1790" t="s">
        <v>69</v>
      </c>
      <c r="F1790" t="s">
        <v>68</v>
      </c>
      <c r="G1790" t="s">
        <v>12</v>
      </c>
      <c r="H1790">
        <v>0.30000000000000004</v>
      </c>
      <c r="I1790">
        <v>5500</v>
      </c>
      <c r="J1790">
        <f t="shared" si="67"/>
        <v>1650.0000000000002</v>
      </c>
      <c r="K1790">
        <f t="shared" ref="K1790:K1853" si="68">J1790*L1790</f>
        <v>660.00000000000011</v>
      </c>
      <c r="L1790">
        <v>0.4</v>
      </c>
    </row>
    <row r="1791" spans="1:12" x14ac:dyDescent="0.3">
      <c r="A1791" t="s">
        <v>10</v>
      </c>
      <c r="B1791">
        <v>1185732</v>
      </c>
      <c r="C1791">
        <v>44511</v>
      </c>
      <c r="D1791" t="s">
        <v>29</v>
      </c>
      <c r="E1791" t="s">
        <v>69</v>
      </c>
      <c r="F1791" t="s">
        <v>68</v>
      </c>
      <c r="G1791" t="s">
        <v>15</v>
      </c>
      <c r="H1791">
        <v>0.20000000000000007</v>
      </c>
      <c r="I1791">
        <v>4000</v>
      </c>
      <c r="J1791">
        <f t="shared" si="67"/>
        <v>800.00000000000023</v>
      </c>
      <c r="K1791">
        <f t="shared" si="68"/>
        <v>280.00000000000006</v>
      </c>
      <c r="L1791">
        <v>0.35</v>
      </c>
    </row>
    <row r="1792" spans="1:12" x14ac:dyDescent="0.3">
      <c r="A1792" t="s">
        <v>10</v>
      </c>
      <c r="B1792">
        <v>1185732</v>
      </c>
      <c r="C1792">
        <v>44511</v>
      </c>
      <c r="D1792" t="s">
        <v>29</v>
      </c>
      <c r="E1792" t="s">
        <v>69</v>
      </c>
      <c r="F1792" t="s">
        <v>68</v>
      </c>
      <c r="G1792" t="s">
        <v>13</v>
      </c>
      <c r="H1792">
        <v>0.20000000000000007</v>
      </c>
      <c r="I1792">
        <v>3450</v>
      </c>
      <c r="J1792">
        <f t="shared" si="67"/>
        <v>690.00000000000023</v>
      </c>
      <c r="K1792">
        <f t="shared" si="68"/>
        <v>241.50000000000006</v>
      </c>
      <c r="L1792">
        <v>0.35</v>
      </c>
    </row>
    <row r="1793" spans="1:12" x14ac:dyDescent="0.3">
      <c r="A1793" t="s">
        <v>10</v>
      </c>
      <c r="B1793">
        <v>1185732</v>
      </c>
      <c r="C1793">
        <v>44511</v>
      </c>
      <c r="D1793" t="s">
        <v>29</v>
      </c>
      <c r="E1793" t="s">
        <v>69</v>
      </c>
      <c r="F1793" t="s">
        <v>68</v>
      </c>
      <c r="G1793" t="s">
        <v>14</v>
      </c>
      <c r="H1793">
        <v>0.20000000000000007</v>
      </c>
      <c r="I1793">
        <v>3750</v>
      </c>
      <c r="J1793">
        <f t="shared" si="67"/>
        <v>750.00000000000023</v>
      </c>
      <c r="K1793">
        <f t="shared" si="68"/>
        <v>300.00000000000011</v>
      </c>
      <c r="L1793">
        <v>0.4</v>
      </c>
    </row>
    <row r="1794" spans="1:12" x14ac:dyDescent="0.3">
      <c r="A1794" t="s">
        <v>10</v>
      </c>
      <c r="B1794">
        <v>1185732</v>
      </c>
      <c r="C1794">
        <v>44511</v>
      </c>
      <c r="D1794" t="s">
        <v>29</v>
      </c>
      <c r="E1794" t="s">
        <v>69</v>
      </c>
      <c r="F1794" t="s">
        <v>68</v>
      </c>
      <c r="G1794" t="s">
        <v>16</v>
      </c>
      <c r="H1794">
        <v>0.39999999999999997</v>
      </c>
      <c r="I1794">
        <v>3500</v>
      </c>
      <c r="J1794">
        <f t="shared" ref="J1794:J1857" si="69">H1794*I1794</f>
        <v>1399.9999999999998</v>
      </c>
      <c r="K1794">
        <f t="shared" si="68"/>
        <v>489.99999999999989</v>
      </c>
      <c r="L1794">
        <v>0.35</v>
      </c>
    </row>
    <row r="1795" spans="1:12" x14ac:dyDescent="0.3">
      <c r="A1795" t="s">
        <v>10</v>
      </c>
      <c r="B1795">
        <v>1185732</v>
      </c>
      <c r="C1795">
        <v>44511</v>
      </c>
      <c r="D1795" t="s">
        <v>29</v>
      </c>
      <c r="E1795" t="s">
        <v>69</v>
      </c>
      <c r="F1795" t="s">
        <v>68</v>
      </c>
      <c r="G1795" t="s">
        <v>17</v>
      </c>
      <c r="H1795">
        <v>0.44999999999999984</v>
      </c>
      <c r="I1795">
        <v>4500</v>
      </c>
      <c r="J1795">
        <f t="shared" si="69"/>
        <v>2024.9999999999993</v>
      </c>
      <c r="K1795">
        <f t="shared" si="68"/>
        <v>1012.4999999999997</v>
      </c>
      <c r="L1795">
        <v>0.5</v>
      </c>
    </row>
    <row r="1796" spans="1:12" x14ac:dyDescent="0.3">
      <c r="A1796" t="s">
        <v>10</v>
      </c>
      <c r="B1796">
        <v>1185732</v>
      </c>
      <c r="C1796">
        <v>44540</v>
      </c>
      <c r="D1796" t="s">
        <v>29</v>
      </c>
      <c r="E1796" t="s">
        <v>69</v>
      </c>
      <c r="F1796" t="s">
        <v>68</v>
      </c>
      <c r="G1796" t="s">
        <v>12</v>
      </c>
      <c r="H1796">
        <v>0.39999999999999997</v>
      </c>
      <c r="I1796">
        <v>7000</v>
      </c>
      <c r="J1796">
        <f t="shared" si="69"/>
        <v>2799.9999999999995</v>
      </c>
      <c r="K1796">
        <f t="shared" si="68"/>
        <v>1119.9999999999998</v>
      </c>
      <c r="L1796">
        <v>0.4</v>
      </c>
    </row>
    <row r="1797" spans="1:12" x14ac:dyDescent="0.3">
      <c r="A1797" t="s">
        <v>10</v>
      </c>
      <c r="B1797">
        <v>1185732</v>
      </c>
      <c r="C1797">
        <v>44540</v>
      </c>
      <c r="D1797" t="s">
        <v>29</v>
      </c>
      <c r="E1797" t="s">
        <v>69</v>
      </c>
      <c r="F1797" t="s">
        <v>68</v>
      </c>
      <c r="G1797" t="s">
        <v>15</v>
      </c>
      <c r="H1797">
        <v>0.30000000000000004</v>
      </c>
      <c r="I1797">
        <v>5000</v>
      </c>
      <c r="J1797">
        <f t="shared" si="69"/>
        <v>1500.0000000000002</v>
      </c>
      <c r="K1797">
        <f t="shared" si="68"/>
        <v>525</v>
      </c>
      <c r="L1797">
        <v>0.35</v>
      </c>
    </row>
    <row r="1798" spans="1:12" x14ac:dyDescent="0.3">
      <c r="A1798" t="s">
        <v>10</v>
      </c>
      <c r="B1798">
        <v>1185732</v>
      </c>
      <c r="C1798">
        <v>44540</v>
      </c>
      <c r="D1798" t="s">
        <v>29</v>
      </c>
      <c r="E1798" t="s">
        <v>69</v>
      </c>
      <c r="F1798" t="s">
        <v>68</v>
      </c>
      <c r="G1798" t="s">
        <v>13</v>
      </c>
      <c r="H1798">
        <v>0.30000000000000004</v>
      </c>
      <c r="I1798">
        <v>4500</v>
      </c>
      <c r="J1798">
        <f t="shared" si="69"/>
        <v>1350.0000000000002</v>
      </c>
      <c r="K1798">
        <f t="shared" si="68"/>
        <v>472.50000000000006</v>
      </c>
      <c r="L1798">
        <v>0.35</v>
      </c>
    </row>
    <row r="1799" spans="1:12" x14ac:dyDescent="0.3">
      <c r="A1799" t="s">
        <v>10</v>
      </c>
      <c r="B1799">
        <v>1185732</v>
      </c>
      <c r="C1799">
        <v>44540</v>
      </c>
      <c r="D1799" t="s">
        <v>29</v>
      </c>
      <c r="E1799" t="s">
        <v>69</v>
      </c>
      <c r="F1799" t="s">
        <v>68</v>
      </c>
      <c r="G1799" t="s">
        <v>14</v>
      </c>
      <c r="H1799">
        <v>0.30000000000000004</v>
      </c>
      <c r="I1799">
        <v>4000</v>
      </c>
      <c r="J1799">
        <f t="shared" si="69"/>
        <v>1200.0000000000002</v>
      </c>
      <c r="K1799">
        <f t="shared" si="68"/>
        <v>480.00000000000011</v>
      </c>
      <c r="L1799">
        <v>0.4</v>
      </c>
    </row>
    <row r="1800" spans="1:12" x14ac:dyDescent="0.3">
      <c r="A1800" t="s">
        <v>10</v>
      </c>
      <c r="B1800">
        <v>1185732</v>
      </c>
      <c r="C1800">
        <v>44540</v>
      </c>
      <c r="D1800" t="s">
        <v>29</v>
      </c>
      <c r="E1800" t="s">
        <v>69</v>
      </c>
      <c r="F1800" t="s">
        <v>68</v>
      </c>
      <c r="G1800" t="s">
        <v>16</v>
      </c>
      <c r="H1800">
        <v>0.39999999999999997</v>
      </c>
      <c r="I1800">
        <v>4000</v>
      </c>
      <c r="J1800">
        <f t="shared" si="69"/>
        <v>1599.9999999999998</v>
      </c>
      <c r="K1800">
        <f t="shared" si="68"/>
        <v>559.99999999999989</v>
      </c>
      <c r="L1800">
        <v>0.35</v>
      </c>
    </row>
    <row r="1801" spans="1:12" x14ac:dyDescent="0.3">
      <c r="A1801" t="s">
        <v>10</v>
      </c>
      <c r="B1801">
        <v>1185732</v>
      </c>
      <c r="C1801">
        <v>44540</v>
      </c>
      <c r="D1801" t="s">
        <v>29</v>
      </c>
      <c r="E1801" t="s">
        <v>69</v>
      </c>
      <c r="F1801" t="s">
        <v>68</v>
      </c>
      <c r="G1801" t="s">
        <v>17</v>
      </c>
      <c r="H1801">
        <v>0.44999999999999984</v>
      </c>
      <c r="I1801">
        <v>5000</v>
      </c>
      <c r="J1801">
        <f t="shared" si="69"/>
        <v>2249.9999999999991</v>
      </c>
      <c r="K1801">
        <f t="shared" si="68"/>
        <v>1124.9999999999995</v>
      </c>
      <c r="L1801">
        <v>0.5</v>
      </c>
    </row>
    <row r="1802" spans="1:12" x14ac:dyDescent="0.3">
      <c r="A1802" t="s">
        <v>23</v>
      </c>
      <c r="B1802">
        <v>1128299</v>
      </c>
      <c r="C1802">
        <v>44220</v>
      </c>
      <c r="D1802" t="s">
        <v>24</v>
      </c>
      <c r="E1802" t="s">
        <v>70</v>
      </c>
      <c r="F1802" t="s">
        <v>71</v>
      </c>
      <c r="G1802" t="s">
        <v>12</v>
      </c>
      <c r="H1802">
        <v>0.30000000000000004</v>
      </c>
      <c r="I1802">
        <v>3500</v>
      </c>
      <c r="J1802">
        <f t="shared" si="69"/>
        <v>1050.0000000000002</v>
      </c>
      <c r="K1802">
        <f t="shared" si="68"/>
        <v>367.50000000000006</v>
      </c>
      <c r="L1802">
        <v>0.35</v>
      </c>
    </row>
    <row r="1803" spans="1:12" x14ac:dyDescent="0.3">
      <c r="A1803" t="s">
        <v>23</v>
      </c>
      <c r="B1803">
        <v>1128299</v>
      </c>
      <c r="C1803">
        <v>44220</v>
      </c>
      <c r="D1803" t="s">
        <v>24</v>
      </c>
      <c r="E1803" t="s">
        <v>70</v>
      </c>
      <c r="F1803" t="s">
        <v>71</v>
      </c>
      <c r="G1803" t="s">
        <v>15</v>
      </c>
      <c r="H1803">
        <v>0.4</v>
      </c>
      <c r="I1803">
        <v>3500</v>
      </c>
      <c r="J1803">
        <f t="shared" si="69"/>
        <v>1400</v>
      </c>
      <c r="K1803">
        <f t="shared" si="68"/>
        <v>489.99999999999994</v>
      </c>
      <c r="L1803">
        <v>0.35</v>
      </c>
    </row>
    <row r="1804" spans="1:12" x14ac:dyDescent="0.3">
      <c r="A1804" t="s">
        <v>23</v>
      </c>
      <c r="B1804">
        <v>1128299</v>
      </c>
      <c r="C1804">
        <v>44220</v>
      </c>
      <c r="D1804" t="s">
        <v>24</v>
      </c>
      <c r="E1804" t="s">
        <v>70</v>
      </c>
      <c r="F1804" t="s">
        <v>71</v>
      </c>
      <c r="G1804" t="s">
        <v>13</v>
      </c>
      <c r="H1804">
        <v>0.4</v>
      </c>
      <c r="I1804">
        <v>3500</v>
      </c>
      <c r="J1804">
        <f t="shared" si="69"/>
        <v>1400</v>
      </c>
      <c r="K1804">
        <f t="shared" si="68"/>
        <v>489.99999999999994</v>
      </c>
      <c r="L1804">
        <v>0.35</v>
      </c>
    </row>
    <row r="1805" spans="1:12" x14ac:dyDescent="0.3">
      <c r="A1805" t="s">
        <v>23</v>
      </c>
      <c r="B1805">
        <v>1128299</v>
      </c>
      <c r="C1805">
        <v>44220</v>
      </c>
      <c r="D1805" t="s">
        <v>24</v>
      </c>
      <c r="E1805" t="s">
        <v>70</v>
      </c>
      <c r="F1805" t="s">
        <v>71</v>
      </c>
      <c r="G1805" t="s">
        <v>14</v>
      </c>
      <c r="H1805">
        <v>0.4</v>
      </c>
      <c r="I1805">
        <v>2000</v>
      </c>
      <c r="J1805">
        <f t="shared" si="69"/>
        <v>800</v>
      </c>
      <c r="K1805">
        <f t="shared" si="68"/>
        <v>280</v>
      </c>
      <c r="L1805">
        <v>0.35</v>
      </c>
    </row>
    <row r="1806" spans="1:12" x14ac:dyDescent="0.3">
      <c r="A1806" t="s">
        <v>23</v>
      </c>
      <c r="B1806">
        <v>1128299</v>
      </c>
      <c r="C1806">
        <v>44220</v>
      </c>
      <c r="D1806" t="s">
        <v>24</v>
      </c>
      <c r="E1806" t="s">
        <v>70</v>
      </c>
      <c r="F1806" t="s">
        <v>71</v>
      </c>
      <c r="G1806" t="s">
        <v>16</v>
      </c>
      <c r="H1806">
        <v>0.45000000000000007</v>
      </c>
      <c r="I1806">
        <v>1500</v>
      </c>
      <c r="J1806">
        <f t="shared" si="69"/>
        <v>675.00000000000011</v>
      </c>
      <c r="K1806">
        <f t="shared" si="68"/>
        <v>270.00000000000006</v>
      </c>
      <c r="L1806">
        <v>0.4</v>
      </c>
    </row>
    <row r="1807" spans="1:12" x14ac:dyDescent="0.3">
      <c r="A1807" t="s">
        <v>23</v>
      </c>
      <c r="B1807">
        <v>1128299</v>
      </c>
      <c r="C1807">
        <v>44220</v>
      </c>
      <c r="D1807" t="s">
        <v>24</v>
      </c>
      <c r="E1807" t="s">
        <v>70</v>
      </c>
      <c r="F1807" t="s">
        <v>71</v>
      </c>
      <c r="G1807" t="s">
        <v>17</v>
      </c>
      <c r="H1807">
        <v>0.4</v>
      </c>
      <c r="I1807">
        <v>4000</v>
      </c>
      <c r="J1807">
        <f t="shared" si="69"/>
        <v>1600</v>
      </c>
      <c r="K1807">
        <f t="shared" si="68"/>
        <v>480</v>
      </c>
      <c r="L1807">
        <v>0.3</v>
      </c>
    </row>
    <row r="1808" spans="1:12" x14ac:dyDescent="0.3">
      <c r="A1808" t="s">
        <v>23</v>
      </c>
      <c r="B1808">
        <v>1128299</v>
      </c>
      <c r="C1808">
        <v>44251</v>
      </c>
      <c r="D1808" t="s">
        <v>24</v>
      </c>
      <c r="E1808" t="s">
        <v>70</v>
      </c>
      <c r="F1808" t="s">
        <v>71</v>
      </c>
      <c r="G1808" t="s">
        <v>12</v>
      </c>
      <c r="H1808">
        <v>0.30000000000000004</v>
      </c>
      <c r="I1808">
        <v>4500</v>
      </c>
      <c r="J1808">
        <f t="shared" si="69"/>
        <v>1350.0000000000002</v>
      </c>
      <c r="K1808">
        <f t="shared" si="68"/>
        <v>472.50000000000006</v>
      </c>
      <c r="L1808">
        <v>0.35</v>
      </c>
    </row>
    <row r="1809" spans="1:12" x14ac:dyDescent="0.3">
      <c r="A1809" t="s">
        <v>23</v>
      </c>
      <c r="B1809">
        <v>1128299</v>
      </c>
      <c r="C1809">
        <v>44251</v>
      </c>
      <c r="D1809" t="s">
        <v>24</v>
      </c>
      <c r="E1809" t="s">
        <v>70</v>
      </c>
      <c r="F1809" t="s">
        <v>71</v>
      </c>
      <c r="G1809" t="s">
        <v>15</v>
      </c>
      <c r="H1809">
        <v>0.4</v>
      </c>
      <c r="I1809">
        <v>3500</v>
      </c>
      <c r="J1809">
        <f t="shared" si="69"/>
        <v>1400</v>
      </c>
      <c r="K1809">
        <f t="shared" si="68"/>
        <v>489.99999999999994</v>
      </c>
      <c r="L1809">
        <v>0.35</v>
      </c>
    </row>
    <row r="1810" spans="1:12" x14ac:dyDescent="0.3">
      <c r="A1810" t="s">
        <v>23</v>
      </c>
      <c r="B1810">
        <v>1128299</v>
      </c>
      <c r="C1810">
        <v>44251</v>
      </c>
      <c r="D1810" t="s">
        <v>24</v>
      </c>
      <c r="E1810" t="s">
        <v>70</v>
      </c>
      <c r="F1810" t="s">
        <v>71</v>
      </c>
      <c r="G1810" t="s">
        <v>13</v>
      </c>
      <c r="H1810">
        <v>0.4</v>
      </c>
      <c r="I1810">
        <v>3500</v>
      </c>
      <c r="J1810">
        <f t="shared" si="69"/>
        <v>1400</v>
      </c>
      <c r="K1810">
        <f t="shared" si="68"/>
        <v>489.99999999999994</v>
      </c>
      <c r="L1810">
        <v>0.35</v>
      </c>
    </row>
    <row r="1811" spans="1:12" x14ac:dyDescent="0.3">
      <c r="A1811" t="s">
        <v>23</v>
      </c>
      <c r="B1811">
        <v>1128299</v>
      </c>
      <c r="C1811">
        <v>44251</v>
      </c>
      <c r="D1811" t="s">
        <v>24</v>
      </c>
      <c r="E1811" t="s">
        <v>70</v>
      </c>
      <c r="F1811" t="s">
        <v>71</v>
      </c>
      <c r="G1811" t="s">
        <v>14</v>
      </c>
      <c r="H1811">
        <v>0.4</v>
      </c>
      <c r="I1811">
        <v>2000</v>
      </c>
      <c r="J1811">
        <f t="shared" si="69"/>
        <v>800</v>
      </c>
      <c r="K1811">
        <f t="shared" si="68"/>
        <v>280</v>
      </c>
      <c r="L1811">
        <v>0.35</v>
      </c>
    </row>
    <row r="1812" spans="1:12" x14ac:dyDescent="0.3">
      <c r="A1812" t="s">
        <v>23</v>
      </c>
      <c r="B1812">
        <v>1128299</v>
      </c>
      <c r="C1812">
        <v>44251</v>
      </c>
      <c r="D1812" t="s">
        <v>24</v>
      </c>
      <c r="E1812" t="s">
        <v>70</v>
      </c>
      <c r="F1812" t="s">
        <v>71</v>
      </c>
      <c r="G1812" t="s">
        <v>16</v>
      </c>
      <c r="H1812">
        <v>0.45000000000000007</v>
      </c>
      <c r="I1812">
        <v>1250</v>
      </c>
      <c r="J1812">
        <f t="shared" si="69"/>
        <v>562.50000000000011</v>
      </c>
      <c r="K1812">
        <f t="shared" si="68"/>
        <v>225.00000000000006</v>
      </c>
      <c r="L1812">
        <v>0.4</v>
      </c>
    </row>
    <row r="1813" spans="1:12" x14ac:dyDescent="0.3">
      <c r="A1813" t="s">
        <v>23</v>
      </c>
      <c r="B1813">
        <v>1128299</v>
      </c>
      <c r="C1813">
        <v>44251</v>
      </c>
      <c r="D1813" t="s">
        <v>24</v>
      </c>
      <c r="E1813" t="s">
        <v>70</v>
      </c>
      <c r="F1813" t="s">
        <v>71</v>
      </c>
      <c r="G1813" t="s">
        <v>17</v>
      </c>
      <c r="H1813">
        <v>0.4</v>
      </c>
      <c r="I1813">
        <v>3250</v>
      </c>
      <c r="J1813">
        <f t="shared" si="69"/>
        <v>1300</v>
      </c>
      <c r="K1813">
        <f t="shared" si="68"/>
        <v>390</v>
      </c>
      <c r="L1813">
        <v>0.3</v>
      </c>
    </row>
    <row r="1814" spans="1:12" x14ac:dyDescent="0.3">
      <c r="A1814" t="s">
        <v>23</v>
      </c>
      <c r="B1814">
        <v>1128299</v>
      </c>
      <c r="C1814">
        <v>44278</v>
      </c>
      <c r="D1814" t="s">
        <v>24</v>
      </c>
      <c r="E1814" t="s">
        <v>70</v>
      </c>
      <c r="F1814" t="s">
        <v>71</v>
      </c>
      <c r="G1814" t="s">
        <v>12</v>
      </c>
      <c r="H1814">
        <v>0.4</v>
      </c>
      <c r="I1814">
        <v>4750</v>
      </c>
      <c r="J1814">
        <f t="shared" si="69"/>
        <v>1900</v>
      </c>
      <c r="K1814">
        <f t="shared" si="68"/>
        <v>665</v>
      </c>
      <c r="L1814">
        <v>0.35</v>
      </c>
    </row>
    <row r="1815" spans="1:12" x14ac:dyDescent="0.3">
      <c r="A1815" t="s">
        <v>23</v>
      </c>
      <c r="B1815">
        <v>1128299</v>
      </c>
      <c r="C1815">
        <v>44278</v>
      </c>
      <c r="D1815" t="s">
        <v>24</v>
      </c>
      <c r="E1815" t="s">
        <v>70</v>
      </c>
      <c r="F1815" t="s">
        <v>71</v>
      </c>
      <c r="G1815" t="s">
        <v>15</v>
      </c>
      <c r="H1815">
        <v>0.5</v>
      </c>
      <c r="I1815">
        <v>3250</v>
      </c>
      <c r="J1815">
        <f t="shared" si="69"/>
        <v>1625</v>
      </c>
      <c r="K1815">
        <f t="shared" si="68"/>
        <v>568.75</v>
      </c>
      <c r="L1815">
        <v>0.35</v>
      </c>
    </row>
    <row r="1816" spans="1:12" x14ac:dyDescent="0.3">
      <c r="A1816" t="s">
        <v>23</v>
      </c>
      <c r="B1816">
        <v>1128299</v>
      </c>
      <c r="C1816">
        <v>44278</v>
      </c>
      <c r="D1816" t="s">
        <v>24</v>
      </c>
      <c r="E1816" t="s">
        <v>70</v>
      </c>
      <c r="F1816" t="s">
        <v>71</v>
      </c>
      <c r="G1816" t="s">
        <v>13</v>
      </c>
      <c r="H1816">
        <v>0.54999999999999993</v>
      </c>
      <c r="I1816">
        <v>3500</v>
      </c>
      <c r="J1816">
        <f t="shared" si="69"/>
        <v>1924.9999999999998</v>
      </c>
      <c r="K1816">
        <f t="shared" si="68"/>
        <v>673.74999999999989</v>
      </c>
      <c r="L1816">
        <v>0.35</v>
      </c>
    </row>
    <row r="1817" spans="1:12" x14ac:dyDescent="0.3">
      <c r="A1817" t="s">
        <v>23</v>
      </c>
      <c r="B1817">
        <v>1128299</v>
      </c>
      <c r="C1817">
        <v>44278</v>
      </c>
      <c r="D1817" t="s">
        <v>24</v>
      </c>
      <c r="E1817" t="s">
        <v>70</v>
      </c>
      <c r="F1817" t="s">
        <v>71</v>
      </c>
      <c r="G1817" t="s">
        <v>14</v>
      </c>
      <c r="H1817">
        <v>0.5</v>
      </c>
      <c r="I1817">
        <v>2500</v>
      </c>
      <c r="J1817">
        <f t="shared" si="69"/>
        <v>1250</v>
      </c>
      <c r="K1817">
        <f t="shared" si="68"/>
        <v>437.5</v>
      </c>
      <c r="L1817">
        <v>0.35</v>
      </c>
    </row>
    <row r="1818" spans="1:12" x14ac:dyDescent="0.3">
      <c r="A1818" t="s">
        <v>23</v>
      </c>
      <c r="B1818">
        <v>1128299</v>
      </c>
      <c r="C1818">
        <v>44278</v>
      </c>
      <c r="D1818" t="s">
        <v>24</v>
      </c>
      <c r="E1818" t="s">
        <v>70</v>
      </c>
      <c r="F1818" t="s">
        <v>71</v>
      </c>
      <c r="G1818" t="s">
        <v>16</v>
      </c>
      <c r="H1818">
        <v>0.55000000000000004</v>
      </c>
      <c r="I1818">
        <v>1000</v>
      </c>
      <c r="J1818">
        <f t="shared" si="69"/>
        <v>550</v>
      </c>
      <c r="K1818">
        <f t="shared" si="68"/>
        <v>220</v>
      </c>
      <c r="L1818">
        <v>0.4</v>
      </c>
    </row>
    <row r="1819" spans="1:12" x14ac:dyDescent="0.3">
      <c r="A1819" t="s">
        <v>23</v>
      </c>
      <c r="B1819">
        <v>1128299</v>
      </c>
      <c r="C1819">
        <v>44278</v>
      </c>
      <c r="D1819" t="s">
        <v>24</v>
      </c>
      <c r="E1819" t="s">
        <v>70</v>
      </c>
      <c r="F1819" t="s">
        <v>71</v>
      </c>
      <c r="G1819" t="s">
        <v>17</v>
      </c>
      <c r="H1819">
        <v>0.5</v>
      </c>
      <c r="I1819">
        <v>3000</v>
      </c>
      <c r="J1819">
        <f t="shared" si="69"/>
        <v>1500</v>
      </c>
      <c r="K1819">
        <f t="shared" si="68"/>
        <v>450</v>
      </c>
      <c r="L1819">
        <v>0.3</v>
      </c>
    </row>
    <row r="1820" spans="1:12" x14ac:dyDescent="0.3">
      <c r="A1820" t="s">
        <v>23</v>
      </c>
      <c r="B1820">
        <v>1128299</v>
      </c>
      <c r="C1820">
        <v>44310</v>
      </c>
      <c r="D1820" t="s">
        <v>24</v>
      </c>
      <c r="E1820" t="s">
        <v>70</v>
      </c>
      <c r="F1820" t="s">
        <v>71</v>
      </c>
      <c r="G1820" t="s">
        <v>12</v>
      </c>
      <c r="H1820">
        <v>0.55000000000000004</v>
      </c>
      <c r="I1820">
        <v>4750</v>
      </c>
      <c r="J1820">
        <f t="shared" si="69"/>
        <v>2612.5</v>
      </c>
      <c r="K1820">
        <f t="shared" si="68"/>
        <v>914.37499999999989</v>
      </c>
      <c r="L1820">
        <v>0.35</v>
      </c>
    </row>
    <row r="1821" spans="1:12" x14ac:dyDescent="0.3">
      <c r="A1821" t="s">
        <v>23</v>
      </c>
      <c r="B1821">
        <v>1128299</v>
      </c>
      <c r="C1821">
        <v>44310</v>
      </c>
      <c r="D1821" t="s">
        <v>24</v>
      </c>
      <c r="E1821" t="s">
        <v>70</v>
      </c>
      <c r="F1821" t="s">
        <v>71</v>
      </c>
      <c r="G1821" t="s">
        <v>15</v>
      </c>
      <c r="H1821">
        <v>0.60000000000000009</v>
      </c>
      <c r="I1821">
        <v>2750</v>
      </c>
      <c r="J1821">
        <f t="shared" si="69"/>
        <v>1650.0000000000002</v>
      </c>
      <c r="K1821">
        <f t="shared" si="68"/>
        <v>577.5</v>
      </c>
      <c r="L1821">
        <v>0.35</v>
      </c>
    </row>
    <row r="1822" spans="1:12" x14ac:dyDescent="0.3">
      <c r="A1822" t="s">
        <v>23</v>
      </c>
      <c r="B1822">
        <v>1128299</v>
      </c>
      <c r="C1822">
        <v>44310</v>
      </c>
      <c r="D1822" t="s">
        <v>24</v>
      </c>
      <c r="E1822" t="s">
        <v>70</v>
      </c>
      <c r="F1822" t="s">
        <v>71</v>
      </c>
      <c r="G1822" t="s">
        <v>13</v>
      </c>
      <c r="H1822">
        <v>0.60000000000000009</v>
      </c>
      <c r="I1822">
        <v>3250</v>
      </c>
      <c r="J1822">
        <f t="shared" si="69"/>
        <v>1950.0000000000002</v>
      </c>
      <c r="K1822">
        <f t="shared" si="68"/>
        <v>682.5</v>
      </c>
      <c r="L1822">
        <v>0.35</v>
      </c>
    </row>
    <row r="1823" spans="1:12" x14ac:dyDescent="0.3">
      <c r="A1823" t="s">
        <v>23</v>
      </c>
      <c r="B1823">
        <v>1128299</v>
      </c>
      <c r="C1823">
        <v>44310</v>
      </c>
      <c r="D1823" t="s">
        <v>24</v>
      </c>
      <c r="E1823" t="s">
        <v>70</v>
      </c>
      <c r="F1823" t="s">
        <v>71</v>
      </c>
      <c r="G1823" t="s">
        <v>14</v>
      </c>
      <c r="H1823">
        <v>0.45000000000000007</v>
      </c>
      <c r="I1823">
        <v>2250</v>
      </c>
      <c r="J1823">
        <f t="shared" si="69"/>
        <v>1012.5000000000001</v>
      </c>
      <c r="K1823">
        <f t="shared" si="68"/>
        <v>354.375</v>
      </c>
      <c r="L1823">
        <v>0.35</v>
      </c>
    </row>
    <row r="1824" spans="1:12" x14ac:dyDescent="0.3">
      <c r="A1824" t="s">
        <v>23</v>
      </c>
      <c r="B1824">
        <v>1128299</v>
      </c>
      <c r="C1824">
        <v>44310</v>
      </c>
      <c r="D1824" t="s">
        <v>24</v>
      </c>
      <c r="E1824" t="s">
        <v>70</v>
      </c>
      <c r="F1824" t="s">
        <v>71</v>
      </c>
      <c r="G1824" t="s">
        <v>16</v>
      </c>
      <c r="H1824">
        <v>0.50000000000000011</v>
      </c>
      <c r="I1824">
        <v>1250</v>
      </c>
      <c r="J1824">
        <f t="shared" si="69"/>
        <v>625.00000000000011</v>
      </c>
      <c r="K1824">
        <f t="shared" si="68"/>
        <v>250.00000000000006</v>
      </c>
      <c r="L1824">
        <v>0.4</v>
      </c>
    </row>
    <row r="1825" spans="1:12" x14ac:dyDescent="0.3">
      <c r="A1825" t="s">
        <v>23</v>
      </c>
      <c r="B1825">
        <v>1128299</v>
      </c>
      <c r="C1825">
        <v>44310</v>
      </c>
      <c r="D1825" t="s">
        <v>24</v>
      </c>
      <c r="E1825" t="s">
        <v>70</v>
      </c>
      <c r="F1825" t="s">
        <v>71</v>
      </c>
      <c r="G1825" t="s">
        <v>17</v>
      </c>
      <c r="H1825">
        <v>0.65000000000000013</v>
      </c>
      <c r="I1825">
        <v>3000</v>
      </c>
      <c r="J1825">
        <f t="shared" si="69"/>
        <v>1950.0000000000005</v>
      </c>
      <c r="K1825">
        <f t="shared" si="68"/>
        <v>585.00000000000011</v>
      </c>
      <c r="L1825">
        <v>0.3</v>
      </c>
    </row>
    <row r="1826" spans="1:12" x14ac:dyDescent="0.3">
      <c r="A1826" t="s">
        <v>23</v>
      </c>
      <c r="B1826">
        <v>1128299</v>
      </c>
      <c r="C1826">
        <v>44341</v>
      </c>
      <c r="D1826" t="s">
        <v>24</v>
      </c>
      <c r="E1826" t="s">
        <v>70</v>
      </c>
      <c r="F1826" t="s">
        <v>71</v>
      </c>
      <c r="G1826" t="s">
        <v>12</v>
      </c>
      <c r="H1826">
        <v>0.5</v>
      </c>
      <c r="I1826">
        <v>5000</v>
      </c>
      <c r="J1826">
        <f t="shared" si="69"/>
        <v>2500</v>
      </c>
      <c r="K1826">
        <f t="shared" si="68"/>
        <v>875</v>
      </c>
      <c r="L1826">
        <v>0.35</v>
      </c>
    </row>
    <row r="1827" spans="1:12" x14ac:dyDescent="0.3">
      <c r="A1827" t="s">
        <v>23</v>
      </c>
      <c r="B1827">
        <v>1128299</v>
      </c>
      <c r="C1827">
        <v>44341</v>
      </c>
      <c r="D1827" t="s">
        <v>24</v>
      </c>
      <c r="E1827" t="s">
        <v>70</v>
      </c>
      <c r="F1827" t="s">
        <v>71</v>
      </c>
      <c r="G1827" t="s">
        <v>15</v>
      </c>
      <c r="H1827">
        <v>0.55000000000000004</v>
      </c>
      <c r="I1827">
        <v>3500</v>
      </c>
      <c r="J1827">
        <f t="shared" si="69"/>
        <v>1925.0000000000002</v>
      </c>
      <c r="K1827">
        <f t="shared" si="68"/>
        <v>673.75</v>
      </c>
      <c r="L1827">
        <v>0.35</v>
      </c>
    </row>
    <row r="1828" spans="1:12" x14ac:dyDescent="0.3">
      <c r="A1828" t="s">
        <v>23</v>
      </c>
      <c r="B1828">
        <v>1128299</v>
      </c>
      <c r="C1828">
        <v>44341</v>
      </c>
      <c r="D1828" t="s">
        <v>24</v>
      </c>
      <c r="E1828" t="s">
        <v>70</v>
      </c>
      <c r="F1828" t="s">
        <v>71</v>
      </c>
      <c r="G1828" t="s">
        <v>13</v>
      </c>
      <c r="H1828">
        <v>0.55000000000000004</v>
      </c>
      <c r="I1828">
        <v>3500</v>
      </c>
      <c r="J1828">
        <f t="shared" si="69"/>
        <v>1925.0000000000002</v>
      </c>
      <c r="K1828">
        <f t="shared" si="68"/>
        <v>673.75</v>
      </c>
      <c r="L1828">
        <v>0.35</v>
      </c>
    </row>
    <row r="1829" spans="1:12" x14ac:dyDescent="0.3">
      <c r="A1829" t="s">
        <v>23</v>
      </c>
      <c r="B1829">
        <v>1128299</v>
      </c>
      <c r="C1829">
        <v>44341</v>
      </c>
      <c r="D1829" t="s">
        <v>24</v>
      </c>
      <c r="E1829" t="s">
        <v>70</v>
      </c>
      <c r="F1829" t="s">
        <v>71</v>
      </c>
      <c r="G1829" t="s">
        <v>14</v>
      </c>
      <c r="H1829">
        <v>0.5</v>
      </c>
      <c r="I1829">
        <v>2750</v>
      </c>
      <c r="J1829">
        <f t="shared" si="69"/>
        <v>1375</v>
      </c>
      <c r="K1829">
        <f t="shared" si="68"/>
        <v>481.24999999999994</v>
      </c>
      <c r="L1829">
        <v>0.35</v>
      </c>
    </row>
    <row r="1830" spans="1:12" x14ac:dyDescent="0.3">
      <c r="A1830" t="s">
        <v>23</v>
      </c>
      <c r="B1830">
        <v>1128299</v>
      </c>
      <c r="C1830">
        <v>44341</v>
      </c>
      <c r="D1830" t="s">
        <v>24</v>
      </c>
      <c r="E1830" t="s">
        <v>70</v>
      </c>
      <c r="F1830" t="s">
        <v>71</v>
      </c>
      <c r="G1830" t="s">
        <v>16</v>
      </c>
      <c r="H1830">
        <v>0.44999999999999996</v>
      </c>
      <c r="I1830">
        <v>1750</v>
      </c>
      <c r="J1830">
        <f t="shared" si="69"/>
        <v>787.49999999999989</v>
      </c>
      <c r="K1830">
        <f t="shared" si="68"/>
        <v>315</v>
      </c>
      <c r="L1830">
        <v>0.4</v>
      </c>
    </row>
    <row r="1831" spans="1:12" x14ac:dyDescent="0.3">
      <c r="A1831" t="s">
        <v>23</v>
      </c>
      <c r="B1831">
        <v>1128299</v>
      </c>
      <c r="C1831">
        <v>44341</v>
      </c>
      <c r="D1831" t="s">
        <v>24</v>
      </c>
      <c r="E1831" t="s">
        <v>70</v>
      </c>
      <c r="F1831" t="s">
        <v>71</v>
      </c>
      <c r="G1831" t="s">
        <v>17</v>
      </c>
      <c r="H1831">
        <v>0.6</v>
      </c>
      <c r="I1831">
        <v>5250</v>
      </c>
      <c r="J1831">
        <f t="shared" si="69"/>
        <v>3150</v>
      </c>
      <c r="K1831">
        <f t="shared" si="68"/>
        <v>945</v>
      </c>
      <c r="L1831">
        <v>0.3</v>
      </c>
    </row>
    <row r="1832" spans="1:12" x14ac:dyDescent="0.3">
      <c r="A1832" t="s">
        <v>23</v>
      </c>
      <c r="B1832">
        <v>1128299</v>
      </c>
      <c r="C1832">
        <v>44371</v>
      </c>
      <c r="D1832" t="s">
        <v>24</v>
      </c>
      <c r="E1832" t="s">
        <v>70</v>
      </c>
      <c r="F1832" t="s">
        <v>71</v>
      </c>
      <c r="G1832" t="s">
        <v>12</v>
      </c>
      <c r="H1832">
        <v>0.54999999999999993</v>
      </c>
      <c r="I1832">
        <v>7750</v>
      </c>
      <c r="J1832">
        <f t="shared" si="69"/>
        <v>4262.4999999999991</v>
      </c>
      <c r="K1832">
        <f t="shared" si="68"/>
        <v>1491.8749999999995</v>
      </c>
      <c r="L1832">
        <v>0.35</v>
      </c>
    </row>
    <row r="1833" spans="1:12" x14ac:dyDescent="0.3">
      <c r="A1833" t="s">
        <v>23</v>
      </c>
      <c r="B1833">
        <v>1128299</v>
      </c>
      <c r="C1833">
        <v>44371</v>
      </c>
      <c r="D1833" t="s">
        <v>24</v>
      </c>
      <c r="E1833" t="s">
        <v>70</v>
      </c>
      <c r="F1833" t="s">
        <v>71</v>
      </c>
      <c r="G1833" t="s">
        <v>15</v>
      </c>
      <c r="H1833">
        <v>0.64999999999999991</v>
      </c>
      <c r="I1833">
        <v>6500</v>
      </c>
      <c r="J1833">
        <f t="shared" si="69"/>
        <v>4224.9999999999991</v>
      </c>
      <c r="K1833">
        <f t="shared" si="68"/>
        <v>1478.7499999999995</v>
      </c>
      <c r="L1833">
        <v>0.35</v>
      </c>
    </row>
    <row r="1834" spans="1:12" x14ac:dyDescent="0.3">
      <c r="A1834" t="s">
        <v>23</v>
      </c>
      <c r="B1834">
        <v>1128299</v>
      </c>
      <c r="C1834">
        <v>44371</v>
      </c>
      <c r="D1834" t="s">
        <v>24</v>
      </c>
      <c r="E1834" t="s">
        <v>70</v>
      </c>
      <c r="F1834" t="s">
        <v>71</v>
      </c>
      <c r="G1834" t="s">
        <v>13</v>
      </c>
      <c r="H1834">
        <v>0.79999999999999993</v>
      </c>
      <c r="I1834">
        <v>6500</v>
      </c>
      <c r="J1834">
        <f t="shared" si="69"/>
        <v>5200</v>
      </c>
      <c r="K1834">
        <f t="shared" si="68"/>
        <v>1819.9999999999998</v>
      </c>
      <c r="L1834">
        <v>0.35</v>
      </c>
    </row>
    <row r="1835" spans="1:12" x14ac:dyDescent="0.3">
      <c r="A1835" t="s">
        <v>23</v>
      </c>
      <c r="B1835">
        <v>1128299</v>
      </c>
      <c r="C1835">
        <v>44371</v>
      </c>
      <c r="D1835" t="s">
        <v>24</v>
      </c>
      <c r="E1835" t="s">
        <v>70</v>
      </c>
      <c r="F1835" t="s">
        <v>71</v>
      </c>
      <c r="G1835" t="s">
        <v>14</v>
      </c>
      <c r="H1835">
        <v>0.79999999999999993</v>
      </c>
      <c r="I1835">
        <v>5250</v>
      </c>
      <c r="J1835">
        <f t="shared" si="69"/>
        <v>4200</v>
      </c>
      <c r="K1835">
        <f t="shared" si="68"/>
        <v>1470</v>
      </c>
      <c r="L1835">
        <v>0.35</v>
      </c>
    </row>
    <row r="1836" spans="1:12" x14ac:dyDescent="0.3">
      <c r="A1836" t="s">
        <v>23</v>
      </c>
      <c r="B1836">
        <v>1128299</v>
      </c>
      <c r="C1836">
        <v>44371</v>
      </c>
      <c r="D1836" t="s">
        <v>24</v>
      </c>
      <c r="E1836" t="s">
        <v>70</v>
      </c>
      <c r="F1836" t="s">
        <v>71</v>
      </c>
      <c r="G1836" t="s">
        <v>16</v>
      </c>
      <c r="H1836">
        <v>0.9</v>
      </c>
      <c r="I1836">
        <v>4000</v>
      </c>
      <c r="J1836">
        <f t="shared" si="69"/>
        <v>3600</v>
      </c>
      <c r="K1836">
        <f t="shared" si="68"/>
        <v>1440</v>
      </c>
      <c r="L1836">
        <v>0.4</v>
      </c>
    </row>
    <row r="1837" spans="1:12" x14ac:dyDescent="0.3">
      <c r="A1837" t="s">
        <v>23</v>
      </c>
      <c r="B1837">
        <v>1128299</v>
      </c>
      <c r="C1837">
        <v>44371</v>
      </c>
      <c r="D1837" t="s">
        <v>24</v>
      </c>
      <c r="E1837" t="s">
        <v>70</v>
      </c>
      <c r="F1837" t="s">
        <v>71</v>
      </c>
      <c r="G1837" t="s">
        <v>17</v>
      </c>
      <c r="H1837">
        <v>1.05</v>
      </c>
      <c r="I1837">
        <v>7000</v>
      </c>
      <c r="J1837">
        <f t="shared" si="69"/>
        <v>7350</v>
      </c>
      <c r="K1837">
        <f t="shared" si="68"/>
        <v>2205</v>
      </c>
      <c r="L1837">
        <v>0.3</v>
      </c>
    </row>
    <row r="1838" spans="1:12" x14ac:dyDescent="0.3">
      <c r="A1838" t="s">
        <v>23</v>
      </c>
      <c r="B1838">
        <v>1128299</v>
      </c>
      <c r="C1838">
        <v>44400</v>
      </c>
      <c r="D1838" t="s">
        <v>24</v>
      </c>
      <c r="E1838" t="s">
        <v>70</v>
      </c>
      <c r="F1838" t="s">
        <v>71</v>
      </c>
      <c r="G1838" t="s">
        <v>12</v>
      </c>
      <c r="H1838">
        <v>0.85</v>
      </c>
      <c r="I1838">
        <v>8500</v>
      </c>
      <c r="J1838">
        <f t="shared" si="69"/>
        <v>7225</v>
      </c>
      <c r="K1838">
        <f t="shared" si="68"/>
        <v>2528.75</v>
      </c>
      <c r="L1838">
        <v>0.35</v>
      </c>
    </row>
    <row r="1839" spans="1:12" x14ac:dyDescent="0.3">
      <c r="A1839" t="s">
        <v>23</v>
      </c>
      <c r="B1839">
        <v>1128299</v>
      </c>
      <c r="C1839">
        <v>44400</v>
      </c>
      <c r="D1839" t="s">
        <v>24</v>
      </c>
      <c r="E1839" t="s">
        <v>70</v>
      </c>
      <c r="F1839" t="s">
        <v>71</v>
      </c>
      <c r="G1839" t="s">
        <v>15</v>
      </c>
      <c r="H1839">
        <v>0.9</v>
      </c>
      <c r="I1839">
        <v>7000</v>
      </c>
      <c r="J1839">
        <f t="shared" si="69"/>
        <v>6300</v>
      </c>
      <c r="K1839">
        <f t="shared" si="68"/>
        <v>2205</v>
      </c>
      <c r="L1839">
        <v>0.35</v>
      </c>
    </row>
    <row r="1840" spans="1:12" x14ac:dyDescent="0.3">
      <c r="A1840" t="s">
        <v>23</v>
      </c>
      <c r="B1840">
        <v>1128299</v>
      </c>
      <c r="C1840">
        <v>44400</v>
      </c>
      <c r="D1840" t="s">
        <v>24</v>
      </c>
      <c r="E1840" t="s">
        <v>70</v>
      </c>
      <c r="F1840" t="s">
        <v>71</v>
      </c>
      <c r="G1840" t="s">
        <v>13</v>
      </c>
      <c r="H1840">
        <v>0.9</v>
      </c>
      <c r="I1840">
        <v>6500</v>
      </c>
      <c r="J1840">
        <f t="shared" si="69"/>
        <v>5850</v>
      </c>
      <c r="K1840">
        <f t="shared" si="68"/>
        <v>2047.4999999999998</v>
      </c>
      <c r="L1840">
        <v>0.35</v>
      </c>
    </row>
    <row r="1841" spans="1:12" x14ac:dyDescent="0.3">
      <c r="A1841" t="s">
        <v>23</v>
      </c>
      <c r="B1841">
        <v>1128299</v>
      </c>
      <c r="C1841">
        <v>44400</v>
      </c>
      <c r="D1841" t="s">
        <v>24</v>
      </c>
      <c r="E1841" t="s">
        <v>70</v>
      </c>
      <c r="F1841" t="s">
        <v>71</v>
      </c>
      <c r="G1841" t="s">
        <v>14</v>
      </c>
      <c r="H1841">
        <v>0.85</v>
      </c>
      <c r="I1841">
        <v>5500</v>
      </c>
      <c r="J1841">
        <f t="shared" si="69"/>
        <v>4675</v>
      </c>
      <c r="K1841">
        <f t="shared" si="68"/>
        <v>1636.25</v>
      </c>
      <c r="L1841">
        <v>0.35</v>
      </c>
    </row>
    <row r="1842" spans="1:12" x14ac:dyDescent="0.3">
      <c r="A1842" t="s">
        <v>23</v>
      </c>
      <c r="B1842">
        <v>1128299</v>
      </c>
      <c r="C1842">
        <v>44400</v>
      </c>
      <c r="D1842" t="s">
        <v>24</v>
      </c>
      <c r="E1842" t="s">
        <v>70</v>
      </c>
      <c r="F1842" t="s">
        <v>71</v>
      </c>
      <c r="G1842" t="s">
        <v>16</v>
      </c>
      <c r="H1842">
        <v>0.9</v>
      </c>
      <c r="I1842">
        <v>6000</v>
      </c>
      <c r="J1842">
        <f t="shared" si="69"/>
        <v>5400</v>
      </c>
      <c r="K1842">
        <f t="shared" si="68"/>
        <v>2160</v>
      </c>
      <c r="L1842">
        <v>0.4</v>
      </c>
    </row>
    <row r="1843" spans="1:12" x14ac:dyDescent="0.3">
      <c r="A1843" t="s">
        <v>23</v>
      </c>
      <c r="B1843">
        <v>1128299</v>
      </c>
      <c r="C1843">
        <v>44400</v>
      </c>
      <c r="D1843" t="s">
        <v>24</v>
      </c>
      <c r="E1843" t="s">
        <v>70</v>
      </c>
      <c r="F1843" t="s">
        <v>71</v>
      </c>
      <c r="G1843" t="s">
        <v>17</v>
      </c>
      <c r="H1843">
        <v>1.05</v>
      </c>
      <c r="I1843">
        <v>6000</v>
      </c>
      <c r="J1843">
        <f t="shared" si="69"/>
        <v>6300</v>
      </c>
      <c r="K1843">
        <f t="shared" si="68"/>
        <v>1890</v>
      </c>
      <c r="L1843">
        <v>0.3</v>
      </c>
    </row>
    <row r="1844" spans="1:12" x14ac:dyDescent="0.3">
      <c r="A1844" t="s">
        <v>23</v>
      </c>
      <c r="B1844">
        <v>1128299</v>
      </c>
      <c r="C1844">
        <v>44432</v>
      </c>
      <c r="D1844" t="s">
        <v>24</v>
      </c>
      <c r="E1844" t="s">
        <v>70</v>
      </c>
      <c r="F1844" t="s">
        <v>71</v>
      </c>
      <c r="G1844" t="s">
        <v>12</v>
      </c>
      <c r="H1844">
        <v>0.9</v>
      </c>
      <c r="I1844">
        <v>8000</v>
      </c>
      <c r="J1844">
        <f t="shared" si="69"/>
        <v>7200</v>
      </c>
      <c r="K1844">
        <f t="shared" si="68"/>
        <v>2520</v>
      </c>
      <c r="L1844">
        <v>0.35</v>
      </c>
    </row>
    <row r="1845" spans="1:12" x14ac:dyDescent="0.3">
      <c r="A1845" t="s">
        <v>23</v>
      </c>
      <c r="B1845">
        <v>1128299</v>
      </c>
      <c r="C1845">
        <v>44432</v>
      </c>
      <c r="D1845" t="s">
        <v>24</v>
      </c>
      <c r="E1845" t="s">
        <v>70</v>
      </c>
      <c r="F1845" t="s">
        <v>71</v>
      </c>
      <c r="G1845" t="s">
        <v>15</v>
      </c>
      <c r="H1845">
        <v>0.8</v>
      </c>
      <c r="I1845">
        <v>7750</v>
      </c>
      <c r="J1845">
        <f t="shared" si="69"/>
        <v>6200</v>
      </c>
      <c r="K1845">
        <f t="shared" si="68"/>
        <v>2170</v>
      </c>
      <c r="L1845">
        <v>0.35</v>
      </c>
    </row>
    <row r="1846" spans="1:12" x14ac:dyDescent="0.3">
      <c r="A1846" t="s">
        <v>23</v>
      </c>
      <c r="B1846">
        <v>1128299</v>
      </c>
      <c r="C1846">
        <v>44432</v>
      </c>
      <c r="D1846" t="s">
        <v>24</v>
      </c>
      <c r="E1846" t="s">
        <v>70</v>
      </c>
      <c r="F1846" t="s">
        <v>71</v>
      </c>
      <c r="G1846" t="s">
        <v>13</v>
      </c>
      <c r="H1846">
        <v>0.70000000000000007</v>
      </c>
      <c r="I1846">
        <v>6500</v>
      </c>
      <c r="J1846">
        <f t="shared" si="69"/>
        <v>4550</v>
      </c>
      <c r="K1846">
        <f t="shared" si="68"/>
        <v>1592.5</v>
      </c>
      <c r="L1846">
        <v>0.35</v>
      </c>
    </row>
    <row r="1847" spans="1:12" x14ac:dyDescent="0.3">
      <c r="A1847" t="s">
        <v>23</v>
      </c>
      <c r="B1847">
        <v>1128299</v>
      </c>
      <c r="C1847">
        <v>44432</v>
      </c>
      <c r="D1847" t="s">
        <v>24</v>
      </c>
      <c r="E1847" t="s">
        <v>70</v>
      </c>
      <c r="F1847" t="s">
        <v>71</v>
      </c>
      <c r="G1847" t="s">
        <v>14</v>
      </c>
      <c r="H1847">
        <v>0.70000000000000007</v>
      </c>
      <c r="I1847">
        <v>4250</v>
      </c>
      <c r="J1847">
        <f t="shared" si="69"/>
        <v>2975.0000000000005</v>
      </c>
      <c r="K1847">
        <f t="shared" si="68"/>
        <v>1041.25</v>
      </c>
      <c r="L1847">
        <v>0.35</v>
      </c>
    </row>
    <row r="1848" spans="1:12" x14ac:dyDescent="0.3">
      <c r="A1848" t="s">
        <v>23</v>
      </c>
      <c r="B1848">
        <v>1128299</v>
      </c>
      <c r="C1848">
        <v>44432</v>
      </c>
      <c r="D1848" t="s">
        <v>24</v>
      </c>
      <c r="E1848" t="s">
        <v>70</v>
      </c>
      <c r="F1848" t="s">
        <v>71</v>
      </c>
      <c r="G1848" t="s">
        <v>16</v>
      </c>
      <c r="H1848">
        <v>0.7</v>
      </c>
      <c r="I1848">
        <v>4250</v>
      </c>
      <c r="J1848">
        <f t="shared" si="69"/>
        <v>2975</v>
      </c>
      <c r="K1848">
        <f t="shared" si="68"/>
        <v>1190</v>
      </c>
      <c r="L1848">
        <v>0.4</v>
      </c>
    </row>
    <row r="1849" spans="1:12" x14ac:dyDescent="0.3">
      <c r="A1849" t="s">
        <v>23</v>
      </c>
      <c r="B1849">
        <v>1128299</v>
      </c>
      <c r="C1849">
        <v>44432</v>
      </c>
      <c r="D1849" t="s">
        <v>24</v>
      </c>
      <c r="E1849" t="s">
        <v>70</v>
      </c>
      <c r="F1849" t="s">
        <v>71</v>
      </c>
      <c r="G1849" t="s">
        <v>17</v>
      </c>
      <c r="H1849">
        <v>0.75</v>
      </c>
      <c r="I1849">
        <v>2500</v>
      </c>
      <c r="J1849">
        <f t="shared" si="69"/>
        <v>1875</v>
      </c>
      <c r="K1849">
        <f t="shared" si="68"/>
        <v>562.5</v>
      </c>
      <c r="L1849">
        <v>0.3</v>
      </c>
    </row>
    <row r="1850" spans="1:12" x14ac:dyDescent="0.3">
      <c r="A1850" t="s">
        <v>23</v>
      </c>
      <c r="B1850">
        <v>1128299</v>
      </c>
      <c r="C1850">
        <v>44464</v>
      </c>
      <c r="D1850" t="s">
        <v>24</v>
      </c>
      <c r="E1850" t="s">
        <v>70</v>
      </c>
      <c r="F1850" t="s">
        <v>71</v>
      </c>
      <c r="G1850" t="s">
        <v>12</v>
      </c>
      <c r="H1850">
        <v>0.50000000000000011</v>
      </c>
      <c r="I1850">
        <v>4500</v>
      </c>
      <c r="J1850">
        <f t="shared" si="69"/>
        <v>2250.0000000000005</v>
      </c>
      <c r="K1850">
        <f t="shared" si="68"/>
        <v>787.50000000000011</v>
      </c>
      <c r="L1850">
        <v>0.35</v>
      </c>
    </row>
    <row r="1851" spans="1:12" x14ac:dyDescent="0.3">
      <c r="A1851" t="s">
        <v>23</v>
      </c>
      <c r="B1851">
        <v>1128299</v>
      </c>
      <c r="C1851">
        <v>44464</v>
      </c>
      <c r="D1851" t="s">
        <v>24</v>
      </c>
      <c r="E1851" t="s">
        <v>70</v>
      </c>
      <c r="F1851" t="s">
        <v>71</v>
      </c>
      <c r="G1851" t="s">
        <v>15</v>
      </c>
      <c r="H1851">
        <v>0.55000000000000016</v>
      </c>
      <c r="I1851">
        <v>4500</v>
      </c>
      <c r="J1851">
        <f t="shared" si="69"/>
        <v>2475.0000000000009</v>
      </c>
      <c r="K1851">
        <f t="shared" si="68"/>
        <v>866.25000000000023</v>
      </c>
      <c r="L1851">
        <v>0.35</v>
      </c>
    </row>
    <row r="1852" spans="1:12" x14ac:dyDescent="0.3">
      <c r="A1852" t="s">
        <v>23</v>
      </c>
      <c r="B1852">
        <v>1128299</v>
      </c>
      <c r="C1852">
        <v>44464</v>
      </c>
      <c r="D1852" t="s">
        <v>24</v>
      </c>
      <c r="E1852" t="s">
        <v>70</v>
      </c>
      <c r="F1852" t="s">
        <v>71</v>
      </c>
      <c r="G1852" t="s">
        <v>13</v>
      </c>
      <c r="H1852">
        <v>0.50000000000000011</v>
      </c>
      <c r="I1852">
        <v>2500</v>
      </c>
      <c r="J1852">
        <f t="shared" si="69"/>
        <v>1250.0000000000002</v>
      </c>
      <c r="K1852">
        <f t="shared" si="68"/>
        <v>437.50000000000006</v>
      </c>
      <c r="L1852">
        <v>0.35</v>
      </c>
    </row>
    <row r="1853" spans="1:12" x14ac:dyDescent="0.3">
      <c r="A1853" t="s">
        <v>23</v>
      </c>
      <c r="B1853">
        <v>1128299</v>
      </c>
      <c r="C1853">
        <v>44464</v>
      </c>
      <c r="D1853" t="s">
        <v>24</v>
      </c>
      <c r="E1853" t="s">
        <v>70</v>
      </c>
      <c r="F1853" t="s">
        <v>71</v>
      </c>
      <c r="G1853" t="s">
        <v>14</v>
      </c>
      <c r="H1853">
        <v>0.50000000000000011</v>
      </c>
      <c r="I1853">
        <v>2000</v>
      </c>
      <c r="J1853">
        <f t="shared" si="69"/>
        <v>1000.0000000000002</v>
      </c>
      <c r="K1853">
        <f t="shared" si="68"/>
        <v>350.00000000000006</v>
      </c>
      <c r="L1853">
        <v>0.35</v>
      </c>
    </row>
    <row r="1854" spans="1:12" x14ac:dyDescent="0.3">
      <c r="A1854" t="s">
        <v>23</v>
      </c>
      <c r="B1854">
        <v>1128299</v>
      </c>
      <c r="C1854">
        <v>44464</v>
      </c>
      <c r="D1854" t="s">
        <v>24</v>
      </c>
      <c r="E1854" t="s">
        <v>70</v>
      </c>
      <c r="F1854" t="s">
        <v>71</v>
      </c>
      <c r="G1854" t="s">
        <v>16</v>
      </c>
      <c r="H1854">
        <v>0.60000000000000009</v>
      </c>
      <c r="I1854">
        <v>2250</v>
      </c>
      <c r="J1854">
        <f t="shared" si="69"/>
        <v>1350.0000000000002</v>
      </c>
      <c r="K1854">
        <f t="shared" ref="K1854:K1917" si="70">J1854*L1854</f>
        <v>540.00000000000011</v>
      </c>
      <c r="L1854">
        <v>0.4</v>
      </c>
    </row>
    <row r="1855" spans="1:12" x14ac:dyDescent="0.3">
      <c r="A1855" t="s">
        <v>23</v>
      </c>
      <c r="B1855">
        <v>1128299</v>
      </c>
      <c r="C1855">
        <v>44464</v>
      </c>
      <c r="D1855" t="s">
        <v>24</v>
      </c>
      <c r="E1855" t="s">
        <v>70</v>
      </c>
      <c r="F1855" t="s">
        <v>71</v>
      </c>
      <c r="G1855" t="s">
        <v>17</v>
      </c>
      <c r="H1855">
        <v>0.44999999999999996</v>
      </c>
      <c r="I1855">
        <v>2500</v>
      </c>
      <c r="J1855">
        <f t="shared" si="69"/>
        <v>1125</v>
      </c>
      <c r="K1855">
        <f t="shared" si="70"/>
        <v>337.5</v>
      </c>
      <c r="L1855">
        <v>0.3</v>
      </c>
    </row>
    <row r="1856" spans="1:12" x14ac:dyDescent="0.3">
      <c r="A1856" t="s">
        <v>23</v>
      </c>
      <c r="B1856">
        <v>1128299</v>
      </c>
      <c r="C1856">
        <v>44493</v>
      </c>
      <c r="D1856" t="s">
        <v>24</v>
      </c>
      <c r="E1856" t="s">
        <v>70</v>
      </c>
      <c r="F1856" t="s">
        <v>71</v>
      </c>
      <c r="G1856" t="s">
        <v>12</v>
      </c>
      <c r="H1856">
        <v>0.4</v>
      </c>
      <c r="I1856">
        <v>3500</v>
      </c>
      <c r="J1856">
        <f t="shared" si="69"/>
        <v>1400</v>
      </c>
      <c r="K1856">
        <f t="shared" si="70"/>
        <v>489.99999999999994</v>
      </c>
      <c r="L1856">
        <v>0.35</v>
      </c>
    </row>
    <row r="1857" spans="1:12" x14ac:dyDescent="0.3">
      <c r="A1857" t="s">
        <v>23</v>
      </c>
      <c r="B1857">
        <v>1128299</v>
      </c>
      <c r="C1857">
        <v>44493</v>
      </c>
      <c r="D1857" t="s">
        <v>24</v>
      </c>
      <c r="E1857" t="s">
        <v>70</v>
      </c>
      <c r="F1857" t="s">
        <v>71</v>
      </c>
      <c r="G1857" t="s">
        <v>15</v>
      </c>
      <c r="H1857">
        <v>0.55000000000000016</v>
      </c>
      <c r="I1857">
        <v>5250</v>
      </c>
      <c r="J1857">
        <f t="shared" si="69"/>
        <v>2887.5000000000009</v>
      </c>
      <c r="K1857">
        <f t="shared" si="70"/>
        <v>1010.6250000000002</v>
      </c>
      <c r="L1857">
        <v>0.35</v>
      </c>
    </row>
    <row r="1858" spans="1:12" x14ac:dyDescent="0.3">
      <c r="A1858" t="s">
        <v>23</v>
      </c>
      <c r="B1858">
        <v>1128299</v>
      </c>
      <c r="C1858">
        <v>44493</v>
      </c>
      <c r="D1858" t="s">
        <v>24</v>
      </c>
      <c r="E1858" t="s">
        <v>70</v>
      </c>
      <c r="F1858" t="s">
        <v>71</v>
      </c>
      <c r="G1858" t="s">
        <v>13</v>
      </c>
      <c r="H1858">
        <v>0.50000000000000011</v>
      </c>
      <c r="I1858">
        <v>3500</v>
      </c>
      <c r="J1858">
        <f t="shared" ref="J1858:J1921" si="71">H1858*I1858</f>
        <v>1750.0000000000005</v>
      </c>
      <c r="K1858">
        <f t="shared" si="70"/>
        <v>612.50000000000011</v>
      </c>
      <c r="L1858">
        <v>0.35</v>
      </c>
    </row>
    <row r="1859" spans="1:12" x14ac:dyDescent="0.3">
      <c r="A1859" t="s">
        <v>23</v>
      </c>
      <c r="B1859">
        <v>1128299</v>
      </c>
      <c r="C1859">
        <v>44493</v>
      </c>
      <c r="D1859" t="s">
        <v>24</v>
      </c>
      <c r="E1859" t="s">
        <v>70</v>
      </c>
      <c r="F1859" t="s">
        <v>71</v>
      </c>
      <c r="G1859" t="s">
        <v>14</v>
      </c>
      <c r="H1859">
        <v>0.45000000000000007</v>
      </c>
      <c r="I1859">
        <v>3250</v>
      </c>
      <c r="J1859">
        <f t="shared" si="71"/>
        <v>1462.5000000000002</v>
      </c>
      <c r="K1859">
        <f t="shared" si="70"/>
        <v>511.87500000000006</v>
      </c>
      <c r="L1859">
        <v>0.35</v>
      </c>
    </row>
    <row r="1860" spans="1:12" x14ac:dyDescent="0.3">
      <c r="A1860" t="s">
        <v>23</v>
      </c>
      <c r="B1860">
        <v>1128299</v>
      </c>
      <c r="C1860">
        <v>44493</v>
      </c>
      <c r="D1860" t="s">
        <v>24</v>
      </c>
      <c r="E1860" t="s">
        <v>70</v>
      </c>
      <c r="F1860" t="s">
        <v>71</v>
      </c>
      <c r="G1860" t="s">
        <v>16</v>
      </c>
      <c r="H1860">
        <v>0.55000000000000004</v>
      </c>
      <c r="I1860">
        <v>3000</v>
      </c>
      <c r="J1860">
        <f t="shared" si="71"/>
        <v>1650.0000000000002</v>
      </c>
      <c r="K1860">
        <f t="shared" si="70"/>
        <v>660.00000000000011</v>
      </c>
      <c r="L1860">
        <v>0.4</v>
      </c>
    </row>
    <row r="1861" spans="1:12" x14ac:dyDescent="0.3">
      <c r="A1861" t="s">
        <v>23</v>
      </c>
      <c r="B1861">
        <v>1128299</v>
      </c>
      <c r="C1861">
        <v>44493</v>
      </c>
      <c r="D1861" t="s">
        <v>24</v>
      </c>
      <c r="E1861" t="s">
        <v>70</v>
      </c>
      <c r="F1861" t="s">
        <v>71</v>
      </c>
      <c r="G1861" t="s">
        <v>17</v>
      </c>
      <c r="H1861">
        <v>0.60000000000000009</v>
      </c>
      <c r="I1861">
        <v>3500</v>
      </c>
      <c r="J1861">
        <f t="shared" si="71"/>
        <v>2100.0000000000005</v>
      </c>
      <c r="K1861">
        <f t="shared" si="70"/>
        <v>630.00000000000011</v>
      </c>
      <c r="L1861">
        <v>0.3</v>
      </c>
    </row>
    <row r="1862" spans="1:12" x14ac:dyDescent="0.3">
      <c r="A1862" t="s">
        <v>23</v>
      </c>
      <c r="B1862">
        <v>1128299</v>
      </c>
      <c r="C1862">
        <v>44524</v>
      </c>
      <c r="D1862" t="s">
        <v>24</v>
      </c>
      <c r="E1862" t="s">
        <v>70</v>
      </c>
      <c r="F1862" t="s">
        <v>71</v>
      </c>
      <c r="G1862" t="s">
        <v>12</v>
      </c>
      <c r="H1862">
        <v>0.45000000000000007</v>
      </c>
      <c r="I1862">
        <v>5750</v>
      </c>
      <c r="J1862">
        <f t="shared" si="71"/>
        <v>2587.5000000000005</v>
      </c>
      <c r="K1862">
        <f t="shared" si="70"/>
        <v>905.62500000000011</v>
      </c>
      <c r="L1862">
        <v>0.35</v>
      </c>
    </row>
    <row r="1863" spans="1:12" x14ac:dyDescent="0.3">
      <c r="A1863" t="s">
        <v>23</v>
      </c>
      <c r="B1863">
        <v>1128299</v>
      </c>
      <c r="C1863">
        <v>44524</v>
      </c>
      <c r="D1863" t="s">
        <v>24</v>
      </c>
      <c r="E1863" t="s">
        <v>70</v>
      </c>
      <c r="F1863" t="s">
        <v>71</v>
      </c>
      <c r="G1863" t="s">
        <v>15</v>
      </c>
      <c r="H1863">
        <v>0.50000000000000011</v>
      </c>
      <c r="I1863">
        <v>6500</v>
      </c>
      <c r="J1863">
        <f t="shared" si="71"/>
        <v>3250.0000000000009</v>
      </c>
      <c r="K1863">
        <f t="shared" si="70"/>
        <v>1137.5000000000002</v>
      </c>
      <c r="L1863">
        <v>0.35</v>
      </c>
    </row>
    <row r="1864" spans="1:12" x14ac:dyDescent="0.3">
      <c r="A1864" t="s">
        <v>23</v>
      </c>
      <c r="B1864">
        <v>1128299</v>
      </c>
      <c r="C1864">
        <v>44524</v>
      </c>
      <c r="D1864" t="s">
        <v>24</v>
      </c>
      <c r="E1864" t="s">
        <v>70</v>
      </c>
      <c r="F1864" t="s">
        <v>71</v>
      </c>
      <c r="G1864" t="s">
        <v>13</v>
      </c>
      <c r="H1864">
        <v>0.45000000000000007</v>
      </c>
      <c r="I1864">
        <v>4750</v>
      </c>
      <c r="J1864">
        <f t="shared" si="71"/>
        <v>2137.5000000000005</v>
      </c>
      <c r="K1864">
        <f t="shared" si="70"/>
        <v>748.12500000000011</v>
      </c>
      <c r="L1864">
        <v>0.35</v>
      </c>
    </row>
    <row r="1865" spans="1:12" x14ac:dyDescent="0.3">
      <c r="A1865" t="s">
        <v>23</v>
      </c>
      <c r="B1865">
        <v>1128299</v>
      </c>
      <c r="C1865">
        <v>44524</v>
      </c>
      <c r="D1865" t="s">
        <v>24</v>
      </c>
      <c r="E1865" t="s">
        <v>70</v>
      </c>
      <c r="F1865" t="s">
        <v>71</v>
      </c>
      <c r="G1865" t="s">
        <v>14</v>
      </c>
      <c r="H1865">
        <v>0.55000000000000016</v>
      </c>
      <c r="I1865">
        <v>4500</v>
      </c>
      <c r="J1865">
        <f t="shared" si="71"/>
        <v>2475.0000000000009</v>
      </c>
      <c r="K1865">
        <f t="shared" si="70"/>
        <v>866.25000000000023</v>
      </c>
      <c r="L1865">
        <v>0.35</v>
      </c>
    </row>
    <row r="1866" spans="1:12" x14ac:dyDescent="0.3">
      <c r="A1866" t="s">
        <v>23</v>
      </c>
      <c r="B1866">
        <v>1128299</v>
      </c>
      <c r="C1866">
        <v>44524</v>
      </c>
      <c r="D1866" t="s">
        <v>24</v>
      </c>
      <c r="E1866" t="s">
        <v>70</v>
      </c>
      <c r="F1866" t="s">
        <v>71</v>
      </c>
      <c r="G1866" t="s">
        <v>16</v>
      </c>
      <c r="H1866">
        <v>0.75000000000000011</v>
      </c>
      <c r="I1866">
        <v>4250</v>
      </c>
      <c r="J1866">
        <f t="shared" si="71"/>
        <v>3187.5000000000005</v>
      </c>
      <c r="K1866">
        <f t="shared" si="70"/>
        <v>1275.0000000000002</v>
      </c>
      <c r="L1866">
        <v>0.4</v>
      </c>
    </row>
    <row r="1867" spans="1:12" x14ac:dyDescent="0.3">
      <c r="A1867" t="s">
        <v>23</v>
      </c>
      <c r="B1867">
        <v>1128299</v>
      </c>
      <c r="C1867">
        <v>44524</v>
      </c>
      <c r="D1867" t="s">
        <v>24</v>
      </c>
      <c r="E1867" t="s">
        <v>70</v>
      </c>
      <c r="F1867" t="s">
        <v>71</v>
      </c>
      <c r="G1867" t="s">
        <v>17</v>
      </c>
      <c r="H1867">
        <v>0.80000000000000016</v>
      </c>
      <c r="I1867">
        <v>5500</v>
      </c>
      <c r="J1867">
        <f t="shared" si="71"/>
        <v>4400.0000000000009</v>
      </c>
      <c r="K1867">
        <f t="shared" si="70"/>
        <v>1320.0000000000002</v>
      </c>
      <c r="L1867">
        <v>0.3</v>
      </c>
    </row>
    <row r="1868" spans="1:12" x14ac:dyDescent="0.3">
      <c r="A1868" t="s">
        <v>23</v>
      </c>
      <c r="B1868">
        <v>1128299</v>
      </c>
      <c r="C1868">
        <v>44553</v>
      </c>
      <c r="D1868" t="s">
        <v>24</v>
      </c>
      <c r="E1868" t="s">
        <v>70</v>
      </c>
      <c r="F1868" t="s">
        <v>71</v>
      </c>
      <c r="G1868" t="s">
        <v>12</v>
      </c>
      <c r="H1868">
        <v>0.65000000000000013</v>
      </c>
      <c r="I1868">
        <v>7500</v>
      </c>
      <c r="J1868">
        <f t="shared" si="71"/>
        <v>4875.0000000000009</v>
      </c>
      <c r="K1868">
        <f t="shared" si="70"/>
        <v>1706.2500000000002</v>
      </c>
      <c r="L1868">
        <v>0.35</v>
      </c>
    </row>
    <row r="1869" spans="1:12" x14ac:dyDescent="0.3">
      <c r="A1869" t="s">
        <v>23</v>
      </c>
      <c r="B1869">
        <v>1128299</v>
      </c>
      <c r="C1869">
        <v>44553</v>
      </c>
      <c r="D1869" t="s">
        <v>24</v>
      </c>
      <c r="E1869" t="s">
        <v>70</v>
      </c>
      <c r="F1869" t="s">
        <v>71</v>
      </c>
      <c r="G1869" t="s">
        <v>15</v>
      </c>
      <c r="H1869">
        <v>0.75000000000000022</v>
      </c>
      <c r="I1869">
        <v>7500</v>
      </c>
      <c r="J1869">
        <f t="shared" si="71"/>
        <v>5625.0000000000018</v>
      </c>
      <c r="K1869">
        <f t="shared" si="70"/>
        <v>1968.7500000000005</v>
      </c>
      <c r="L1869">
        <v>0.35</v>
      </c>
    </row>
    <row r="1870" spans="1:12" x14ac:dyDescent="0.3">
      <c r="A1870" t="s">
        <v>23</v>
      </c>
      <c r="B1870">
        <v>1128299</v>
      </c>
      <c r="C1870">
        <v>44553</v>
      </c>
      <c r="D1870" t="s">
        <v>24</v>
      </c>
      <c r="E1870" t="s">
        <v>70</v>
      </c>
      <c r="F1870" t="s">
        <v>71</v>
      </c>
      <c r="G1870" t="s">
        <v>13</v>
      </c>
      <c r="H1870">
        <v>0.70000000000000018</v>
      </c>
      <c r="I1870">
        <v>5500</v>
      </c>
      <c r="J1870">
        <f t="shared" si="71"/>
        <v>3850.0000000000009</v>
      </c>
      <c r="K1870">
        <f t="shared" si="70"/>
        <v>1347.5000000000002</v>
      </c>
      <c r="L1870">
        <v>0.35</v>
      </c>
    </row>
    <row r="1871" spans="1:12" x14ac:dyDescent="0.3">
      <c r="A1871" t="s">
        <v>23</v>
      </c>
      <c r="B1871">
        <v>1128299</v>
      </c>
      <c r="C1871">
        <v>44553</v>
      </c>
      <c r="D1871" t="s">
        <v>24</v>
      </c>
      <c r="E1871" t="s">
        <v>70</v>
      </c>
      <c r="F1871" t="s">
        <v>71</v>
      </c>
      <c r="G1871" t="s">
        <v>14</v>
      </c>
      <c r="H1871">
        <v>0.70000000000000018</v>
      </c>
      <c r="I1871">
        <v>5500</v>
      </c>
      <c r="J1871">
        <f t="shared" si="71"/>
        <v>3850.0000000000009</v>
      </c>
      <c r="K1871">
        <f t="shared" si="70"/>
        <v>1347.5000000000002</v>
      </c>
      <c r="L1871">
        <v>0.35</v>
      </c>
    </row>
    <row r="1872" spans="1:12" x14ac:dyDescent="0.3">
      <c r="A1872" t="s">
        <v>23</v>
      </c>
      <c r="B1872">
        <v>1128299</v>
      </c>
      <c r="C1872">
        <v>44553</v>
      </c>
      <c r="D1872" t="s">
        <v>24</v>
      </c>
      <c r="E1872" t="s">
        <v>70</v>
      </c>
      <c r="F1872" t="s">
        <v>71</v>
      </c>
      <c r="G1872" t="s">
        <v>16</v>
      </c>
      <c r="H1872">
        <v>0.80000000000000016</v>
      </c>
      <c r="I1872">
        <v>4750</v>
      </c>
      <c r="J1872">
        <f t="shared" si="71"/>
        <v>3800.0000000000009</v>
      </c>
      <c r="K1872">
        <f t="shared" si="70"/>
        <v>1520.0000000000005</v>
      </c>
      <c r="L1872">
        <v>0.4</v>
      </c>
    </row>
    <row r="1873" spans="1:12" x14ac:dyDescent="0.3">
      <c r="A1873" t="s">
        <v>23</v>
      </c>
      <c r="B1873">
        <v>1128299</v>
      </c>
      <c r="C1873">
        <v>44553</v>
      </c>
      <c r="D1873" t="s">
        <v>24</v>
      </c>
      <c r="E1873" t="s">
        <v>70</v>
      </c>
      <c r="F1873" t="s">
        <v>71</v>
      </c>
      <c r="G1873" t="s">
        <v>17</v>
      </c>
      <c r="H1873">
        <v>0.8500000000000002</v>
      </c>
      <c r="I1873">
        <v>5750</v>
      </c>
      <c r="J1873">
        <f t="shared" si="71"/>
        <v>4887.5000000000009</v>
      </c>
      <c r="K1873">
        <f t="shared" si="70"/>
        <v>1466.2500000000002</v>
      </c>
      <c r="L1873">
        <v>0.3</v>
      </c>
    </row>
    <row r="1874" spans="1:12" x14ac:dyDescent="0.3">
      <c r="A1874" t="s">
        <v>23</v>
      </c>
      <c r="B1874">
        <v>1128299</v>
      </c>
      <c r="C1874">
        <v>44213</v>
      </c>
      <c r="D1874" t="s">
        <v>24</v>
      </c>
      <c r="E1874" t="s">
        <v>72</v>
      </c>
      <c r="F1874" t="s">
        <v>55</v>
      </c>
      <c r="G1874" t="s">
        <v>12</v>
      </c>
      <c r="H1874">
        <v>0.35000000000000003</v>
      </c>
      <c r="I1874">
        <v>4000</v>
      </c>
      <c r="J1874">
        <f t="shared" si="71"/>
        <v>1400.0000000000002</v>
      </c>
      <c r="K1874">
        <f t="shared" si="70"/>
        <v>560</v>
      </c>
      <c r="L1874">
        <v>0.39999999999999997</v>
      </c>
    </row>
    <row r="1875" spans="1:12" x14ac:dyDescent="0.3">
      <c r="A1875" t="s">
        <v>23</v>
      </c>
      <c r="B1875">
        <v>1128299</v>
      </c>
      <c r="C1875">
        <v>44213</v>
      </c>
      <c r="D1875" t="s">
        <v>24</v>
      </c>
      <c r="E1875" t="s">
        <v>72</v>
      </c>
      <c r="F1875" t="s">
        <v>55</v>
      </c>
      <c r="G1875" t="s">
        <v>15</v>
      </c>
      <c r="H1875">
        <v>0.45</v>
      </c>
      <c r="I1875">
        <v>4000</v>
      </c>
      <c r="J1875">
        <f t="shared" si="71"/>
        <v>1800</v>
      </c>
      <c r="K1875">
        <f t="shared" si="70"/>
        <v>719.99999999999989</v>
      </c>
      <c r="L1875">
        <v>0.39999999999999997</v>
      </c>
    </row>
    <row r="1876" spans="1:12" x14ac:dyDescent="0.3">
      <c r="A1876" t="s">
        <v>23</v>
      </c>
      <c r="B1876">
        <v>1128299</v>
      </c>
      <c r="C1876">
        <v>44213</v>
      </c>
      <c r="D1876" t="s">
        <v>24</v>
      </c>
      <c r="E1876" t="s">
        <v>72</v>
      </c>
      <c r="F1876" t="s">
        <v>55</v>
      </c>
      <c r="G1876" t="s">
        <v>13</v>
      </c>
      <c r="H1876">
        <v>0.45</v>
      </c>
      <c r="I1876">
        <v>4000</v>
      </c>
      <c r="J1876">
        <f t="shared" si="71"/>
        <v>1800</v>
      </c>
      <c r="K1876">
        <f t="shared" si="70"/>
        <v>719.99999999999989</v>
      </c>
      <c r="L1876">
        <v>0.39999999999999997</v>
      </c>
    </row>
    <row r="1877" spans="1:12" x14ac:dyDescent="0.3">
      <c r="A1877" t="s">
        <v>23</v>
      </c>
      <c r="B1877">
        <v>1128299</v>
      </c>
      <c r="C1877">
        <v>44213</v>
      </c>
      <c r="D1877" t="s">
        <v>24</v>
      </c>
      <c r="E1877" t="s">
        <v>72</v>
      </c>
      <c r="F1877" t="s">
        <v>55</v>
      </c>
      <c r="G1877" t="s">
        <v>14</v>
      </c>
      <c r="H1877">
        <v>0.45</v>
      </c>
      <c r="I1877">
        <v>2500</v>
      </c>
      <c r="J1877">
        <f t="shared" si="71"/>
        <v>1125</v>
      </c>
      <c r="K1877">
        <f t="shared" si="70"/>
        <v>449.99999999999994</v>
      </c>
      <c r="L1877">
        <v>0.39999999999999997</v>
      </c>
    </row>
    <row r="1878" spans="1:12" x14ac:dyDescent="0.3">
      <c r="A1878" t="s">
        <v>23</v>
      </c>
      <c r="B1878">
        <v>1128299</v>
      </c>
      <c r="C1878">
        <v>44213</v>
      </c>
      <c r="D1878" t="s">
        <v>24</v>
      </c>
      <c r="E1878" t="s">
        <v>72</v>
      </c>
      <c r="F1878" t="s">
        <v>55</v>
      </c>
      <c r="G1878" t="s">
        <v>16</v>
      </c>
      <c r="H1878">
        <v>0.50000000000000011</v>
      </c>
      <c r="I1878">
        <v>2000</v>
      </c>
      <c r="J1878">
        <f t="shared" si="71"/>
        <v>1000.0000000000002</v>
      </c>
      <c r="K1878">
        <f t="shared" si="70"/>
        <v>450.00000000000011</v>
      </c>
      <c r="L1878">
        <v>0.45</v>
      </c>
    </row>
    <row r="1879" spans="1:12" x14ac:dyDescent="0.3">
      <c r="A1879" t="s">
        <v>23</v>
      </c>
      <c r="B1879">
        <v>1128299</v>
      </c>
      <c r="C1879">
        <v>44213</v>
      </c>
      <c r="D1879" t="s">
        <v>24</v>
      </c>
      <c r="E1879" t="s">
        <v>72</v>
      </c>
      <c r="F1879" t="s">
        <v>55</v>
      </c>
      <c r="G1879" t="s">
        <v>17</v>
      </c>
      <c r="H1879">
        <v>0.45</v>
      </c>
      <c r="I1879">
        <v>4500</v>
      </c>
      <c r="J1879">
        <f t="shared" si="71"/>
        <v>2025</v>
      </c>
      <c r="K1879">
        <f t="shared" si="70"/>
        <v>708.75</v>
      </c>
      <c r="L1879">
        <v>0.35</v>
      </c>
    </row>
    <row r="1880" spans="1:12" x14ac:dyDescent="0.3">
      <c r="A1880" t="s">
        <v>23</v>
      </c>
      <c r="B1880">
        <v>1128299</v>
      </c>
      <c r="C1880">
        <v>44244</v>
      </c>
      <c r="D1880" t="s">
        <v>24</v>
      </c>
      <c r="E1880" t="s">
        <v>72</v>
      </c>
      <c r="F1880" t="s">
        <v>55</v>
      </c>
      <c r="G1880" t="s">
        <v>12</v>
      </c>
      <c r="H1880">
        <v>0.35000000000000003</v>
      </c>
      <c r="I1880">
        <v>5000</v>
      </c>
      <c r="J1880">
        <f t="shared" si="71"/>
        <v>1750.0000000000002</v>
      </c>
      <c r="K1880">
        <f t="shared" si="70"/>
        <v>700</v>
      </c>
      <c r="L1880">
        <v>0.39999999999999997</v>
      </c>
    </row>
    <row r="1881" spans="1:12" x14ac:dyDescent="0.3">
      <c r="A1881" t="s">
        <v>23</v>
      </c>
      <c r="B1881">
        <v>1128299</v>
      </c>
      <c r="C1881">
        <v>44244</v>
      </c>
      <c r="D1881" t="s">
        <v>24</v>
      </c>
      <c r="E1881" t="s">
        <v>72</v>
      </c>
      <c r="F1881" t="s">
        <v>55</v>
      </c>
      <c r="G1881" t="s">
        <v>15</v>
      </c>
      <c r="H1881">
        <v>0.45</v>
      </c>
      <c r="I1881">
        <v>4000</v>
      </c>
      <c r="J1881">
        <f t="shared" si="71"/>
        <v>1800</v>
      </c>
      <c r="K1881">
        <f t="shared" si="70"/>
        <v>719.99999999999989</v>
      </c>
      <c r="L1881">
        <v>0.39999999999999997</v>
      </c>
    </row>
    <row r="1882" spans="1:12" x14ac:dyDescent="0.3">
      <c r="A1882" t="s">
        <v>23</v>
      </c>
      <c r="B1882">
        <v>1128299</v>
      </c>
      <c r="C1882">
        <v>44244</v>
      </c>
      <c r="D1882" t="s">
        <v>24</v>
      </c>
      <c r="E1882" t="s">
        <v>72</v>
      </c>
      <c r="F1882" t="s">
        <v>55</v>
      </c>
      <c r="G1882" t="s">
        <v>13</v>
      </c>
      <c r="H1882">
        <v>0.45</v>
      </c>
      <c r="I1882">
        <v>4000</v>
      </c>
      <c r="J1882">
        <f t="shared" si="71"/>
        <v>1800</v>
      </c>
      <c r="K1882">
        <f t="shared" si="70"/>
        <v>719.99999999999989</v>
      </c>
      <c r="L1882">
        <v>0.39999999999999997</v>
      </c>
    </row>
    <row r="1883" spans="1:12" x14ac:dyDescent="0.3">
      <c r="A1883" t="s">
        <v>23</v>
      </c>
      <c r="B1883">
        <v>1128299</v>
      </c>
      <c r="C1883">
        <v>44244</v>
      </c>
      <c r="D1883" t="s">
        <v>24</v>
      </c>
      <c r="E1883" t="s">
        <v>72</v>
      </c>
      <c r="F1883" t="s">
        <v>55</v>
      </c>
      <c r="G1883" t="s">
        <v>14</v>
      </c>
      <c r="H1883">
        <v>0.45</v>
      </c>
      <c r="I1883">
        <v>2500</v>
      </c>
      <c r="J1883">
        <f t="shared" si="71"/>
        <v>1125</v>
      </c>
      <c r="K1883">
        <f t="shared" si="70"/>
        <v>449.99999999999994</v>
      </c>
      <c r="L1883">
        <v>0.39999999999999997</v>
      </c>
    </row>
    <row r="1884" spans="1:12" x14ac:dyDescent="0.3">
      <c r="A1884" t="s">
        <v>23</v>
      </c>
      <c r="B1884">
        <v>1128299</v>
      </c>
      <c r="C1884">
        <v>44244</v>
      </c>
      <c r="D1884" t="s">
        <v>24</v>
      </c>
      <c r="E1884" t="s">
        <v>72</v>
      </c>
      <c r="F1884" t="s">
        <v>55</v>
      </c>
      <c r="G1884" t="s">
        <v>16</v>
      </c>
      <c r="H1884">
        <v>0.50000000000000011</v>
      </c>
      <c r="I1884">
        <v>1750</v>
      </c>
      <c r="J1884">
        <f t="shared" si="71"/>
        <v>875.00000000000023</v>
      </c>
      <c r="K1884">
        <f t="shared" si="70"/>
        <v>393.75000000000011</v>
      </c>
      <c r="L1884">
        <v>0.45</v>
      </c>
    </row>
    <row r="1885" spans="1:12" x14ac:dyDescent="0.3">
      <c r="A1885" t="s">
        <v>23</v>
      </c>
      <c r="B1885">
        <v>1128299</v>
      </c>
      <c r="C1885">
        <v>44244</v>
      </c>
      <c r="D1885" t="s">
        <v>24</v>
      </c>
      <c r="E1885" t="s">
        <v>72</v>
      </c>
      <c r="F1885" t="s">
        <v>55</v>
      </c>
      <c r="G1885" t="s">
        <v>17</v>
      </c>
      <c r="H1885">
        <v>0.45</v>
      </c>
      <c r="I1885">
        <v>3750</v>
      </c>
      <c r="J1885">
        <f t="shared" si="71"/>
        <v>1687.5</v>
      </c>
      <c r="K1885">
        <f t="shared" si="70"/>
        <v>590.625</v>
      </c>
      <c r="L1885">
        <v>0.35</v>
      </c>
    </row>
    <row r="1886" spans="1:12" x14ac:dyDescent="0.3">
      <c r="A1886" t="s">
        <v>23</v>
      </c>
      <c r="B1886">
        <v>1128299</v>
      </c>
      <c r="C1886">
        <v>44271</v>
      </c>
      <c r="D1886" t="s">
        <v>24</v>
      </c>
      <c r="E1886" t="s">
        <v>72</v>
      </c>
      <c r="F1886" t="s">
        <v>55</v>
      </c>
      <c r="G1886" t="s">
        <v>12</v>
      </c>
      <c r="H1886">
        <v>0.45</v>
      </c>
      <c r="I1886">
        <v>5250</v>
      </c>
      <c r="J1886">
        <f t="shared" si="71"/>
        <v>2362.5</v>
      </c>
      <c r="K1886">
        <f t="shared" si="70"/>
        <v>944.99999999999989</v>
      </c>
      <c r="L1886">
        <v>0.39999999999999997</v>
      </c>
    </row>
    <row r="1887" spans="1:12" x14ac:dyDescent="0.3">
      <c r="A1887" t="s">
        <v>23</v>
      </c>
      <c r="B1887">
        <v>1128299</v>
      </c>
      <c r="C1887">
        <v>44271</v>
      </c>
      <c r="D1887" t="s">
        <v>24</v>
      </c>
      <c r="E1887" t="s">
        <v>72</v>
      </c>
      <c r="F1887" t="s">
        <v>55</v>
      </c>
      <c r="G1887" t="s">
        <v>15</v>
      </c>
      <c r="H1887">
        <v>0.55000000000000004</v>
      </c>
      <c r="I1887">
        <v>3750</v>
      </c>
      <c r="J1887">
        <f t="shared" si="71"/>
        <v>2062.5</v>
      </c>
      <c r="K1887">
        <f t="shared" si="70"/>
        <v>824.99999999999989</v>
      </c>
      <c r="L1887">
        <v>0.39999999999999997</v>
      </c>
    </row>
    <row r="1888" spans="1:12" x14ac:dyDescent="0.3">
      <c r="A1888" t="s">
        <v>23</v>
      </c>
      <c r="B1888">
        <v>1128299</v>
      </c>
      <c r="C1888">
        <v>44271</v>
      </c>
      <c r="D1888" t="s">
        <v>24</v>
      </c>
      <c r="E1888" t="s">
        <v>72</v>
      </c>
      <c r="F1888" t="s">
        <v>55</v>
      </c>
      <c r="G1888" t="s">
        <v>13</v>
      </c>
      <c r="H1888">
        <v>0.6</v>
      </c>
      <c r="I1888">
        <v>4000</v>
      </c>
      <c r="J1888">
        <f t="shared" si="71"/>
        <v>2400</v>
      </c>
      <c r="K1888">
        <f t="shared" si="70"/>
        <v>959.99999999999989</v>
      </c>
      <c r="L1888">
        <v>0.39999999999999997</v>
      </c>
    </row>
    <row r="1889" spans="1:12" x14ac:dyDescent="0.3">
      <c r="A1889" t="s">
        <v>23</v>
      </c>
      <c r="B1889">
        <v>1128299</v>
      </c>
      <c r="C1889">
        <v>44271</v>
      </c>
      <c r="D1889" t="s">
        <v>24</v>
      </c>
      <c r="E1889" t="s">
        <v>72</v>
      </c>
      <c r="F1889" t="s">
        <v>55</v>
      </c>
      <c r="G1889" t="s">
        <v>14</v>
      </c>
      <c r="H1889">
        <v>0.55000000000000004</v>
      </c>
      <c r="I1889">
        <v>3000</v>
      </c>
      <c r="J1889">
        <f t="shared" si="71"/>
        <v>1650.0000000000002</v>
      </c>
      <c r="K1889">
        <f t="shared" si="70"/>
        <v>660</v>
      </c>
      <c r="L1889">
        <v>0.39999999999999997</v>
      </c>
    </row>
    <row r="1890" spans="1:12" x14ac:dyDescent="0.3">
      <c r="A1890" t="s">
        <v>23</v>
      </c>
      <c r="B1890">
        <v>1128299</v>
      </c>
      <c r="C1890">
        <v>44271</v>
      </c>
      <c r="D1890" t="s">
        <v>24</v>
      </c>
      <c r="E1890" t="s">
        <v>72</v>
      </c>
      <c r="F1890" t="s">
        <v>55</v>
      </c>
      <c r="G1890" t="s">
        <v>16</v>
      </c>
      <c r="H1890">
        <v>0.60000000000000009</v>
      </c>
      <c r="I1890">
        <v>1500</v>
      </c>
      <c r="J1890">
        <f t="shared" si="71"/>
        <v>900.00000000000011</v>
      </c>
      <c r="K1890">
        <f t="shared" si="70"/>
        <v>405.00000000000006</v>
      </c>
      <c r="L1890">
        <v>0.45</v>
      </c>
    </row>
    <row r="1891" spans="1:12" x14ac:dyDescent="0.3">
      <c r="A1891" t="s">
        <v>23</v>
      </c>
      <c r="B1891">
        <v>1128299</v>
      </c>
      <c r="C1891">
        <v>44271</v>
      </c>
      <c r="D1891" t="s">
        <v>24</v>
      </c>
      <c r="E1891" t="s">
        <v>72</v>
      </c>
      <c r="F1891" t="s">
        <v>55</v>
      </c>
      <c r="G1891" t="s">
        <v>17</v>
      </c>
      <c r="H1891">
        <v>0.45</v>
      </c>
      <c r="I1891">
        <v>3500</v>
      </c>
      <c r="J1891">
        <f t="shared" si="71"/>
        <v>1575</v>
      </c>
      <c r="K1891">
        <f t="shared" si="70"/>
        <v>551.25</v>
      </c>
      <c r="L1891">
        <v>0.35</v>
      </c>
    </row>
    <row r="1892" spans="1:12" x14ac:dyDescent="0.3">
      <c r="A1892" t="s">
        <v>23</v>
      </c>
      <c r="B1892">
        <v>1128299</v>
      </c>
      <c r="C1892">
        <v>44303</v>
      </c>
      <c r="D1892" t="s">
        <v>24</v>
      </c>
      <c r="E1892" t="s">
        <v>72</v>
      </c>
      <c r="F1892" t="s">
        <v>55</v>
      </c>
      <c r="G1892" t="s">
        <v>12</v>
      </c>
      <c r="H1892">
        <v>0.5</v>
      </c>
      <c r="I1892">
        <v>5250</v>
      </c>
      <c r="J1892">
        <f t="shared" si="71"/>
        <v>2625</v>
      </c>
      <c r="K1892">
        <f t="shared" si="70"/>
        <v>1050</v>
      </c>
      <c r="L1892">
        <v>0.39999999999999997</v>
      </c>
    </row>
    <row r="1893" spans="1:12" x14ac:dyDescent="0.3">
      <c r="A1893" t="s">
        <v>23</v>
      </c>
      <c r="B1893">
        <v>1128299</v>
      </c>
      <c r="C1893">
        <v>44303</v>
      </c>
      <c r="D1893" t="s">
        <v>24</v>
      </c>
      <c r="E1893" t="s">
        <v>72</v>
      </c>
      <c r="F1893" t="s">
        <v>55</v>
      </c>
      <c r="G1893" t="s">
        <v>15</v>
      </c>
      <c r="H1893">
        <v>0.55000000000000004</v>
      </c>
      <c r="I1893">
        <v>3250</v>
      </c>
      <c r="J1893">
        <f t="shared" si="71"/>
        <v>1787.5000000000002</v>
      </c>
      <c r="K1893">
        <f t="shared" si="70"/>
        <v>715</v>
      </c>
      <c r="L1893">
        <v>0.39999999999999997</v>
      </c>
    </row>
    <row r="1894" spans="1:12" x14ac:dyDescent="0.3">
      <c r="A1894" t="s">
        <v>23</v>
      </c>
      <c r="B1894">
        <v>1128299</v>
      </c>
      <c r="C1894">
        <v>44303</v>
      </c>
      <c r="D1894" t="s">
        <v>24</v>
      </c>
      <c r="E1894" t="s">
        <v>72</v>
      </c>
      <c r="F1894" t="s">
        <v>55</v>
      </c>
      <c r="G1894" t="s">
        <v>13</v>
      </c>
      <c r="H1894">
        <v>0.55000000000000004</v>
      </c>
      <c r="I1894">
        <v>3750</v>
      </c>
      <c r="J1894">
        <f t="shared" si="71"/>
        <v>2062.5</v>
      </c>
      <c r="K1894">
        <f t="shared" si="70"/>
        <v>824.99999999999989</v>
      </c>
      <c r="L1894">
        <v>0.39999999999999997</v>
      </c>
    </row>
    <row r="1895" spans="1:12" x14ac:dyDescent="0.3">
      <c r="A1895" t="s">
        <v>23</v>
      </c>
      <c r="B1895">
        <v>1128299</v>
      </c>
      <c r="C1895">
        <v>44303</v>
      </c>
      <c r="D1895" t="s">
        <v>24</v>
      </c>
      <c r="E1895" t="s">
        <v>72</v>
      </c>
      <c r="F1895" t="s">
        <v>55</v>
      </c>
      <c r="G1895" t="s">
        <v>14</v>
      </c>
      <c r="H1895">
        <v>0.40000000000000008</v>
      </c>
      <c r="I1895">
        <v>2750</v>
      </c>
      <c r="J1895">
        <f t="shared" si="71"/>
        <v>1100.0000000000002</v>
      </c>
      <c r="K1895">
        <f t="shared" si="70"/>
        <v>440.00000000000006</v>
      </c>
      <c r="L1895">
        <v>0.39999999999999997</v>
      </c>
    </row>
    <row r="1896" spans="1:12" x14ac:dyDescent="0.3">
      <c r="A1896" t="s">
        <v>23</v>
      </c>
      <c r="B1896">
        <v>1128299</v>
      </c>
      <c r="C1896">
        <v>44303</v>
      </c>
      <c r="D1896" t="s">
        <v>24</v>
      </c>
      <c r="E1896" t="s">
        <v>72</v>
      </c>
      <c r="F1896" t="s">
        <v>55</v>
      </c>
      <c r="G1896" t="s">
        <v>16</v>
      </c>
      <c r="H1896">
        <v>0.45000000000000012</v>
      </c>
      <c r="I1896">
        <v>1750</v>
      </c>
      <c r="J1896">
        <f t="shared" si="71"/>
        <v>787.50000000000023</v>
      </c>
      <c r="K1896">
        <f t="shared" si="70"/>
        <v>354.37500000000011</v>
      </c>
      <c r="L1896">
        <v>0.45</v>
      </c>
    </row>
    <row r="1897" spans="1:12" x14ac:dyDescent="0.3">
      <c r="A1897" t="s">
        <v>23</v>
      </c>
      <c r="B1897">
        <v>1128299</v>
      </c>
      <c r="C1897">
        <v>44303</v>
      </c>
      <c r="D1897" t="s">
        <v>24</v>
      </c>
      <c r="E1897" t="s">
        <v>72</v>
      </c>
      <c r="F1897" t="s">
        <v>55</v>
      </c>
      <c r="G1897" t="s">
        <v>17</v>
      </c>
      <c r="H1897">
        <v>0.60000000000000009</v>
      </c>
      <c r="I1897">
        <v>3500</v>
      </c>
      <c r="J1897">
        <f t="shared" si="71"/>
        <v>2100.0000000000005</v>
      </c>
      <c r="K1897">
        <f t="shared" si="70"/>
        <v>735.00000000000011</v>
      </c>
      <c r="L1897">
        <v>0.35</v>
      </c>
    </row>
    <row r="1898" spans="1:12" x14ac:dyDescent="0.3">
      <c r="A1898" t="s">
        <v>23</v>
      </c>
      <c r="B1898">
        <v>1128299</v>
      </c>
      <c r="C1898">
        <v>44334</v>
      </c>
      <c r="D1898" t="s">
        <v>24</v>
      </c>
      <c r="E1898" t="s">
        <v>72</v>
      </c>
      <c r="F1898" t="s">
        <v>55</v>
      </c>
      <c r="G1898" t="s">
        <v>12</v>
      </c>
      <c r="H1898">
        <v>0.45</v>
      </c>
      <c r="I1898">
        <v>5500</v>
      </c>
      <c r="J1898">
        <f t="shared" si="71"/>
        <v>2475</v>
      </c>
      <c r="K1898">
        <f t="shared" si="70"/>
        <v>989.99999999999989</v>
      </c>
      <c r="L1898">
        <v>0.39999999999999997</v>
      </c>
    </row>
    <row r="1899" spans="1:12" x14ac:dyDescent="0.3">
      <c r="A1899" t="s">
        <v>23</v>
      </c>
      <c r="B1899">
        <v>1128299</v>
      </c>
      <c r="C1899">
        <v>44334</v>
      </c>
      <c r="D1899" t="s">
        <v>24</v>
      </c>
      <c r="E1899" t="s">
        <v>72</v>
      </c>
      <c r="F1899" t="s">
        <v>55</v>
      </c>
      <c r="G1899" t="s">
        <v>15</v>
      </c>
      <c r="H1899">
        <v>0.5</v>
      </c>
      <c r="I1899">
        <v>4000</v>
      </c>
      <c r="J1899">
        <f t="shared" si="71"/>
        <v>2000</v>
      </c>
      <c r="K1899">
        <f t="shared" si="70"/>
        <v>799.99999999999989</v>
      </c>
      <c r="L1899">
        <v>0.39999999999999997</v>
      </c>
    </row>
    <row r="1900" spans="1:12" x14ac:dyDescent="0.3">
      <c r="A1900" t="s">
        <v>23</v>
      </c>
      <c r="B1900">
        <v>1128299</v>
      </c>
      <c r="C1900">
        <v>44334</v>
      </c>
      <c r="D1900" t="s">
        <v>24</v>
      </c>
      <c r="E1900" t="s">
        <v>72</v>
      </c>
      <c r="F1900" t="s">
        <v>55</v>
      </c>
      <c r="G1900" t="s">
        <v>13</v>
      </c>
      <c r="H1900">
        <v>0.5</v>
      </c>
      <c r="I1900">
        <v>4000</v>
      </c>
      <c r="J1900">
        <f t="shared" si="71"/>
        <v>2000</v>
      </c>
      <c r="K1900">
        <f t="shared" si="70"/>
        <v>799.99999999999989</v>
      </c>
      <c r="L1900">
        <v>0.39999999999999997</v>
      </c>
    </row>
    <row r="1901" spans="1:12" x14ac:dyDescent="0.3">
      <c r="A1901" t="s">
        <v>23</v>
      </c>
      <c r="B1901">
        <v>1128299</v>
      </c>
      <c r="C1901">
        <v>44334</v>
      </c>
      <c r="D1901" t="s">
        <v>24</v>
      </c>
      <c r="E1901" t="s">
        <v>72</v>
      </c>
      <c r="F1901" t="s">
        <v>55</v>
      </c>
      <c r="G1901" t="s">
        <v>14</v>
      </c>
      <c r="H1901">
        <v>0.45</v>
      </c>
      <c r="I1901">
        <v>3250</v>
      </c>
      <c r="J1901">
        <f t="shared" si="71"/>
        <v>1462.5</v>
      </c>
      <c r="K1901">
        <f t="shared" si="70"/>
        <v>585</v>
      </c>
      <c r="L1901">
        <v>0.39999999999999997</v>
      </c>
    </row>
    <row r="1902" spans="1:12" x14ac:dyDescent="0.3">
      <c r="A1902" t="s">
        <v>23</v>
      </c>
      <c r="B1902">
        <v>1128299</v>
      </c>
      <c r="C1902">
        <v>44334</v>
      </c>
      <c r="D1902" t="s">
        <v>24</v>
      </c>
      <c r="E1902" t="s">
        <v>72</v>
      </c>
      <c r="F1902" t="s">
        <v>55</v>
      </c>
      <c r="G1902" t="s">
        <v>16</v>
      </c>
      <c r="H1902">
        <v>0.39999999999999997</v>
      </c>
      <c r="I1902">
        <v>2250</v>
      </c>
      <c r="J1902">
        <f t="shared" si="71"/>
        <v>899.99999999999989</v>
      </c>
      <c r="K1902">
        <f t="shared" si="70"/>
        <v>404.99999999999994</v>
      </c>
      <c r="L1902">
        <v>0.45</v>
      </c>
    </row>
    <row r="1903" spans="1:12" x14ac:dyDescent="0.3">
      <c r="A1903" t="s">
        <v>23</v>
      </c>
      <c r="B1903">
        <v>1128299</v>
      </c>
      <c r="C1903">
        <v>44334</v>
      </c>
      <c r="D1903" t="s">
        <v>24</v>
      </c>
      <c r="E1903" t="s">
        <v>72</v>
      </c>
      <c r="F1903" t="s">
        <v>55</v>
      </c>
      <c r="G1903" t="s">
        <v>17</v>
      </c>
      <c r="H1903">
        <v>0.65</v>
      </c>
      <c r="I1903">
        <v>5750</v>
      </c>
      <c r="J1903">
        <f t="shared" si="71"/>
        <v>3737.5</v>
      </c>
      <c r="K1903">
        <f t="shared" si="70"/>
        <v>1308.125</v>
      </c>
      <c r="L1903">
        <v>0.35</v>
      </c>
    </row>
    <row r="1904" spans="1:12" x14ac:dyDescent="0.3">
      <c r="A1904" t="s">
        <v>23</v>
      </c>
      <c r="B1904">
        <v>1128299</v>
      </c>
      <c r="C1904">
        <v>44364</v>
      </c>
      <c r="D1904" t="s">
        <v>24</v>
      </c>
      <c r="E1904" t="s">
        <v>72</v>
      </c>
      <c r="F1904" t="s">
        <v>55</v>
      </c>
      <c r="G1904" t="s">
        <v>12</v>
      </c>
      <c r="H1904">
        <v>0.6</v>
      </c>
      <c r="I1904">
        <v>8250</v>
      </c>
      <c r="J1904">
        <f t="shared" si="71"/>
        <v>4950</v>
      </c>
      <c r="K1904">
        <f t="shared" si="70"/>
        <v>1979.9999999999998</v>
      </c>
      <c r="L1904">
        <v>0.39999999999999997</v>
      </c>
    </row>
    <row r="1905" spans="1:12" x14ac:dyDescent="0.3">
      <c r="A1905" t="s">
        <v>23</v>
      </c>
      <c r="B1905">
        <v>1128299</v>
      </c>
      <c r="C1905">
        <v>44364</v>
      </c>
      <c r="D1905" t="s">
        <v>24</v>
      </c>
      <c r="E1905" t="s">
        <v>72</v>
      </c>
      <c r="F1905" t="s">
        <v>55</v>
      </c>
      <c r="G1905" t="s">
        <v>15</v>
      </c>
      <c r="H1905">
        <v>0.7</v>
      </c>
      <c r="I1905">
        <v>7000</v>
      </c>
      <c r="J1905">
        <f t="shared" si="71"/>
        <v>4900</v>
      </c>
      <c r="K1905">
        <f t="shared" si="70"/>
        <v>1959.9999999999998</v>
      </c>
      <c r="L1905">
        <v>0.39999999999999997</v>
      </c>
    </row>
    <row r="1906" spans="1:12" x14ac:dyDescent="0.3">
      <c r="A1906" t="s">
        <v>23</v>
      </c>
      <c r="B1906">
        <v>1128299</v>
      </c>
      <c r="C1906">
        <v>44364</v>
      </c>
      <c r="D1906" t="s">
        <v>24</v>
      </c>
      <c r="E1906" t="s">
        <v>72</v>
      </c>
      <c r="F1906" t="s">
        <v>55</v>
      </c>
      <c r="G1906" t="s">
        <v>13</v>
      </c>
      <c r="H1906">
        <v>0.85</v>
      </c>
      <c r="I1906">
        <v>7000</v>
      </c>
      <c r="J1906">
        <f t="shared" si="71"/>
        <v>5950</v>
      </c>
      <c r="K1906">
        <f t="shared" si="70"/>
        <v>2380</v>
      </c>
      <c r="L1906">
        <v>0.39999999999999997</v>
      </c>
    </row>
    <row r="1907" spans="1:12" x14ac:dyDescent="0.3">
      <c r="A1907" t="s">
        <v>23</v>
      </c>
      <c r="B1907">
        <v>1128299</v>
      </c>
      <c r="C1907">
        <v>44364</v>
      </c>
      <c r="D1907" t="s">
        <v>24</v>
      </c>
      <c r="E1907" t="s">
        <v>72</v>
      </c>
      <c r="F1907" t="s">
        <v>55</v>
      </c>
      <c r="G1907" t="s">
        <v>14</v>
      </c>
      <c r="H1907">
        <v>0.85</v>
      </c>
      <c r="I1907">
        <v>5750</v>
      </c>
      <c r="J1907">
        <f t="shared" si="71"/>
        <v>4887.5</v>
      </c>
      <c r="K1907">
        <f t="shared" si="70"/>
        <v>1954.9999999999998</v>
      </c>
      <c r="L1907">
        <v>0.39999999999999997</v>
      </c>
    </row>
    <row r="1908" spans="1:12" x14ac:dyDescent="0.3">
      <c r="A1908" t="s">
        <v>23</v>
      </c>
      <c r="B1908">
        <v>1128299</v>
      </c>
      <c r="C1908">
        <v>44364</v>
      </c>
      <c r="D1908" t="s">
        <v>24</v>
      </c>
      <c r="E1908" t="s">
        <v>72</v>
      </c>
      <c r="F1908" t="s">
        <v>55</v>
      </c>
      <c r="G1908" t="s">
        <v>16</v>
      </c>
      <c r="H1908">
        <v>0.95000000000000007</v>
      </c>
      <c r="I1908">
        <v>4500</v>
      </c>
      <c r="J1908">
        <f t="shared" si="71"/>
        <v>4275</v>
      </c>
      <c r="K1908">
        <f t="shared" si="70"/>
        <v>1923.75</v>
      </c>
      <c r="L1908">
        <v>0.45</v>
      </c>
    </row>
    <row r="1909" spans="1:12" x14ac:dyDescent="0.3">
      <c r="A1909" t="s">
        <v>23</v>
      </c>
      <c r="B1909">
        <v>1128299</v>
      </c>
      <c r="C1909">
        <v>44364</v>
      </c>
      <c r="D1909" t="s">
        <v>24</v>
      </c>
      <c r="E1909" t="s">
        <v>72</v>
      </c>
      <c r="F1909" t="s">
        <v>55</v>
      </c>
      <c r="G1909" t="s">
        <v>17</v>
      </c>
      <c r="H1909">
        <v>1.1000000000000001</v>
      </c>
      <c r="I1909">
        <v>7500</v>
      </c>
      <c r="J1909">
        <f t="shared" si="71"/>
        <v>8250</v>
      </c>
      <c r="K1909">
        <f t="shared" si="70"/>
        <v>2887.5</v>
      </c>
      <c r="L1909">
        <v>0.35</v>
      </c>
    </row>
    <row r="1910" spans="1:12" x14ac:dyDescent="0.3">
      <c r="A1910" t="s">
        <v>23</v>
      </c>
      <c r="B1910">
        <v>1128299</v>
      </c>
      <c r="C1910">
        <v>44393</v>
      </c>
      <c r="D1910" t="s">
        <v>24</v>
      </c>
      <c r="E1910" t="s">
        <v>72</v>
      </c>
      <c r="F1910" t="s">
        <v>55</v>
      </c>
      <c r="G1910" t="s">
        <v>12</v>
      </c>
      <c r="H1910">
        <v>0.9</v>
      </c>
      <c r="I1910">
        <v>9000</v>
      </c>
      <c r="J1910">
        <f t="shared" si="71"/>
        <v>8100</v>
      </c>
      <c r="K1910">
        <f t="shared" si="70"/>
        <v>3239.9999999999995</v>
      </c>
      <c r="L1910">
        <v>0.39999999999999997</v>
      </c>
    </row>
    <row r="1911" spans="1:12" x14ac:dyDescent="0.3">
      <c r="A1911" t="s">
        <v>23</v>
      </c>
      <c r="B1911">
        <v>1128299</v>
      </c>
      <c r="C1911">
        <v>44393</v>
      </c>
      <c r="D1911" t="s">
        <v>24</v>
      </c>
      <c r="E1911" t="s">
        <v>72</v>
      </c>
      <c r="F1911" t="s">
        <v>55</v>
      </c>
      <c r="G1911" t="s">
        <v>15</v>
      </c>
      <c r="H1911">
        <v>0.95000000000000007</v>
      </c>
      <c r="I1911">
        <v>7500</v>
      </c>
      <c r="J1911">
        <f t="shared" si="71"/>
        <v>7125.0000000000009</v>
      </c>
      <c r="K1911">
        <f t="shared" si="70"/>
        <v>2850</v>
      </c>
      <c r="L1911">
        <v>0.39999999999999997</v>
      </c>
    </row>
    <row r="1912" spans="1:12" x14ac:dyDescent="0.3">
      <c r="A1912" t="s">
        <v>23</v>
      </c>
      <c r="B1912">
        <v>1128299</v>
      </c>
      <c r="C1912">
        <v>44393</v>
      </c>
      <c r="D1912" t="s">
        <v>24</v>
      </c>
      <c r="E1912" t="s">
        <v>72</v>
      </c>
      <c r="F1912" t="s">
        <v>55</v>
      </c>
      <c r="G1912" t="s">
        <v>13</v>
      </c>
      <c r="H1912">
        <v>0.95000000000000007</v>
      </c>
      <c r="I1912">
        <v>7000</v>
      </c>
      <c r="J1912">
        <f t="shared" si="71"/>
        <v>6650.0000000000009</v>
      </c>
      <c r="K1912">
        <f t="shared" si="70"/>
        <v>2660</v>
      </c>
      <c r="L1912">
        <v>0.39999999999999997</v>
      </c>
    </row>
    <row r="1913" spans="1:12" x14ac:dyDescent="0.3">
      <c r="A1913" t="s">
        <v>23</v>
      </c>
      <c r="B1913">
        <v>1128299</v>
      </c>
      <c r="C1913">
        <v>44393</v>
      </c>
      <c r="D1913" t="s">
        <v>24</v>
      </c>
      <c r="E1913" t="s">
        <v>72</v>
      </c>
      <c r="F1913" t="s">
        <v>55</v>
      </c>
      <c r="G1913" t="s">
        <v>14</v>
      </c>
      <c r="H1913">
        <v>0.9</v>
      </c>
      <c r="I1913">
        <v>6000</v>
      </c>
      <c r="J1913">
        <f t="shared" si="71"/>
        <v>5400</v>
      </c>
      <c r="K1913">
        <f t="shared" si="70"/>
        <v>2160</v>
      </c>
      <c r="L1913">
        <v>0.39999999999999997</v>
      </c>
    </row>
    <row r="1914" spans="1:12" x14ac:dyDescent="0.3">
      <c r="A1914" t="s">
        <v>23</v>
      </c>
      <c r="B1914">
        <v>1128299</v>
      </c>
      <c r="C1914">
        <v>44393</v>
      </c>
      <c r="D1914" t="s">
        <v>24</v>
      </c>
      <c r="E1914" t="s">
        <v>72</v>
      </c>
      <c r="F1914" t="s">
        <v>55</v>
      </c>
      <c r="G1914" t="s">
        <v>16</v>
      </c>
      <c r="H1914">
        <v>0.95000000000000007</v>
      </c>
      <c r="I1914">
        <v>6500</v>
      </c>
      <c r="J1914">
        <f t="shared" si="71"/>
        <v>6175</v>
      </c>
      <c r="K1914">
        <f t="shared" si="70"/>
        <v>2778.75</v>
      </c>
      <c r="L1914">
        <v>0.45</v>
      </c>
    </row>
    <row r="1915" spans="1:12" x14ac:dyDescent="0.3">
      <c r="A1915" t="s">
        <v>23</v>
      </c>
      <c r="B1915">
        <v>1128299</v>
      </c>
      <c r="C1915">
        <v>44393</v>
      </c>
      <c r="D1915" t="s">
        <v>24</v>
      </c>
      <c r="E1915" t="s">
        <v>72</v>
      </c>
      <c r="F1915" t="s">
        <v>55</v>
      </c>
      <c r="G1915" t="s">
        <v>17</v>
      </c>
      <c r="H1915">
        <v>1.1000000000000001</v>
      </c>
      <c r="I1915">
        <v>6500</v>
      </c>
      <c r="J1915">
        <f t="shared" si="71"/>
        <v>7150.0000000000009</v>
      </c>
      <c r="K1915">
        <f t="shared" si="70"/>
        <v>2502.5</v>
      </c>
      <c r="L1915">
        <v>0.35</v>
      </c>
    </row>
    <row r="1916" spans="1:12" x14ac:dyDescent="0.3">
      <c r="A1916" t="s">
        <v>23</v>
      </c>
      <c r="B1916">
        <v>1128299</v>
      </c>
      <c r="C1916">
        <v>44425</v>
      </c>
      <c r="D1916" t="s">
        <v>24</v>
      </c>
      <c r="E1916" t="s">
        <v>72</v>
      </c>
      <c r="F1916" t="s">
        <v>55</v>
      </c>
      <c r="G1916" t="s">
        <v>12</v>
      </c>
      <c r="H1916">
        <v>0.95000000000000007</v>
      </c>
      <c r="I1916">
        <v>8500</v>
      </c>
      <c r="J1916">
        <f t="shared" si="71"/>
        <v>8075.0000000000009</v>
      </c>
      <c r="K1916">
        <f t="shared" si="70"/>
        <v>3230</v>
      </c>
      <c r="L1916">
        <v>0.39999999999999997</v>
      </c>
    </row>
    <row r="1917" spans="1:12" x14ac:dyDescent="0.3">
      <c r="A1917" t="s">
        <v>23</v>
      </c>
      <c r="B1917">
        <v>1128299</v>
      </c>
      <c r="C1917">
        <v>44425</v>
      </c>
      <c r="D1917" t="s">
        <v>24</v>
      </c>
      <c r="E1917" t="s">
        <v>72</v>
      </c>
      <c r="F1917" t="s">
        <v>55</v>
      </c>
      <c r="G1917" t="s">
        <v>15</v>
      </c>
      <c r="H1917">
        <v>0.85000000000000009</v>
      </c>
      <c r="I1917">
        <v>8250</v>
      </c>
      <c r="J1917">
        <f t="shared" si="71"/>
        <v>7012.5000000000009</v>
      </c>
      <c r="K1917">
        <f t="shared" si="70"/>
        <v>2805</v>
      </c>
      <c r="L1917">
        <v>0.39999999999999997</v>
      </c>
    </row>
    <row r="1918" spans="1:12" x14ac:dyDescent="0.3">
      <c r="A1918" t="s">
        <v>23</v>
      </c>
      <c r="B1918">
        <v>1128299</v>
      </c>
      <c r="C1918">
        <v>44425</v>
      </c>
      <c r="D1918" t="s">
        <v>24</v>
      </c>
      <c r="E1918" t="s">
        <v>72</v>
      </c>
      <c r="F1918" t="s">
        <v>55</v>
      </c>
      <c r="G1918" t="s">
        <v>13</v>
      </c>
      <c r="H1918">
        <v>0.75000000000000011</v>
      </c>
      <c r="I1918">
        <v>7000</v>
      </c>
      <c r="J1918">
        <f t="shared" si="71"/>
        <v>5250.0000000000009</v>
      </c>
      <c r="K1918">
        <f t="shared" ref="K1918:K1981" si="72">J1918*L1918</f>
        <v>2100</v>
      </c>
      <c r="L1918">
        <v>0.39999999999999997</v>
      </c>
    </row>
    <row r="1919" spans="1:12" x14ac:dyDescent="0.3">
      <c r="A1919" t="s">
        <v>23</v>
      </c>
      <c r="B1919">
        <v>1128299</v>
      </c>
      <c r="C1919">
        <v>44425</v>
      </c>
      <c r="D1919" t="s">
        <v>24</v>
      </c>
      <c r="E1919" t="s">
        <v>72</v>
      </c>
      <c r="F1919" t="s">
        <v>55</v>
      </c>
      <c r="G1919" t="s">
        <v>14</v>
      </c>
      <c r="H1919">
        <v>0.75000000000000011</v>
      </c>
      <c r="I1919">
        <v>4750</v>
      </c>
      <c r="J1919">
        <f t="shared" si="71"/>
        <v>3562.5000000000005</v>
      </c>
      <c r="K1919">
        <f t="shared" si="72"/>
        <v>1425</v>
      </c>
      <c r="L1919">
        <v>0.39999999999999997</v>
      </c>
    </row>
    <row r="1920" spans="1:12" x14ac:dyDescent="0.3">
      <c r="A1920" t="s">
        <v>23</v>
      </c>
      <c r="B1920">
        <v>1128299</v>
      </c>
      <c r="C1920">
        <v>44425</v>
      </c>
      <c r="D1920" t="s">
        <v>24</v>
      </c>
      <c r="E1920" t="s">
        <v>72</v>
      </c>
      <c r="F1920" t="s">
        <v>55</v>
      </c>
      <c r="G1920" t="s">
        <v>16</v>
      </c>
      <c r="H1920">
        <v>0.64999999999999991</v>
      </c>
      <c r="I1920">
        <v>4750</v>
      </c>
      <c r="J1920">
        <f t="shared" si="71"/>
        <v>3087.4999999999995</v>
      </c>
      <c r="K1920">
        <f t="shared" si="72"/>
        <v>1389.3749999999998</v>
      </c>
      <c r="L1920">
        <v>0.45</v>
      </c>
    </row>
    <row r="1921" spans="1:12" x14ac:dyDescent="0.3">
      <c r="A1921" t="s">
        <v>23</v>
      </c>
      <c r="B1921">
        <v>1128299</v>
      </c>
      <c r="C1921">
        <v>44425</v>
      </c>
      <c r="D1921" t="s">
        <v>24</v>
      </c>
      <c r="E1921" t="s">
        <v>72</v>
      </c>
      <c r="F1921" t="s">
        <v>55</v>
      </c>
      <c r="G1921" t="s">
        <v>17</v>
      </c>
      <c r="H1921">
        <v>0.7</v>
      </c>
      <c r="I1921">
        <v>3000</v>
      </c>
      <c r="J1921">
        <f t="shared" si="71"/>
        <v>2100</v>
      </c>
      <c r="K1921">
        <f t="shared" si="72"/>
        <v>735</v>
      </c>
      <c r="L1921">
        <v>0.35</v>
      </c>
    </row>
    <row r="1922" spans="1:12" x14ac:dyDescent="0.3">
      <c r="A1922" t="s">
        <v>23</v>
      </c>
      <c r="B1922">
        <v>1128299</v>
      </c>
      <c r="C1922">
        <v>44457</v>
      </c>
      <c r="D1922" t="s">
        <v>24</v>
      </c>
      <c r="E1922" t="s">
        <v>72</v>
      </c>
      <c r="F1922" t="s">
        <v>55</v>
      </c>
      <c r="G1922" t="s">
        <v>12</v>
      </c>
      <c r="H1922">
        <v>0.45000000000000012</v>
      </c>
      <c r="I1922">
        <v>5000</v>
      </c>
      <c r="J1922">
        <f t="shared" ref="J1922:J1985" si="73">H1922*I1922</f>
        <v>2250.0000000000005</v>
      </c>
      <c r="K1922">
        <f t="shared" si="72"/>
        <v>900.00000000000011</v>
      </c>
      <c r="L1922">
        <v>0.39999999999999997</v>
      </c>
    </row>
    <row r="1923" spans="1:12" x14ac:dyDescent="0.3">
      <c r="A1923" t="s">
        <v>23</v>
      </c>
      <c r="B1923">
        <v>1128299</v>
      </c>
      <c r="C1923">
        <v>44457</v>
      </c>
      <c r="D1923" t="s">
        <v>24</v>
      </c>
      <c r="E1923" t="s">
        <v>72</v>
      </c>
      <c r="F1923" t="s">
        <v>55</v>
      </c>
      <c r="G1923" t="s">
        <v>15</v>
      </c>
      <c r="H1923">
        <v>0.50000000000000011</v>
      </c>
      <c r="I1923">
        <v>5000</v>
      </c>
      <c r="J1923">
        <f t="shared" si="73"/>
        <v>2500.0000000000005</v>
      </c>
      <c r="K1923">
        <f t="shared" si="72"/>
        <v>1000.0000000000001</v>
      </c>
      <c r="L1923">
        <v>0.39999999999999997</v>
      </c>
    </row>
    <row r="1924" spans="1:12" x14ac:dyDescent="0.3">
      <c r="A1924" t="s">
        <v>23</v>
      </c>
      <c r="B1924">
        <v>1128299</v>
      </c>
      <c r="C1924">
        <v>44457</v>
      </c>
      <c r="D1924" t="s">
        <v>24</v>
      </c>
      <c r="E1924" t="s">
        <v>72</v>
      </c>
      <c r="F1924" t="s">
        <v>55</v>
      </c>
      <c r="G1924" t="s">
        <v>13</v>
      </c>
      <c r="H1924">
        <v>0.45000000000000012</v>
      </c>
      <c r="I1924">
        <v>3000</v>
      </c>
      <c r="J1924">
        <f t="shared" si="73"/>
        <v>1350.0000000000005</v>
      </c>
      <c r="K1924">
        <f t="shared" si="72"/>
        <v>540.00000000000011</v>
      </c>
      <c r="L1924">
        <v>0.39999999999999997</v>
      </c>
    </row>
    <row r="1925" spans="1:12" x14ac:dyDescent="0.3">
      <c r="A1925" t="s">
        <v>23</v>
      </c>
      <c r="B1925">
        <v>1128299</v>
      </c>
      <c r="C1925">
        <v>44457</v>
      </c>
      <c r="D1925" t="s">
        <v>24</v>
      </c>
      <c r="E1925" t="s">
        <v>72</v>
      </c>
      <c r="F1925" t="s">
        <v>55</v>
      </c>
      <c r="G1925" t="s">
        <v>14</v>
      </c>
      <c r="H1925">
        <v>0.45000000000000012</v>
      </c>
      <c r="I1925">
        <v>2500</v>
      </c>
      <c r="J1925">
        <f t="shared" si="73"/>
        <v>1125.0000000000002</v>
      </c>
      <c r="K1925">
        <f t="shared" si="72"/>
        <v>450.00000000000006</v>
      </c>
      <c r="L1925">
        <v>0.39999999999999997</v>
      </c>
    </row>
    <row r="1926" spans="1:12" x14ac:dyDescent="0.3">
      <c r="A1926" t="s">
        <v>23</v>
      </c>
      <c r="B1926">
        <v>1128299</v>
      </c>
      <c r="C1926">
        <v>44457</v>
      </c>
      <c r="D1926" t="s">
        <v>24</v>
      </c>
      <c r="E1926" t="s">
        <v>72</v>
      </c>
      <c r="F1926" t="s">
        <v>55</v>
      </c>
      <c r="G1926" t="s">
        <v>16</v>
      </c>
      <c r="H1926">
        <v>0.55000000000000004</v>
      </c>
      <c r="I1926">
        <v>2750</v>
      </c>
      <c r="J1926">
        <f t="shared" si="73"/>
        <v>1512.5000000000002</v>
      </c>
      <c r="K1926">
        <f t="shared" si="72"/>
        <v>680.62500000000011</v>
      </c>
      <c r="L1926">
        <v>0.45</v>
      </c>
    </row>
    <row r="1927" spans="1:12" x14ac:dyDescent="0.3">
      <c r="A1927" t="s">
        <v>23</v>
      </c>
      <c r="B1927">
        <v>1128299</v>
      </c>
      <c r="C1927">
        <v>44457</v>
      </c>
      <c r="D1927" t="s">
        <v>24</v>
      </c>
      <c r="E1927" t="s">
        <v>72</v>
      </c>
      <c r="F1927" t="s">
        <v>55</v>
      </c>
      <c r="G1927" t="s">
        <v>17</v>
      </c>
      <c r="H1927">
        <v>0.39999999999999997</v>
      </c>
      <c r="I1927">
        <v>3000</v>
      </c>
      <c r="J1927">
        <f t="shared" si="73"/>
        <v>1200</v>
      </c>
      <c r="K1927">
        <f t="shared" si="72"/>
        <v>420</v>
      </c>
      <c r="L1927">
        <v>0.35</v>
      </c>
    </row>
    <row r="1928" spans="1:12" x14ac:dyDescent="0.3">
      <c r="A1928" t="s">
        <v>23</v>
      </c>
      <c r="B1928">
        <v>1128299</v>
      </c>
      <c r="C1928">
        <v>44486</v>
      </c>
      <c r="D1928" t="s">
        <v>24</v>
      </c>
      <c r="E1928" t="s">
        <v>72</v>
      </c>
      <c r="F1928" t="s">
        <v>55</v>
      </c>
      <c r="G1928" t="s">
        <v>12</v>
      </c>
      <c r="H1928">
        <v>0.35000000000000003</v>
      </c>
      <c r="I1928">
        <v>4000</v>
      </c>
      <c r="J1928">
        <f t="shared" si="73"/>
        <v>1400.0000000000002</v>
      </c>
      <c r="K1928">
        <f t="shared" si="72"/>
        <v>560</v>
      </c>
      <c r="L1928">
        <v>0.39999999999999997</v>
      </c>
    </row>
    <row r="1929" spans="1:12" x14ac:dyDescent="0.3">
      <c r="A1929" t="s">
        <v>23</v>
      </c>
      <c r="B1929">
        <v>1128299</v>
      </c>
      <c r="C1929">
        <v>44486</v>
      </c>
      <c r="D1929" t="s">
        <v>24</v>
      </c>
      <c r="E1929" t="s">
        <v>72</v>
      </c>
      <c r="F1929" t="s">
        <v>55</v>
      </c>
      <c r="G1929" t="s">
        <v>15</v>
      </c>
      <c r="H1929">
        <v>0.50000000000000011</v>
      </c>
      <c r="I1929">
        <v>5750</v>
      </c>
      <c r="J1929">
        <f t="shared" si="73"/>
        <v>2875.0000000000005</v>
      </c>
      <c r="K1929">
        <f t="shared" si="72"/>
        <v>1150</v>
      </c>
      <c r="L1929">
        <v>0.39999999999999997</v>
      </c>
    </row>
    <row r="1930" spans="1:12" x14ac:dyDescent="0.3">
      <c r="A1930" t="s">
        <v>23</v>
      </c>
      <c r="B1930">
        <v>1128299</v>
      </c>
      <c r="C1930">
        <v>44486</v>
      </c>
      <c r="D1930" t="s">
        <v>24</v>
      </c>
      <c r="E1930" t="s">
        <v>72</v>
      </c>
      <c r="F1930" t="s">
        <v>55</v>
      </c>
      <c r="G1930" t="s">
        <v>13</v>
      </c>
      <c r="H1930">
        <v>0.45000000000000012</v>
      </c>
      <c r="I1930">
        <v>4000</v>
      </c>
      <c r="J1930">
        <f t="shared" si="73"/>
        <v>1800.0000000000005</v>
      </c>
      <c r="K1930">
        <f t="shared" si="72"/>
        <v>720.00000000000011</v>
      </c>
      <c r="L1930">
        <v>0.39999999999999997</v>
      </c>
    </row>
    <row r="1931" spans="1:12" x14ac:dyDescent="0.3">
      <c r="A1931" t="s">
        <v>23</v>
      </c>
      <c r="B1931">
        <v>1128299</v>
      </c>
      <c r="C1931">
        <v>44486</v>
      </c>
      <c r="D1931" t="s">
        <v>24</v>
      </c>
      <c r="E1931" t="s">
        <v>72</v>
      </c>
      <c r="F1931" t="s">
        <v>55</v>
      </c>
      <c r="G1931" t="s">
        <v>14</v>
      </c>
      <c r="H1931">
        <v>0.40000000000000008</v>
      </c>
      <c r="I1931">
        <v>3750</v>
      </c>
      <c r="J1931">
        <f t="shared" si="73"/>
        <v>1500.0000000000002</v>
      </c>
      <c r="K1931">
        <f t="shared" si="72"/>
        <v>600</v>
      </c>
      <c r="L1931">
        <v>0.39999999999999997</v>
      </c>
    </row>
    <row r="1932" spans="1:12" x14ac:dyDescent="0.3">
      <c r="A1932" t="s">
        <v>23</v>
      </c>
      <c r="B1932">
        <v>1128299</v>
      </c>
      <c r="C1932">
        <v>44486</v>
      </c>
      <c r="D1932" t="s">
        <v>24</v>
      </c>
      <c r="E1932" t="s">
        <v>72</v>
      </c>
      <c r="F1932" t="s">
        <v>55</v>
      </c>
      <c r="G1932" t="s">
        <v>16</v>
      </c>
      <c r="H1932">
        <v>0.5</v>
      </c>
      <c r="I1932">
        <v>3500</v>
      </c>
      <c r="J1932">
        <f t="shared" si="73"/>
        <v>1750</v>
      </c>
      <c r="K1932">
        <f t="shared" si="72"/>
        <v>787.5</v>
      </c>
      <c r="L1932">
        <v>0.45</v>
      </c>
    </row>
    <row r="1933" spans="1:12" x14ac:dyDescent="0.3">
      <c r="A1933" t="s">
        <v>23</v>
      </c>
      <c r="B1933">
        <v>1128299</v>
      </c>
      <c r="C1933">
        <v>44486</v>
      </c>
      <c r="D1933" t="s">
        <v>24</v>
      </c>
      <c r="E1933" t="s">
        <v>72</v>
      </c>
      <c r="F1933" t="s">
        <v>55</v>
      </c>
      <c r="G1933" t="s">
        <v>17</v>
      </c>
      <c r="H1933">
        <v>0.55000000000000004</v>
      </c>
      <c r="I1933">
        <v>4000</v>
      </c>
      <c r="J1933">
        <f t="shared" si="73"/>
        <v>2200</v>
      </c>
      <c r="K1933">
        <f t="shared" si="72"/>
        <v>770</v>
      </c>
      <c r="L1933">
        <v>0.35</v>
      </c>
    </row>
    <row r="1934" spans="1:12" x14ac:dyDescent="0.3">
      <c r="A1934" t="s">
        <v>23</v>
      </c>
      <c r="B1934">
        <v>1128299</v>
      </c>
      <c r="C1934">
        <v>44517</v>
      </c>
      <c r="D1934" t="s">
        <v>24</v>
      </c>
      <c r="E1934" t="s">
        <v>72</v>
      </c>
      <c r="F1934" t="s">
        <v>55</v>
      </c>
      <c r="G1934" t="s">
        <v>12</v>
      </c>
      <c r="H1934">
        <v>0.40000000000000008</v>
      </c>
      <c r="I1934">
        <v>6250</v>
      </c>
      <c r="J1934">
        <f t="shared" si="73"/>
        <v>2500.0000000000005</v>
      </c>
      <c r="K1934">
        <f t="shared" si="72"/>
        <v>1000.0000000000001</v>
      </c>
      <c r="L1934">
        <v>0.39999999999999997</v>
      </c>
    </row>
    <row r="1935" spans="1:12" x14ac:dyDescent="0.3">
      <c r="A1935" t="s">
        <v>23</v>
      </c>
      <c r="B1935">
        <v>1128299</v>
      </c>
      <c r="C1935">
        <v>44517</v>
      </c>
      <c r="D1935" t="s">
        <v>24</v>
      </c>
      <c r="E1935" t="s">
        <v>72</v>
      </c>
      <c r="F1935" t="s">
        <v>55</v>
      </c>
      <c r="G1935" t="s">
        <v>15</v>
      </c>
      <c r="H1935">
        <v>0.45000000000000012</v>
      </c>
      <c r="I1935">
        <v>7000</v>
      </c>
      <c r="J1935">
        <f t="shared" si="73"/>
        <v>3150.0000000000009</v>
      </c>
      <c r="K1935">
        <f t="shared" si="72"/>
        <v>1260.0000000000002</v>
      </c>
      <c r="L1935">
        <v>0.39999999999999997</v>
      </c>
    </row>
    <row r="1936" spans="1:12" x14ac:dyDescent="0.3">
      <c r="A1936" t="s">
        <v>23</v>
      </c>
      <c r="B1936">
        <v>1128299</v>
      </c>
      <c r="C1936">
        <v>44517</v>
      </c>
      <c r="D1936" t="s">
        <v>24</v>
      </c>
      <c r="E1936" t="s">
        <v>72</v>
      </c>
      <c r="F1936" t="s">
        <v>55</v>
      </c>
      <c r="G1936" t="s">
        <v>13</v>
      </c>
      <c r="H1936">
        <v>0.40000000000000008</v>
      </c>
      <c r="I1936">
        <v>5250</v>
      </c>
      <c r="J1936">
        <f t="shared" si="73"/>
        <v>2100.0000000000005</v>
      </c>
      <c r="K1936">
        <f t="shared" si="72"/>
        <v>840.00000000000011</v>
      </c>
      <c r="L1936">
        <v>0.39999999999999997</v>
      </c>
    </row>
    <row r="1937" spans="1:12" x14ac:dyDescent="0.3">
      <c r="A1937" t="s">
        <v>23</v>
      </c>
      <c r="B1937">
        <v>1128299</v>
      </c>
      <c r="C1937">
        <v>44517</v>
      </c>
      <c r="D1937" t="s">
        <v>24</v>
      </c>
      <c r="E1937" t="s">
        <v>72</v>
      </c>
      <c r="F1937" t="s">
        <v>55</v>
      </c>
      <c r="G1937" t="s">
        <v>14</v>
      </c>
      <c r="H1937">
        <v>0.50000000000000011</v>
      </c>
      <c r="I1937">
        <v>5000</v>
      </c>
      <c r="J1937">
        <f t="shared" si="73"/>
        <v>2500.0000000000005</v>
      </c>
      <c r="K1937">
        <f t="shared" si="72"/>
        <v>1000.0000000000001</v>
      </c>
      <c r="L1937">
        <v>0.39999999999999997</v>
      </c>
    </row>
    <row r="1938" spans="1:12" x14ac:dyDescent="0.3">
      <c r="A1938" t="s">
        <v>23</v>
      </c>
      <c r="B1938">
        <v>1128299</v>
      </c>
      <c r="C1938">
        <v>44517</v>
      </c>
      <c r="D1938" t="s">
        <v>24</v>
      </c>
      <c r="E1938" t="s">
        <v>72</v>
      </c>
      <c r="F1938" t="s">
        <v>55</v>
      </c>
      <c r="G1938" t="s">
        <v>16</v>
      </c>
      <c r="H1938">
        <v>0.70000000000000007</v>
      </c>
      <c r="I1938">
        <v>4750</v>
      </c>
      <c r="J1938">
        <f t="shared" si="73"/>
        <v>3325.0000000000005</v>
      </c>
      <c r="K1938">
        <f t="shared" si="72"/>
        <v>1496.2500000000002</v>
      </c>
      <c r="L1938">
        <v>0.45</v>
      </c>
    </row>
    <row r="1939" spans="1:12" x14ac:dyDescent="0.3">
      <c r="A1939" t="s">
        <v>23</v>
      </c>
      <c r="B1939">
        <v>1128299</v>
      </c>
      <c r="C1939">
        <v>44517</v>
      </c>
      <c r="D1939" t="s">
        <v>24</v>
      </c>
      <c r="E1939" t="s">
        <v>72</v>
      </c>
      <c r="F1939" t="s">
        <v>55</v>
      </c>
      <c r="G1939" t="s">
        <v>17</v>
      </c>
      <c r="H1939">
        <v>0.8500000000000002</v>
      </c>
      <c r="I1939">
        <v>6000</v>
      </c>
      <c r="J1939">
        <f t="shared" si="73"/>
        <v>5100.0000000000009</v>
      </c>
      <c r="K1939">
        <f t="shared" si="72"/>
        <v>1785.0000000000002</v>
      </c>
      <c r="L1939">
        <v>0.35</v>
      </c>
    </row>
    <row r="1940" spans="1:12" x14ac:dyDescent="0.3">
      <c r="A1940" t="s">
        <v>23</v>
      </c>
      <c r="B1940">
        <v>1128299</v>
      </c>
      <c r="C1940">
        <v>44546</v>
      </c>
      <c r="D1940" t="s">
        <v>24</v>
      </c>
      <c r="E1940" t="s">
        <v>72</v>
      </c>
      <c r="F1940" t="s">
        <v>55</v>
      </c>
      <c r="G1940" t="s">
        <v>12</v>
      </c>
      <c r="H1940">
        <v>0.70000000000000018</v>
      </c>
      <c r="I1940">
        <v>8000</v>
      </c>
      <c r="J1940">
        <f t="shared" si="73"/>
        <v>5600.0000000000018</v>
      </c>
      <c r="K1940">
        <f t="shared" si="72"/>
        <v>2240.0000000000005</v>
      </c>
      <c r="L1940">
        <v>0.39999999999999997</v>
      </c>
    </row>
    <row r="1941" spans="1:12" x14ac:dyDescent="0.3">
      <c r="A1941" t="s">
        <v>23</v>
      </c>
      <c r="B1941">
        <v>1128299</v>
      </c>
      <c r="C1941">
        <v>44546</v>
      </c>
      <c r="D1941" t="s">
        <v>24</v>
      </c>
      <c r="E1941" t="s">
        <v>72</v>
      </c>
      <c r="F1941" t="s">
        <v>55</v>
      </c>
      <c r="G1941" t="s">
        <v>15</v>
      </c>
      <c r="H1941">
        <v>0.80000000000000027</v>
      </c>
      <c r="I1941">
        <v>8000</v>
      </c>
      <c r="J1941">
        <f t="shared" si="73"/>
        <v>6400.0000000000018</v>
      </c>
      <c r="K1941">
        <f t="shared" si="72"/>
        <v>2560.0000000000005</v>
      </c>
      <c r="L1941">
        <v>0.39999999999999997</v>
      </c>
    </row>
    <row r="1942" spans="1:12" x14ac:dyDescent="0.3">
      <c r="A1942" t="s">
        <v>23</v>
      </c>
      <c r="B1942">
        <v>1128299</v>
      </c>
      <c r="C1942">
        <v>44546</v>
      </c>
      <c r="D1942" t="s">
        <v>24</v>
      </c>
      <c r="E1942" t="s">
        <v>72</v>
      </c>
      <c r="F1942" t="s">
        <v>55</v>
      </c>
      <c r="G1942" t="s">
        <v>13</v>
      </c>
      <c r="H1942">
        <v>0.75000000000000022</v>
      </c>
      <c r="I1942">
        <v>6000</v>
      </c>
      <c r="J1942">
        <f t="shared" si="73"/>
        <v>4500.0000000000009</v>
      </c>
      <c r="K1942">
        <f t="shared" si="72"/>
        <v>1800.0000000000002</v>
      </c>
      <c r="L1942">
        <v>0.39999999999999997</v>
      </c>
    </row>
    <row r="1943" spans="1:12" x14ac:dyDescent="0.3">
      <c r="A1943" t="s">
        <v>23</v>
      </c>
      <c r="B1943">
        <v>1128299</v>
      </c>
      <c r="C1943">
        <v>44546</v>
      </c>
      <c r="D1943" t="s">
        <v>24</v>
      </c>
      <c r="E1943" t="s">
        <v>72</v>
      </c>
      <c r="F1943" t="s">
        <v>55</v>
      </c>
      <c r="G1943" t="s">
        <v>14</v>
      </c>
      <c r="H1943">
        <v>0.75000000000000022</v>
      </c>
      <c r="I1943">
        <v>6000</v>
      </c>
      <c r="J1943">
        <f t="shared" si="73"/>
        <v>4500.0000000000009</v>
      </c>
      <c r="K1943">
        <f t="shared" si="72"/>
        <v>1800.0000000000002</v>
      </c>
      <c r="L1943">
        <v>0.39999999999999997</v>
      </c>
    </row>
    <row r="1944" spans="1:12" x14ac:dyDescent="0.3">
      <c r="A1944" t="s">
        <v>23</v>
      </c>
      <c r="B1944">
        <v>1128299</v>
      </c>
      <c r="C1944">
        <v>44546</v>
      </c>
      <c r="D1944" t="s">
        <v>24</v>
      </c>
      <c r="E1944" t="s">
        <v>72</v>
      </c>
      <c r="F1944" t="s">
        <v>55</v>
      </c>
      <c r="G1944" t="s">
        <v>16</v>
      </c>
      <c r="H1944">
        <v>0.8500000000000002</v>
      </c>
      <c r="I1944">
        <v>5250</v>
      </c>
      <c r="J1944">
        <f t="shared" si="73"/>
        <v>4462.5000000000009</v>
      </c>
      <c r="K1944">
        <f t="shared" si="72"/>
        <v>2008.1250000000005</v>
      </c>
      <c r="L1944">
        <v>0.45</v>
      </c>
    </row>
    <row r="1945" spans="1:12" x14ac:dyDescent="0.3">
      <c r="A1945" t="s">
        <v>23</v>
      </c>
      <c r="B1945">
        <v>1128299</v>
      </c>
      <c r="C1945">
        <v>44546</v>
      </c>
      <c r="D1945" t="s">
        <v>24</v>
      </c>
      <c r="E1945" t="s">
        <v>72</v>
      </c>
      <c r="F1945" t="s">
        <v>55</v>
      </c>
      <c r="G1945" t="s">
        <v>17</v>
      </c>
      <c r="H1945">
        <v>0.90000000000000024</v>
      </c>
      <c r="I1945">
        <v>6250</v>
      </c>
      <c r="J1945">
        <f t="shared" si="73"/>
        <v>5625.0000000000018</v>
      </c>
      <c r="K1945">
        <f t="shared" si="72"/>
        <v>1968.7500000000005</v>
      </c>
      <c r="L1945">
        <v>0.35</v>
      </c>
    </row>
    <row r="1946" spans="1:12" x14ac:dyDescent="0.3">
      <c r="A1946" t="s">
        <v>20</v>
      </c>
      <c r="B1946">
        <v>1197831</v>
      </c>
      <c r="C1946">
        <v>44201</v>
      </c>
      <c r="D1946" t="s">
        <v>47</v>
      </c>
      <c r="E1946" t="s">
        <v>74</v>
      </c>
      <c r="F1946" t="s">
        <v>73</v>
      </c>
      <c r="G1946" t="s">
        <v>12</v>
      </c>
      <c r="H1946">
        <v>0.2</v>
      </c>
      <c r="I1946">
        <v>6750</v>
      </c>
      <c r="J1946">
        <f t="shared" si="73"/>
        <v>1350</v>
      </c>
      <c r="K1946">
        <f t="shared" si="72"/>
        <v>405</v>
      </c>
      <c r="L1946">
        <v>0.3</v>
      </c>
    </row>
    <row r="1947" spans="1:12" x14ac:dyDescent="0.3">
      <c r="A1947" t="s">
        <v>20</v>
      </c>
      <c r="B1947">
        <v>1197831</v>
      </c>
      <c r="C1947">
        <v>44201</v>
      </c>
      <c r="D1947" t="s">
        <v>47</v>
      </c>
      <c r="E1947" t="s">
        <v>74</v>
      </c>
      <c r="F1947" t="s">
        <v>73</v>
      </c>
      <c r="G1947" t="s">
        <v>15</v>
      </c>
      <c r="H1947">
        <v>0.3</v>
      </c>
      <c r="I1947">
        <v>6750</v>
      </c>
      <c r="J1947">
        <f t="shared" si="73"/>
        <v>2025</v>
      </c>
      <c r="K1947">
        <f t="shared" si="72"/>
        <v>607.5</v>
      </c>
      <c r="L1947">
        <v>0.3</v>
      </c>
    </row>
    <row r="1948" spans="1:12" x14ac:dyDescent="0.3">
      <c r="A1948" t="s">
        <v>20</v>
      </c>
      <c r="B1948">
        <v>1197831</v>
      </c>
      <c r="C1948">
        <v>44201</v>
      </c>
      <c r="D1948" t="s">
        <v>47</v>
      </c>
      <c r="E1948" t="s">
        <v>74</v>
      </c>
      <c r="F1948" t="s">
        <v>73</v>
      </c>
      <c r="G1948" t="s">
        <v>13</v>
      </c>
      <c r="H1948">
        <v>0.3</v>
      </c>
      <c r="I1948">
        <v>4750</v>
      </c>
      <c r="J1948">
        <f t="shared" si="73"/>
        <v>1425</v>
      </c>
      <c r="K1948">
        <f t="shared" si="72"/>
        <v>427.5</v>
      </c>
      <c r="L1948">
        <v>0.3</v>
      </c>
    </row>
    <row r="1949" spans="1:12" x14ac:dyDescent="0.3">
      <c r="A1949" t="s">
        <v>20</v>
      </c>
      <c r="B1949">
        <v>1197831</v>
      </c>
      <c r="C1949">
        <v>44201</v>
      </c>
      <c r="D1949" t="s">
        <v>47</v>
      </c>
      <c r="E1949" t="s">
        <v>74</v>
      </c>
      <c r="F1949" t="s">
        <v>73</v>
      </c>
      <c r="G1949" t="s">
        <v>14</v>
      </c>
      <c r="H1949">
        <v>0.35</v>
      </c>
      <c r="I1949">
        <v>4750</v>
      </c>
      <c r="J1949">
        <f t="shared" si="73"/>
        <v>1662.5</v>
      </c>
      <c r="K1949">
        <f t="shared" si="72"/>
        <v>665</v>
      </c>
      <c r="L1949">
        <v>0.4</v>
      </c>
    </row>
    <row r="1950" spans="1:12" x14ac:dyDescent="0.3">
      <c r="A1950" t="s">
        <v>20</v>
      </c>
      <c r="B1950">
        <v>1197831</v>
      </c>
      <c r="C1950">
        <v>44201</v>
      </c>
      <c r="D1950" t="s">
        <v>47</v>
      </c>
      <c r="E1950" t="s">
        <v>74</v>
      </c>
      <c r="F1950" t="s">
        <v>73</v>
      </c>
      <c r="G1950" t="s">
        <v>16</v>
      </c>
      <c r="H1950">
        <v>0.4</v>
      </c>
      <c r="I1950">
        <v>3250</v>
      </c>
      <c r="J1950">
        <f t="shared" si="73"/>
        <v>1300</v>
      </c>
      <c r="K1950">
        <f t="shared" si="72"/>
        <v>325</v>
      </c>
      <c r="L1950">
        <v>0.25</v>
      </c>
    </row>
    <row r="1951" spans="1:12" x14ac:dyDescent="0.3">
      <c r="A1951" t="s">
        <v>20</v>
      </c>
      <c r="B1951">
        <v>1197831</v>
      </c>
      <c r="C1951">
        <v>44201</v>
      </c>
      <c r="D1951" t="s">
        <v>47</v>
      </c>
      <c r="E1951" t="s">
        <v>74</v>
      </c>
      <c r="F1951" t="s">
        <v>73</v>
      </c>
      <c r="G1951" t="s">
        <v>17</v>
      </c>
      <c r="H1951">
        <v>0.35</v>
      </c>
      <c r="I1951">
        <v>4750</v>
      </c>
      <c r="J1951">
        <f t="shared" si="73"/>
        <v>1662.5</v>
      </c>
      <c r="K1951">
        <f t="shared" si="72"/>
        <v>748.125</v>
      </c>
      <c r="L1951">
        <v>0.45</v>
      </c>
    </row>
    <row r="1952" spans="1:12" x14ac:dyDescent="0.3">
      <c r="A1952" t="s">
        <v>20</v>
      </c>
      <c r="B1952">
        <v>1197831</v>
      </c>
      <c r="C1952">
        <v>44231</v>
      </c>
      <c r="D1952" t="s">
        <v>47</v>
      </c>
      <c r="E1952" t="s">
        <v>74</v>
      </c>
      <c r="F1952" t="s">
        <v>73</v>
      </c>
      <c r="G1952" t="s">
        <v>12</v>
      </c>
      <c r="H1952">
        <v>0.25</v>
      </c>
      <c r="I1952">
        <v>6250</v>
      </c>
      <c r="J1952">
        <f t="shared" si="73"/>
        <v>1562.5</v>
      </c>
      <c r="K1952">
        <f t="shared" si="72"/>
        <v>468.75</v>
      </c>
      <c r="L1952">
        <v>0.3</v>
      </c>
    </row>
    <row r="1953" spans="1:12" x14ac:dyDescent="0.3">
      <c r="A1953" t="s">
        <v>20</v>
      </c>
      <c r="B1953">
        <v>1197831</v>
      </c>
      <c r="C1953">
        <v>44231</v>
      </c>
      <c r="D1953" t="s">
        <v>47</v>
      </c>
      <c r="E1953" t="s">
        <v>74</v>
      </c>
      <c r="F1953" t="s">
        <v>73</v>
      </c>
      <c r="G1953" t="s">
        <v>15</v>
      </c>
      <c r="H1953">
        <v>0.35</v>
      </c>
      <c r="I1953">
        <v>6000</v>
      </c>
      <c r="J1953">
        <f t="shared" si="73"/>
        <v>2100</v>
      </c>
      <c r="K1953">
        <f t="shared" si="72"/>
        <v>630</v>
      </c>
      <c r="L1953">
        <v>0.3</v>
      </c>
    </row>
    <row r="1954" spans="1:12" x14ac:dyDescent="0.3">
      <c r="A1954" t="s">
        <v>20</v>
      </c>
      <c r="B1954">
        <v>1197831</v>
      </c>
      <c r="C1954">
        <v>44231</v>
      </c>
      <c r="D1954" t="s">
        <v>47</v>
      </c>
      <c r="E1954" t="s">
        <v>74</v>
      </c>
      <c r="F1954" t="s">
        <v>73</v>
      </c>
      <c r="G1954" t="s">
        <v>13</v>
      </c>
      <c r="H1954">
        <v>0.35</v>
      </c>
      <c r="I1954">
        <v>4250</v>
      </c>
      <c r="J1954">
        <f t="shared" si="73"/>
        <v>1487.5</v>
      </c>
      <c r="K1954">
        <f t="shared" si="72"/>
        <v>446.25</v>
      </c>
      <c r="L1954">
        <v>0.3</v>
      </c>
    </row>
    <row r="1955" spans="1:12" x14ac:dyDescent="0.3">
      <c r="A1955" t="s">
        <v>20</v>
      </c>
      <c r="B1955">
        <v>1197831</v>
      </c>
      <c r="C1955">
        <v>44231</v>
      </c>
      <c r="D1955" t="s">
        <v>47</v>
      </c>
      <c r="E1955" t="s">
        <v>74</v>
      </c>
      <c r="F1955" t="s">
        <v>73</v>
      </c>
      <c r="G1955" t="s">
        <v>14</v>
      </c>
      <c r="H1955">
        <v>0.35</v>
      </c>
      <c r="I1955">
        <v>3750</v>
      </c>
      <c r="J1955">
        <f t="shared" si="73"/>
        <v>1312.5</v>
      </c>
      <c r="K1955">
        <f t="shared" si="72"/>
        <v>525</v>
      </c>
      <c r="L1955">
        <v>0.4</v>
      </c>
    </row>
    <row r="1956" spans="1:12" x14ac:dyDescent="0.3">
      <c r="A1956" t="s">
        <v>20</v>
      </c>
      <c r="B1956">
        <v>1197831</v>
      </c>
      <c r="C1956">
        <v>44231</v>
      </c>
      <c r="D1956" t="s">
        <v>47</v>
      </c>
      <c r="E1956" t="s">
        <v>74</v>
      </c>
      <c r="F1956" t="s">
        <v>73</v>
      </c>
      <c r="G1956" t="s">
        <v>16</v>
      </c>
      <c r="H1956">
        <v>0.4</v>
      </c>
      <c r="I1956">
        <v>2500</v>
      </c>
      <c r="J1956">
        <f t="shared" si="73"/>
        <v>1000</v>
      </c>
      <c r="K1956">
        <f t="shared" si="72"/>
        <v>250</v>
      </c>
      <c r="L1956">
        <v>0.25</v>
      </c>
    </row>
    <row r="1957" spans="1:12" x14ac:dyDescent="0.3">
      <c r="A1957" t="s">
        <v>20</v>
      </c>
      <c r="B1957">
        <v>1197831</v>
      </c>
      <c r="C1957">
        <v>44231</v>
      </c>
      <c r="D1957" t="s">
        <v>47</v>
      </c>
      <c r="E1957" t="s">
        <v>74</v>
      </c>
      <c r="F1957" t="s">
        <v>73</v>
      </c>
      <c r="G1957" t="s">
        <v>17</v>
      </c>
      <c r="H1957">
        <v>0.35</v>
      </c>
      <c r="I1957">
        <v>4500</v>
      </c>
      <c r="J1957">
        <f t="shared" si="73"/>
        <v>1575</v>
      </c>
      <c r="K1957">
        <f t="shared" si="72"/>
        <v>708.75</v>
      </c>
      <c r="L1957">
        <v>0.45</v>
      </c>
    </row>
    <row r="1958" spans="1:12" x14ac:dyDescent="0.3">
      <c r="A1958" t="s">
        <v>20</v>
      </c>
      <c r="B1958">
        <v>1197831</v>
      </c>
      <c r="C1958">
        <v>44261</v>
      </c>
      <c r="D1958" t="s">
        <v>47</v>
      </c>
      <c r="E1958" t="s">
        <v>74</v>
      </c>
      <c r="F1958" t="s">
        <v>73</v>
      </c>
      <c r="G1958" t="s">
        <v>12</v>
      </c>
      <c r="H1958">
        <v>0.3</v>
      </c>
      <c r="I1958">
        <v>6250</v>
      </c>
      <c r="J1958">
        <f t="shared" si="73"/>
        <v>1875</v>
      </c>
      <c r="K1958">
        <f t="shared" si="72"/>
        <v>656.25</v>
      </c>
      <c r="L1958">
        <v>0.35</v>
      </c>
    </row>
    <row r="1959" spans="1:12" x14ac:dyDescent="0.3">
      <c r="A1959" t="s">
        <v>20</v>
      </c>
      <c r="B1959">
        <v>1197831</v>
      </c>
      <c r="C1959">
        <v>44261</v>
      </c>
      <c r="D1959" t="s">
        <v>47</v>
      </c>
      <c r="E1959" t="s">
        <v>74</v>
      </c>
      <c r="F1959" t="s">
        <v>73</v>
      </c>
      <c r="G1959" t="s">
        <v>15</v>
      </c>
      <c r="H1959">
        <v>0.4</v>
      </c>
      <c r="I1959">
        <v>6250</v>
      </c>
      <c r="J1959">
        <f t="shared" si="73"/>
        <v>2500</v>
      </c>
      <c r="K1959">
        <f t="shared" si="72"/>
        <v>875</v>
      </c>
      <c r="L1959">
        <v>0.35</v>
      </c>
    </row>
    <row r="1960" spans="1:12" x14ac:dyDescent="0.3">
      <c r="A1960" t="s">
        <v>20</v>
      </c>
      <c r="B1960">
        <v>1197831</v>
      </c>
      <c r="C1960">
        <v>44261</v>
      </c>
      <c r="D1960" t="s">
        <v>47</v>
      </c>
      <c r="E1960" t="s">
        <v>74</v>
      </c>
      <c r="F1960" t="s">
        <v>73</v>
      </c>
      <c r="G1960" t="s">
        <v>13</v>
      </c>
      <c r="H1960">
        <v>0.3</v>
      </c>
      <c r="I1960">
        <v>4500</v>
      </c>
      <c r="J1960">
        <f t="shared" si="73"/>
        <v>1350</v>
      </c>
      <c r="K1960">
        <f t="shared" si="72"/>
        <v>472.49999999999994</v>
      </c>
      <c r="L1960">
        <v>0.35</v>
      </c>
    </row>
    <row r="1961" spans="1:12" x14ac:dyDescent="0.3">
      <c r="A1961" t="s">
        <v>20</v>
      </c>
      <c r="B1961">
        <v>1197831</v>
      </c>
      <c r="C1961">
        <v>44261</v>
      </c>
      <c r="D1961" t="s">
        <v>47</v>
      </c>
      <c r="E1961" t="s">
        <v>74</v>
      </c>
      <c r="F1961" t="s">
        <v>73</v>
      </c>
      <c r="G1961" t="s">
        <v>14</v>
      </c>
      <c r="H1961">
        <v>0.35000000000000003</v>
      </c>
      <c r="I1961">
        <v>3500</v>
      </c>
      <c r="J1961">
        <f t="shared" si="73"/>
        <v>1225.0000000000002</v>
      </c>
      <c r="K1961">
        <f t="shared" si="72"/>
        <v>551.25000000000011</v>
      </c>
      <c r="L1961">
        <v>0.45</v>
      </c>
    </row>
    <row r="1962" spans="1:12" x14ac:dyDescent="0.3">
      <c r="A1962" t="s">
        <v>20</v>
      </c>
      <c r="B1962">
        <v>1197831</v>
      </c>
      <c r="C1962">
        <v>44261</v>
      </c>
      <c r="D1962" t="s">
        <v>47</v>
      </c>
      <c r="E1962" t="s">
        <v>74</v>
      </c>
      <c r="F1962" t="s">
        <v>73</v>
      </c>
      <c r="G1962" t="s">
        <v>16</v>
      </c>
      <c r="H1962">
        <v>0.4</v>
      </c>
      <c r="I1962">
        <v>2500</v>
      </c>
      <c r="J1962">
        <f t="shared" si="73"/>
        <v>1000</v>
      </c>
      <c r="K1962">
        <f t="shared" si="72"/>
        <v>300</v>
      </c>
      <c r="L1962">
        <v>0.3</v>
      </c>
    </row>
    <row r="1963" spans="1:12" x14ac:dyDescent="0.3">
      <c r="A1963" t="s">
        <v>20</v>
      </c>
      <c r="B1963">
        <v>1197831</v>
      </c>
      <c r="C1963">
        <v>44261</v>
      </c>
      <c r="D1963" t="s">
        <v>47</v>
      </c>
      <c r="E1963" t="s">
        <v>74</v>
      </c>
      <c r="F1963" t="s">
        <v>73</v>
      </c>
      <c r="G1963" t="s">
        <v>17</v>
      </c>
      <c r="H1963">
        <v>0.35000000000000003</v>
      </c>
      <c r="I1963">
        <v>4000</v>
      </c>
      <c r="J1963">
        <f t="shared" si="73"/>
        <v>1400.0000000000002</v>
      </c>
      <c r="K1963">
        <f t="shared" si="72"/>
        <v>700.00000000000011</v>
      </c>
      <c r="L1963">
        <v>0.5</v>
      </c>
    </row>
    <row r="1964" spans="1:12" x14ac:dyDescent="0.3">
      <c r="A1964" t="s">
        <v>20</v>
      </c>
      <c r="B1964">
        <v>1197831</v>
      </c>
      <c r="C1964">
        <v>44291</v>
      </c>
      <c r="D1964" t="s">
        <v>47</v>
      </c>
      <c r="E1964" t="s">
        <v>74</v>
      </c>
      <c r="F1964" t="s">
        <v>73</v>
      </c>
      <c r="G1964" t="s">
        <v>12</v>
      </c>
      <c r="H1964">
        <v>0.19999999999999998</v>
      </c>
      <c r="I1964">
        <v>6500</v>
      </c>
      <c r="J1964">
        <f t="shared" si="73"/>
        <v>1300</v>
      </c>
      <c r="K1964">
        <f t="shared" si="72"/>
        <v>454.99999999999994</v>
      </c>
      <c r="L1964">
        <v>0.35</v>
      </c>
    </row>
    <row r="1965" spans="1:12" x14ac:dyDescent="0.3">
      <c r="A1965" t="s">
        <v>20</v>
      </c>
      <c r="B1965">
        <v>1197831</v>
      </c>
      <c r="C1965">
        <v>44291</v>
      </c>
      <c r="D1965" t="s">
        <v>47</v>
      </c>
      <c r="E1965" t="s">
        <v>74</v>
      </c>
      <c r="F1965" t="s">
        <v>73</v>
      </c>
      <c r="G1965" t="s">
        <v>15</v>
      </c>
      <c r="H1965">
        <v>0.30000000000000004</v>
      </c>
      <c r="I1965">
        <v>6500</v>
      </c>
      <c r="J1965">
        <f t="shared" si="73"/>
        <v>1950.0000000000002</v>
      </c>
      <c r="K1965">
        <f t="shared" si="72"/>
        <v>682.5</v>
      </c>
      <c r="L1965">
        <v>0.35</v>
      </c>
    </row>
    <row r="1966" spans="1:12" x14ac:dyDescent="0.3">
      <c r="A1966" t="s">
        <v>20</v>
      </c>
      <c r="B1966">
        <v>1197831</v>
      </c>
      <c r="C1966">
        <v>44291</v>
      </c>
      <c r="D1966" t="s">
        <v>47</v>
      </c>
      <c r="E1966" t="s">
        <v>74</v>
      </c>
      <c r="F1966" t="s">
        <v>73</v>
      </c>
      <c r="G1966" t="s">
        <v>13</v>
      </c>
      <c r="H1966">
        <v>0.24999999999999997</v>
      </c>
      <c r="I1966">
        <v>4750</v>
      </c>
      <c r="J1966">
        <f t="shared" si="73"/>
        <v>1187.4999999999998</v>
      </c>
      <c r="K1966">
        <f t="shared" si="72"/>
        <v>415.62499999999989</v>
      </c>
      <c r="L1966">
        <v>0.35</v>
      </c>
    </row>
    <row r="1967" spans="1:12" x14ac:dyDescent="0.3">
      <c r="A1967" t="s">
        <v>20</v>
      </c>
      <c r="B1967">
        <v>1197831</v>
      </c>
      <c r="C1967">
        <v>44291</v>
      </c>
      <c r="D1967" t="s">
        <v>47</v>
      </c>
      <c r="E1967" t="s">
        <v>74</v>
      </c>
      <c r="F1967" t="s">
        <v>73</v>
      </c>
      <c r="G1967" t="s">
        <v>14</v>
      </c>
      <c r="H1967">
        <v>0.30000000000000004</v>
      </c>
      <c r="I1967">
        <v>3750</v>
      </c>
      <c r="J1967">
        <f t="shared" si="73"/>
        <v>1125.0000000000002</v>
      </c>
      <c r="K1967">
        <f t="shared" si="72"/>
        <v>506.25000000000011</v>
      </c>
      <c r="L1967">
        <v>0.45</v>
      </c>
    </row>
    <row r="1968" spans="1:12" x14ac:dyDescent="0.3">
      <c r="A1968" t="s">
        <v>20</v>
      </c>
      <c r="B1968">
        <v>1197831</v>
      </c>
      <c r="C1968">
        <v>44291</v>
      </c>
      <c r="D1968" t="s">
        <v>47</v>
      </c>
      <c r="E1968" t="s">
        <v>74</v>
      </c>
      <c r="F1968" t="s">
        <v>73</v>
      </c>
      <c r="G1968" t="s">
        <v>16</v>
      </c>
      <c r="H1968">
        <v>0.35</v>
      </c>
      <c r="I1968">
        <v>2750</v>
      </c>
      <c r="J1968">
        <f t="shared" si="73"/>
        <v>962.49999999999989</v>
      </c>
      <c r="K1968">
        <f t="shared" si="72"/>
        <v>288.74999999999994</v>
      </c>
      <c r="L1968">
        <v>0.3</v>
      </c>
    </row>
    <row r="1969" spans="1:12" x14ac:dyDescent="0.3">
      <c r="A1969" t="s">
        <v>20</v>
      </c>
      <c r="B1969">
        <v>1197831</v>
      </c>
      <c r="C1969">
        <v>44291</v>
      </c>
      <c r="D1969" t="s">
        <v>47</v>
      </c>
      <c r="E1969" t="s">
        <v>74</v>
      </c>
      <c r="F1969" t="s">
        <v>73</v>
      </c>
      <c r="G1969" t="s">
        <v>17</v>
      </c>
      <c r="H1969">
        <v>0.30000000000000004</v>
      </c>
      <c r="I1969">
        <v>5500</v>
      </c>
      <c r="J1969">
        <f t="shared" si="73"/>
        <v>1650.0000000000002</v>
      </c>
      <c r="K1969">
        <f t="shared" si="72"/>
        <v>825.00000000000011</v>
      </c>
      <c r="L1969">
        <v>0.5</v>
      </c>
    </row>
    <row r="1970" spans="1:12" x14ac:dyDescent="0.3">
      <c r="A1970" t="s">
        <v>20</v>
      </c>
      <c r="B1970">
        <v>1197831</v>
      </c>
      <c r="C1970">
        <v>44321</v>
      </c>
      <c r="D1970" t="s">
        <v>47</v>
      </c>
      <c r="E1970" t="s">
        <v>74</v>
      </c>
      <c r="F1970" t="s">
        <v>73</v>
      </c>
      <c r="G1970" t="s">
        <v>12</v>
      </c>
      <c r="H1970">
        <v>0.19999999999999998</v>
      </c>
      <c r="I1970">
        <v>7000</v>
      </c>
      <c r="J1970">
        <f t="shared" si="73"/>
        <v>1399.9999999999998</v>
      </c>
      <c r="K1970">
        <f t="shared" si="72"/>
        <v>489.99999999999989</v>
      </c>
      <c r="L1970">
        <v>0.35</v>
      </c>
    </row>
    <row r="1971" spans="1:12" x14ac:dyDescent="0.3">
      <c r="A1971" t="s">
        <v>20</v>
      </c>
      <c r="B1971">
        <v>1197831</v>
      </c>
      <c r="C1971">
        <v>44321</v>
      </c>
      <c r="D1971" t="s">
        <v>47</v>
      </c>
      <c r="E1971" t="s">
        <v>74</v>
      </c>
      <c r="F1971" t="s">
        <v>73</v>
      </c>
      <c r="G1971" t="s">
        <v>15</v>
      </c>
      <c r="H1971">
        <v>0.30000000000000004</v>
      </c>
      <c r="I1971">
        <v>7250</v>
      </c>
      <c r="J1971">
        <f t="shared" si="73"/>
        <v>2175.0000000000005</v>
      </c>
      <c r="K1971">
        <f t="shared" si="72"/>
        <v>761.25000000000011</v>
      </c>
      <c r="L1971">
        <v>0.35</v>
      </c>
    </row>
    <row r="1972" spans="1:12" x14ac:dyDescent="0.3">
      <c r="A1972" t="s">
        <v>20</v>
      </c>
      <c r="B1972">
        <v>1197831</v>
      </c>
      <c r="C1972">
        <v>44321</v>
      </c>
      <c r="D1972" t="s">
        <v>47</v>
      </c>
      <c r="E1972" t="s">
        <v>74</v>
      </c>
      <c r="F1972" t="s">
        <v>73</v>
      </c>
      <c r="G1972" t="s">
        <v>13</v>
      </c>
      <c r="H1972">
        <v>0.24999999999999997</v>
      </c>
      <c r="I1972">
        <v>5750</v>
      </c>
      <c r="J1972">
        <f t="shared" si="73"/>
        <v>1437.4999999999998</v>
      </c>
      <c r="K1972">
        <f t="shared" si="72"/>
        <v>503.12499999999989</v>
      </c>
      <c r="L1972">
        <v>0.35</v>
      </c>
    </row>
    <row r="1973" spans="1:12" x14ac:dyDescent="0.3">
      <c r="A1973" t="s">
        <v>20</v>
      </c>
      <c r="B1973">
        <v>1197831</v>
      </c>
      <c r="C1973">
        <v>44321</v>
      </c>
      <c r="D1973" t="s">
        <v>47</v>
      </c>
      <c r="E1973" t="s">
        <v>74</v>
      </c>
      <c r="F1973" t="s">
        <v>73</v>
      </c>
      <c r="G1973" t="s">
        <v>14</v>
      </c>
      <c r="H1973">
        <v>0.35000000000000003</v>
      </c>
      <c r="I1973">
        <v>5000</v>
      </c>
      <c r="J1973">
        <f t="shared" si="73"/>
        <v>1750.0000000000002</v>
      </c>
      <c r="K1973">
        <f t="shared" si="72"/>
        <v>787.50000000000011</v>
      </c>
      <c r="L1973">
        <v>0.45</v>
      </c>
    </row>
    <row r="1974" spans="1:12" x14ac:dyDescent="0.3">
      <c r="A1974" t="s">
        <v>20</v>
      </c>
      <c r="B1974">
        <v>1197831</v>
      </c>
      <c r="C1974">
        <v>44321</v>
      </c>
      <c r="D1974" t="s">
        <v>47</v>
      </c>
      <c r="E1974" t="s">
        <v>74</v>
      </c>
      <c r="F1974" t="s">
        <v>73</v>
      </c>
      <c r="G1974" t="s">
        <v>16</v>
      </c>
      <c r="H1974">
        <v>0.5</v>
      </c>
      <c r="I1974">
        <v>4000</v>
      </c>
      <c r="J1974">
        <f t="shared" si="73"/>
        <v>2000</v>
      </c>
      <c r="K1974">
        <f t="shared" si="72"/>
        <v>600</v>
      </c>
      <c r="L1974">
        <v>0.3</v>
      </c>
    </row>
    <row r="1975" spans="1:12" x14ac:dyDescent="0.3">
      <c r="A1975" t="s">
        <v>20</v>
      </c>
      <c r="B1975">
        <v>1197831</v>
      </c>
      <c r="C1975">
        <v>44321</v>
      </c>
      <c r="D1975" t="s">
        <v>47</v>
      </c>
      <c r="E1975" t="s">
        <v>74</v>
      </c>
      <c r="F1975" t="s">
        <v>73</v>
      </c>
      <c r="G1975" t="s">
        <v>17</v>
      </c>
      <c r="H1975">
        <v>0.45</v>
      </c>
      <c r="I1975">
        <v>7500</v>
      </c>
      <c r="J1975">
        <f t="shared" si="73"/>
        <v>3375</v>
      </c>
      <c r="K1975">
        <f t="shared" si="72"/>
        <v>1687.5</v>
      </c>
      <c r="L1975">
        <v>0.5</v>
      </c>
    </row>
    <row r="1976" spans="1:12" x14ac:dyDescent="0.3">
      <c r="A1976" t="s">
        <v>20</v>
      </c>
      <c r="B1976">
        <v>1197831</v>
      </c>
      <c r="C1976">
        <v>44351</v>
      </c>
      <c r="D1976" t="s">
        <v>47</v>
      </c>
      <c r="E1976" t="s">
        <v>74</v>
      </c>
      <c r="F1976" t="s">
        <v>73</v>
      </c>
      <c r="G1976" t="s">
        <v>12</v>
      </c>
      <c r="H1976">
        <v>0.45</v>
      </c>
      <c r="I1976">
        <v>7500</v>
      </c>
      <c r="J1976">
        <f t="shared" si="73"/>
        <v>3375</v>
      </c>
      <c r="K1976">
        <f t="shared" si="72"/>
        <v>1181.25</v>
      </c>
      <c r="L1976">
        <v>0.35</v>
      </c>
    </row>
    <row r="1977" spans="1:12" x14ac:dyDescent="0.3">
      <c r="A1977" t="s">
        <v>20</v>
      </c>
      <c r="B1977">
        <v>1197831</v>
      </c>
      <c r="C1977">
        <v>44351</v>
      </c>
      <c r="D1977" t="s">
        <v>47</v>
      </c>
      <c r="E1977" t="s">
        <v>74</v>
      </c>
      <c r="F1977" t="s">
        <v>73</v>
      </c>
      <c r="G1977" t="s">
        <v>15</v>
      </c>
      <c r="H1977">
        <v>0.5</v>
      </c>
      <c r="I1977">
        <v>7500</v>
      </c>
      <c r="J1977">
        <f t="shared" si="73"/>
        <v>3750</v>
      </c>
      <c r="K1977">
        <f t="shared" si="72"/>
        <v>1312.5</v>
      </c>
      <c r="L1977">
        <v>0.35</v>
      </c>
    </row>
    <row r="1978" spans="1:12" x14ac:dyDescent="0.3">
      <c r="A1978" t="s">
        <v>20</v>
      </c>
      <c r="B1978">
        <v>1197831</v>
      </c>
      <c r="C1978">
        <v>44351</v>
      </c>
      <c r="D1978" t="s">
        <v>47</v>
      </c>
      <c r="E1978" t="s">
        <v>74</v>
      </c>
      <c r="F1978" t="s">
        <v>73</v>
      </c>
      <c r="G1978" t="s">
        <v>13</v>
      </c>
      <c r="H1978">
        <v>0.5</v>
      </c>
      <c r="I1978">
        <v>6000</v>
      </c>
      <c r="J1978">
        <f t="shared" si="73"/>
        <v>3000</v>
      </c>
      <c r="K1978">
        <f t="shared" si="72"/>
        <v>1050</v>
      </c>
      <c r="L1978">
        <v>0.35</v>
      </c>
    </row>
    <row r="1979" spans="1:12" x14ac:dyDescent="0.3">
      <c r="A1979" t="s">
        <v>20</v>
      </c>
      <c r="B1979">
        <v>1197831</v>
      </c>
      <c r="C1979">
        <v>44351</v>
      </c>
      <c r="D1979" t="s">
        <v>47</v>
      </c>
      <c r="E1979" t="s">
        <v>74</v>
      </c>
      <c r="F1979" t="s">
        <v>73</v>
      </c>
      <c r="G1979" t="s">
        <v>14</v>
      </c>
      <c r="H1979">
        <v>0.5</v>
      </c>
      <c r="I1979">
        <v>5500</v>
      </c>
      <c r="J1979">
        <f t="shared" si="73"/>
        <v>2750</v>
      </c>
      <c r="K1979">
        <f t="shared" si="72"/>
        <v>1237.5</v>
      </c>
      <c r="L1979">
        <v>0.45</v>
      </c>
    </row>
    <row r="1980" spans="1:12" x14ac:dyDescent="0.3">
      <c r="A1980" t="s">
        <v>20</v>
      </c>
      <c r="B1980">
        <v>1197831</v>
      </c>
      <c r="C1980">
        <v>44351</v>
      </c>
      <c r="D1980" t="s">
        <v>47</v>
      </c>
      <c r="E1980" t="s">
        <v>74</v>
      </c>
      <c r="F1980" t="s">
        <v>73</v>
      </c>
      <c r="G1980" t="s">
        <v>16</v>
      </c>
      <c r="H1980">
        <v>0.55000000000000004</v>
      </c>
      <c r="I1980">
        <v>4500</v>
      </c>
      <c r="J1980">
        <f t="shared" si="73"/>
        <v>2475</v>
      </c>
      <c r="K1980">
        <f t="shared" si="72"/>
        <v>742.5</v>
      </c>
      <c r="L1980">
        <v>0.3</v>
      </c>
    </row>
    <row r="1981" spans="1:12" x14ac:dyDescent="0.3">
      <c r="A1981" t="s">
        <v>20</v>
      </c>
      <c r="B1981">
        <v>1197831</v>
      </c>
      <c r="C1981">
        <v>44351</v>
      </c>
      <c r="D1981" t="s">
        <v>47</v>
      </c>
      <c r="E1981" t="s">
        <v>74</v>
      </c>
      <c r="F1981" t="s">
        <v>73</v>
      </c>
      <c r="G1981" t="s">
        <v>17</v>
      </c>
      <c r="H1981">
        <v>0.60000000000000009</v>
      </c>
      <c r="I1981">
        <v>8250</v>
      </c>
      <c r="J1981">
        <f t="shared" si="73"/>
        <v>4950.0000000000009</v>
      </c>
      <c r="K1981">
        <f t="shared" si="72"/>
        <v>2475.0000000000005</v>
      </c>
      <c r="L1981">
        <v>0.5</v>
      </c>
    </row>
    <row r="1982" spans="1:12" x14ac:dyDescent="0.3">
      <c r="A1982" t="s">
        <v>20</v>
      </c>
      <c r="B1982">
        <v>1197831</v>
      </c>
      <c r="C1982">
        <v>44383</v>
      </c>
      <c r="D1982" t="s">
        <v>47</v>
      </c>
      <c r="E1982" t="s">
        <v>74</v>
      </c>
      <c r="F1982" t="s">
        <v>73</v>
      </c>
      <c r="G1982" t="s">
        <v>12</v>
      </c>
      <c r="H1982">
        <v>0.5</v>
      </c>
      <c r="I1982">
        <v>7750</v>
      </c>
      <c r="J1982">
        <f t="shared" si="73"/>
        <v>3875</v>
      </c>
      <c r="K1982">
        <f t="shared" ref="K1982:K2045" si="74">J1982*L1982</f>
        <v>1549.9999999999998</v>
      </c>
      <c r="L1982">
        <v>0.39999999999999997</v>
      </c>
    </row>
    <row r="1983" spans="1:12" x14ac:dyDescent="0.3">
      <c r="A1983" t="s">
        <v>20</v>
      </c>
      <c r="B1983">
        <v>1197831</v>
      </c>
      <c r="C1983">
        <v>44383</v>
      </c>
      <c r="D1983" t="s">
        <v>47</v>
      </c>
      <c r="E1983" t="s">
        <v>74</v>
      </c>
      <c r="F1983" t="s">
        <v>73</v>
      </c>
      <c r="G1983" t="s">
        <v>15</v>
      </c>
      <c r="H1983">
        <v>0.55000000000000004</v>
      </c>
      <c r="I1983">
        <v>7750</v>
      </c>
      <c r="J1983">
        <f t="shared" si="73"/>
        <v>4262.5</v>
      </c>
      <c r="K1983">
        <f t="shared" si="74"/>
        <v>1704.9999999999998</v>
      </c>
      <c r="L1983">
        <v>0.39999999999999997</v>
      </c>
    </row>
    <row r="1984" spans="1:12" x14ac:dyDescent="0.3">
      <c r="A1984" t="s">
        <v>20</v>
      </c>
      <c r="B1984">
        <v>1197831</v>
      </c>
      <c r="C1984">
        <v>44383</v>
      </c>
      <c r="D1984" t="s">
        <v>47</v>
      </c>
      <c r="E1984" t="s">
        <v>74</v>
      </c>
      <c r="F1984" t="s">
        <v>73</v>
      </c>
      <c r="G1984" t="s">
        <v>13</v>
      </c>
      <c r="H1984">
        <v>0.5</v>
      </c>
      <c r="I1984">
        <v>9250</v>
      </c>
      <c r="J1984">
        <f t="shared" si="73"/>
        <v>4625</v>
      </c>
      <c r="K1984">
        <f t="shared" si="74"/>
        <v>1849.9999999999998</v>
      </c>
      <c r="L1984">
        <v>0.39999999999999997</v>
      </c>
    </row>
    <row r="1985" spans="1:12" x14ac:dyDescent="0.3">
      <c r="A1985" t="s">
        <v>20</v>
      </c>
      <c r="B1985">
        <v>1197831</v>
      </c>
      <c r="C1985">
        <v>44383</v>
      </c>
      <c r="D1985" t="s">
        <v>47</v>
      </c>
      <c r="E1985" t="s">
        <v>74</v>
      </c>
      <c r="F1985" t="s">
        <v>73</v>
      </c>
      <c r="G1985" t="s">
        <v>14</v>
      </c>
      <c r="H1985">
        <v>0.5</v>
      </c>
      <c r="I1985">
        <v>5250</v>
      </c>
      <c r="J1985">
        <f t="shared" si="73"/>
        <v>2625</v>
      </c>
      <c r="K1985">
        <f t="shared" si="74"/>
        <v>1312.5</v>
      </c>
      <c r="L1985">
        <v>0.5</v>
      </c>
    </row>
    <row r="1986" spans="1:12" x14ac:dyDescent="0.3">
      <c r="A1986" t="s">
        <v>20</v>
      </c>
      <c r="B1986">
        <v>1197831</v>
      </c>
      <c r="C1986">
        <v>44383</v>
      </c>
      <c r="D1986" t="s">
        <v>47</v>
      </c>
      <c r="E1986" t="s">
        <v>74</v>
      </c>
      <c r="F1986" t="s">
        <v>73</v>
      </c>
      <c r="G1986" t="s">
        <v>16</v>
      </c>
      <c r="H1986">
        <v>0.55000000000000004</v>
      </c>
      <c r="I1986">
        <v>5250</v>
      </c>
      <c r="J1986">
        <f t="shared" ref="J1986:J2049" si="75">H1986*I1986</f>
        <v>2887.5000000000005</v>
      </c>
      <c r="K1986">
        <f t="shared" si="74"/>
        <v>1010.6250000000001</v>
      </c>
      <c r="L1986">
        <v>0.35</v>
      </c>
    </row>
    <row r="1987" spans="1:12" x14ac:dyDescent="0.3">
      <c r="A1987" t="s">
        <v>20</v>
      </c>
      <c r="B1987">
        <v>1197831</v>
      </c>
      <c r="C1987">
        <v>44383</v>
      </c>
      <c r="D1987" t="s">
        <v>47</v>
      </c>
      <c r="E1987" t="s">
        <v>74</v>
      </c>
      <c r="F1987" t="s">
        <v>73</v>
      </c>
      <c r="G1987" t="s">
        <v>17</v>
      </c>
      <c r="H1987">
        <v>0.65</v>
      </c>
      <c r="I1987">
        <v>8000</v>
      </c>
      <c r="J1987">
        <f t="shared" si="75"/>
        <v>5200</v>
      </c>
      <c r="K1987">
        <f t="shared" si="74"/>
        <v>2860.0000000000005</v>
      </c>
      <c r="L1987">
        <v>0.55000000000000004</v>
      </c>
    </row>
    <row r="1988" spans="1:12" x14ac:dyDescent="0.3">
      <c r="A1988" t="s">
        <v>20</v>
      </c>
      <c r="B1988">
        <v>1197831</v>
      </c>
      <c r="C1988">
        <v>44416</v>
      </c>
      <c r="D1988" t="s">
        <v>47</v>
      </c>
      <c r="E1988" t="s">
        <v>74</v>
      </c>
      <c r="F1988" t="s">
        <v>73</v>
      </c>
      <c r="G1988" t="s">
        <v>12</v>
      </c>
      <c r="H1988">
        <v>0.5</v>
      </c>
      <c r="I1988">
        <v>7500</v>
      </c>
      <c r="J1988">
        <f t="shared" si="75"/>
        <v>3750</v>
      </c>
      <c r="K1988">
        <f t="shared" si="74"/>
        <v>1499.9999999999998</v>
      </c>
      <c r="L1988">
        <v>0.39999999999999997</v>
      </c>
    </row>
    <row r="1989" spans="1:12" x14ac:dyDescent="0.3">
      <c r="A1989" t="s">
        <v>20</v>
      </c>
      <c r="B1989">
        <v>1197831</v>
      </c>
      <c r="C1989">
        <v>44416</v>
      </c>
      <c r="D1989" t="s">
        <v>47</v>
      </c>
      <c r="E1989" t="s">
        <v>74</v>
      </c>
      <c r="F1989" t="s">
        <v>73</v>
      </c>
      <c r="G1989" t="s">
        <v>15</v>
      </c>
      <c r="H1989">
        <v>0.55000000000000004</v>
      </c>
      <c r="I1989">
        <v>7500</v>
      </c>
      <c r="J1989">
        <f t="shared" si="75"/>
        <v>4125</v>
      </c>
      <c r="K1989">
        <f t="shared" si="74"/>
        <v>1649.9999999999998</v>
      </c>
      <c r="L1989">
        <v>0.39999999999999997</v>
      </c>
    </row>
    <row r="1990" spans="1:12" x14ac:dyDescent="0.3">
      <c r="A1990" t="s">
        <v>20</v>
      </c>
      <c r="B1990">
        <v>1197831</v>
      </c>
      <c r="C1990">
        <v>44416</v>
      </c>
      <c r="D1990" t="s">
        <v>47</v>
      </c>
      <c r="E1990" t="s">
        <v>74</v>
      </c>
      <c r="F1990" t="s">
        <v>73</v>
      </c>
      <c r="G1990" t="s">
        <v>13</v>
      </c>
      <c r="H1990">
        <v>0.5</v>
      </c>
      <c r="I1990">
        <v>9250</v>
      </c>
      <c r="J1990">
        <f t="shared" si="75"/>
        <v>4625</v>
      </c>
      <c r="K1990">
        <f t="shared" si="74"/>
        <v>1849.9999999999998</v>
      </c>
      <c r="L1990">
        <v>0.39999999999999997</v>
      </c>
    </row>
    <row r="1991" spans="1:12" x14ac:dyDescent="0.3">
      <c r="A1991" t="s">
        <v>20</v>
      </c>
      <c r="B1991">
        <v>1197831</v>
      </c>
      <c r="C1991">
        <v>44416</v>
      </c>
      <c r="D1991" t="s">
        <v>47</v>
      </c>
      <c r="E1991" t="s">
        <v>74</v>
      </c>
      <c r="F1991" t="s">
        <v>73</v>
      </c>
      <c r="G1991" t="s">
        <v>14</v>
      </c>
      <c r="H1991">
        <v>0.5</v>
      </c>
      <c r="I1991">
        <v>4750</v>
      </c>
      <c r="J1991">
        <f t="shared" si="75"/>
        <v>2375</v>
      </c>
      <c r="K1991">
        <f t="shared" si="74"/>
        <v>1187.5</v>
      </c>
      <c r="L1991">
        <v>0.5</v>
      </c>
    </row>
    <row r="1992" spans="1:12" x14ac:dyDescent="0.3">
      <c r="A1992" t="s">
        <v>20</v>
      </c>
      <c r="B1992">
        <v>1197831</v>
      </c>
      <c r="C1992">
        <v>44416</v>
      </c>
      <c r="D1992" t="s">
        <v>47</v>
      </c>
      <c r="E1992" t="s">
        <v>74</v>
      </c>
      <c r="F1992" t="s">
        <v>73</v>
      </c>
      <c r="G1992" t="s">
        <v>16</v>
      </c>
      <c r="H1992">
        <v>0.55000000000000004</v>
      </c>
      <c r="I1992">
        <v>4750</v>
      </c>
      <c r="J1992">
        <f t="shared" si="75"/>
        <v>2612.5</v>
      </c>
      <c r="K1992">
        <f t="shared" si="74"/>
        <v>914.37499999999989</v>
      </c>
      <c r="L1992">
        <v>0.35</v>
      </c>
    </row>
    <row r="1993" spans="1:12" x14ac:dyDescent="0.3">
      <c r="A1993" t="s">
        <v>20</v>
      </c>
      <c r="B1993">
        <v>1197831</v>
      </c>
      <c r="C1993">
        <v>44416</v>
      </c>
      <c r="D1993" t="s">
        <v>47</v>
      </c>
      <c r="E1993" t="s">
        <v>74</v>
      </c>
      <c r="F1993" t="s">
        <v>73</v>
      </c>
      <c r="G1993" t="s">
        <v>17</v>
      </c>
      <c r="H1993">
        <v>0.6</v>
      </c>
      <c r="I1993">
        <v>7250</v>
      </c>
      <c r="J1993">
        <f t="shared" si="75"/>
        <v>4350</v>
      </c>
      <c r="K1993">
        <f t="shared" si="74"/>
        <v>2392.5</v>
      </c>
      <c r="L1993">
        <v>0.55000000000000004</v>
      </c>
    </row>
    <row r="1994" spans="1:12" x14ac:dyDescent="0.3">
      <c r="A1994" t="s">
        <v>20</v>
      </c>
      <c r="B1994">
        <v>1197831</v>
      </c>
      <c r="C1994">
        <v>44444</v>
      </c>
      <c r="D1994" t="s">
        <v>47</v>
      </c>
      <c r="E1994" t="s">
        <v>74</v>
      </c>
      <c r="F1994" t="s">
        <v>73</v>
      </c>
      <c r="G1994" t="s">
        <v>12</v>
      </c>
      <c r="H1994">
        <v>0.55000000000000004</v>
      </c>
      <c r="I1994">
        <v>6750</v>
      </c>
      <c r="J1994">
        <f t="shared" si="75"/>
        <v>3712.5000000000005</v>
      </c>
      <c r="K1994">
        <f t="shared" si="74"/>
        <v>1485</v>
      </c>
      <c r="L1994">
        <v>0.39999999999999997</v>
      </c>
    </row>
    <row r="1995" spans="1:12" x14ac:dyDescent="0.3">
      <c r="A1995" t="s">
        <v>20</v>
      </c>
      <c r="B1995">
        <v>1197831</v>
      </c>
      <c r="C1995">
        <v>44444</v>
      </c>
      <c r="D1995" t="s">
        <v>47</v>
      </c>
      <c r="E1995" t="s">
        <v>74</v>
      </c>
      <c r="F1995" t="s">
        <v>73</v>
      </c>
      <c r="G1995" t="s">
        <v>15</v>
      </c>
      <c r="H1995">
        <v>0.55000000000000004</v>
      </c>
      <c r="I1995">
        <v>6250</v>
      </c>
      <c r="J1995">
        <f t="shared" si="75"/>
        <v>3437.5000000000005</v>
      </c>
      <c r="K1995">
        <f t="shared" si="74"/>
        <v>1375</v>
      </c>
      <c r="L1995">
        <v>0.39999999999999997</v>
      </c>
    </row>
    <row r="1996" spans="1:12" x14ac:dyDescent="0.3">
      <c r="A1996" t="s">
        <v>20</v>
      </c>
      <c r="B1996">
        <v>1197831</v>
      </c>
      <c r="C1996">
        <v>44444</v>
      </c>
      <c r="D1996" t="s">
        <v>47</v>
      </c>
      <c r="E1996" t="s">
        <v>74</v>
      </c>
      <c r="F1996" t="s">
        <v>73</v>
      </c>
      <c r="G1996" t="s">
        <v>13</v>
      </c>
      <c r="H1996">
        <v>0.6</v>
      </c>
      <c r="I1996">
        <v>6750</v>
      </c>
      <c r="J1996">
        <f t="shared" si="75"/>
        <v>4050</v>
      </c>
      <c r="K1996">
        <f t="shared" si="74"/>
        <v>1619.9999999999998</v>
      </c>
      <c r="L1996">
        <v>0.39999999999999997</v>
      </c>
    </row>
    <row r="1997" spans="1:12" x14ac:dyDescent="0.3">
      <c r="A1997" t="s">
        <v>20</v>
      </c>
      <c r="B1997">
        <v>1197831</v>
      </c>
      <c r="C1997">
        <v>44444</v>
      </c>
      <c r="D1997" t="s">
        <v>47</v>
      </c>
      <c r="E1997" t="s">
        <v>74</v>
      </c>
      <c r="F1997" t="s">
        <v>73</v>
      </c>
      <c r="G1997" t="s">
        <v>14</v>
      </c>
      <c r="H1997">
        <v>0.6</v>
      </c>
      <c r="I1997">
        <v>4000</v>
      </c>
      <c r="J1997">
        <f t="shared" si="75"/>
        <v>2400</v>
      </c>
      <c r="K1997">
        <f t="shared" si="74"/>
        <v>1200</v>
      </c>
      <c r="L1997">
        <v>0.5</v>
      </c>
    </row>
    <row r="1998" spans="1:12" x14ac:dyDescent="0.3">
      <c r="A1998" t="s">
        <v>20</v>
      </c>
      <c r="B1998">
        <v>1197831</v>
      </c>
      <c r="C1998">
        <v>44444</v>
      </c>
      <c r="D1998" t="s">
        <v>47</v>
      </c>
      <c r="E1998" t="s">
        <v>74</v>
      </c>
      <c r="F1998" t="s">
        <v>73</v>
      </c>
      <c r="G1998" t="s">
        <v>16</v>
      </c>
      <c r="H1998">
        <v>0.55000000000000004</v>
      </c>
      <c r="I1998">
        <v>4000</v>
      </c>
      <c r="J1998">
        <f t="shared" si="75"/>
        <v>2200</v>
      </c>
      <c r="K1998">
        <f t="shared" si="74"/>
        <v>770</v>
      </c>
      <c r="L1998">
        <v>0.35</v>
      </c>
    </row>
    <row r="1999" spans="1:12" x14ac:dyDescent="0.3">
      <c r="A1999" t="s">
        <v>20</v>
      </c>
      <c r="B1999">
        <v>1197831</v>
      </c>
      <c r="C1999">
        <v>44444</v>
      </c>
      <c r="D1999" t="s">
        <v>47</v>
      </c>
      <c r="E1999" t="s">
        <v>74</v>
      </c>
      <c r="F1999" t="s">
        <v>73</v>
      </c>
      <c r="G1999" t="s">
        <v>17</v>
      </c>
      <c r="H1999">
        <v>0.5</v>
      </c>
      <c r="I1999">
        <v>6250</v>
      </c>
      <c r="J1999">
        <f t="shared" si="75"/>
        <v>3125</v>
      </c>
      <c r="K1999">
        <f t="shared" si="74"/>
        <v>1718.7500000000002</v>
      </c>
      <c r="L1999">
        <v>0.55000000000000004</v>
      </c>
    </row>
    <row r="2000" spans="1:12" x14ac:dyDescent="0.3">
      <c r="A2000" t="s">
        <v>20</v>
      </c>
      <c r="B2000">
        <v>1197831</v>
      </c>
      <c r="C2000">
        <v>44473</v>
      </c>
      <c r="D2000" t="s">
        <v>47</v>
      </c>
      <c r="E2000" t="s">
        <v>74</v>
      </c>
      <c r="F2000" t="s">
        <v>73</v>
      </c>
      <c r="G2000" t="s">
        <v>12</v>
      </c>
      <c r="H2000">
        <v>0.4</v>
      </c>
      <c r="I2000">
        <v>5750</v>
      </c>
      <c r="J2000">
        <f t="shared" si="75"/>
        <v>2300</v>
      </c>
      <c r="K2000">
        <f t="shared" si="74"/>
        <v>919.99999999999989</v>
      </c>
      <c r="L2000">
        <v>0.39999999999999997</v>
      </c>
    </row>
    <row r="2001" spans="1:12" x14ac:dyDescent="0.3">
      <c r="A2001" t="s">
        <v>20</v>
      </c>
      <c r="B2001">
        <v>1197831</v>
      </c>
      <c r="C2001">
        <v>44473</v>
      </c>
      <c r="D2001" t="s">
        <v>47</v>
      </c>
      <c r="E2001" t="s">
        <v>74</v>
      </c>
      <c r="F2001" t="s">
        <v>73</v>
      </c>
      <c r="G2001" t="s">
        <v>15</v>
      </c>
      <c r="H2001">
        <v>0.4</v>
      </c>
      <c r="I2001">
        <v>5750</v>
      </c>
      <c r="J2001">
        <f t="shared" si="75"/>
        <v>2300</v>
      </c>
      <c r="K2001">
        <f t="shared" si="74"/>
        <v>919.99999999999989</v>
      </c>
      <c r="L2001">
        <v>0.39999999999999997</v>
      </c>
    </row>
    <row r="2002" spans="1:12" x14ac:dyDescent="0.3">
      <c r="A2002" t="s">
        <v>20</v>
      </c>
      <c r="B2002">
        <v>1197831</v>
      </c>
      <c r="C2002">
        <v>44473</v>
      </c>
      <c r="D2002" t="s">
        <v>47</v>
      </c>
      <c r="E2002" t="s">
        <v>74</v>
      </c>
      <c r="F2002" t="s">
        <v>73</v>
      </c>
      <c r="G2002" t="s">
        <v>13</v>
      </c>
      <c r="H2002">
        <v>0.45</v>
      </c>
      <c r="I2002">
        <v>5250</v>
      </c>
      <c r="J2002">
        <f t="shared" si="75"/>
        <v>2362.5</v>
      </c>
      <c r="K2002">
        <f t="shared" si="74"/>
        <v>944.99999999999989</v>
      </c>
      <c r="L2002">
        <v>0.39999999999999997</v>
      </c>
    </row>
    <row r="2003" spans="1:12" x14ac:dyDescent="0.3">
      <c r="A2003" t="s">
        <v>20</v>
      </c>
      <c r="B2003">
        <v>1197831</v>
      </c>
      <c r="C2003">
        <v>44473</v>
      </c>
      <c r="D2003" t="s">
        <v>47</v>
      </c>
      <c r="E2003" t="s">
        <v>74</v>
      </c>
      <c r="F2003" t="s">
        <v>73</v>
      </c>
      <c r="G2003" t="s">
        <v>14</v>
      </c>
      <c r="H2003">
        <v>0.45</v>
      </c>
      <c r="I2003">
        <v>3750</v>
      </c>
      <c r="J2003">
        <f t="shared" si="75"/>
        <v>1687.5</v>
      </c>
      <c r="K2003">
        <f t="shared" si="74"/>
        <v>843.75</v>
      </c>
      <c r="L2003">
        <v>0.5</v>
      </c>
    </row>
    <row r="2004" spans="1:12" x14ac:dyDescent="0.3">
      <c r="A2004" t="s">
        <v>20</v>
      </c>
      <c r="B2004">
        <v>1197831</v>
      </c>
      <c r="C2004">
        <v>44473</v>
      </c>
      <c r="D2004" t="s">
        <v>47</v>
      </c>
      <c r="E2004" t="s">
        <v>74</v>
      </c>
      <c r="F2004" t="s">
        <v>73</v>
      </c>
      <c r="G2004" t="s">
        <v>16</v>
      </c>
      <c r="H2004">
        <v>0.35000000000000003</v>
      </c>
      <c r="I2004">
        <v>3500</v>
      </c>
      <c r="J2004">
        <f t="shared" si="75"/>
        <v>1225.0000000000002</v>
      </c>
      <c r="K2004">
        <f t="shared" si="74"/>
        <v>428.75000000000006</v>
      </c>
      <c r="L2004">
        <v>0.35</v>
      </c>
    </row>
    <row r="2005" spans="1:12" x14ac:dyDescent="0.3">
      <c r="A2005" t="s">
        <v>20</v>
      </c>
      <c r="B2005">
        <v>1197831</v>
      </c>
      <c r="C2005">
        <v>44473</v>
      </c>
      <c r="D2005" t="s">
        <v>47</v>
      </c>
      <c r="E2005" t="s">
        <v>74</v>
      </c>
      <c r="F2005" t="s">
        <v>73</v>
      </c>
      <c r="G2005" t="s">
        <v>17</v>
      </c>
      <c r="H2005">
        <v>0.45</v>
      </c>
      <c r="I2005">
        <v>5250</v>
      </c>
      <c r="J2005">
        <f t="shared" si="75"/>
        <v>2362.5</v>
      </c>
      <c r="K2005">
        <f t="shared" si="74"/>
        <v>1299.375</v>
      </c>
      <c r="L2005">
        <v>0.55000000000000004</v>
      </c>
    </row>
    <row r="2006" spans="1:12" x14ac:dyDescent="0.3">
      <c r="A2006" t="s">
        <v>20</v>
      </c>
      <c r="B2006">
        <v>1197831</v>
      </c>
      <c r="C2006">
        <v>44505</v>
      </c>
      <c r="D2006" t="s">
        <v>47</v>
      </c>
      <c r="E2006" t="s">
        <v>74</v>
      </c>
      <c r="F2006" t="s">
        <v>73</v>
      </c>
      <c r="G2006" t="s">
        <v>12</v>
      </c>
      <c r="H2006">
        <v>0.35000000000000003</v>
      </c>
      <c r="I2006">
        <v>6750</v>
      </c>
      <c r="J2006">
        <f t="shared" si="75"/>
        <v>2362.5</v>
      </c>
      <c r="K2006">
        <f t="shared" si="74"/>
        <v>944.99999999999989</v>
      </c>
      <c r="L2006">
        <v>0.39999999999999997</v>
      </c>
    </row>
    <row r="2007" spans="1:12" x14ac:dyDescent="0.3">
      <c r="A2007" t="s">
        <v>20</v>
      </c>
      <c r="B2007">
        <v>1197831</v>
      </c>
      <c r="C2007">
        <v>44505</v>
      </c>
      <c r="D2007" t="s">
        <v>47</v>
      </c>
      <c r="E2007" t="s">
        <v>74</v>
      </c>
      <c r="F2007" t="s">
        <v>73</v>
      </c>
      <c r="G2007" t="s">
        <v>15</v>
      </c>
      <c r="H2007">
        <v>0.35000000000000003</v>
      </c>
      <c r="I2007">
        <v>6750</v>
      </c>
      <c r="J2007">
        <f t="shared" si="75"/>
        <v>2362.5</v>
      </c>
      <c r="K2007">
        <f t="shared" si="74"/>
        <v>944.99999999999989</v>
      </c>
      <c r="L2007">
        <v>0.39999999999999997</v>
      </c>
    </row>
    <row r="2008" spans="1:12" x14ac:dyDescent="0.3">
      <c r="A2008" t="s">
        <v>20</v>
      </c>
      <c r="B2008">
        <v>1197831</v>
      </c>
      <c r="C2008">
        <v>44505</v>
      </c>
      <c r="D2008" t="s">
        <v>47</v>
      </c>
      <c r="E2008" t="s">
        <v>74</v>
      </c>
      <c r="F2008" t="s">
        <v>73</v>
      </c>
      <c r="G2008" t="s">
        <v>13</v>
      </c>
      <c r="H2008">
        <v>0.6</v>
      </c>
      <c r="I2008">
        <v>6000</v>
      </c>
      <c r="J2008">
        <f t="shared" si="75"/>
        <v>3600</v>
      </c>
      <c r="K2008">
        <f t="shared" si="74"/>
        <v>1439.9999999999998</v>
      </c>
      <c r="L2008">
        <v>0.39999999999999997</v>
      </c>
    </row>
    <row r="2009" spans="1:12" x14ac:dyDescent="0.3">
      <c r="A2009" t="s">
        <v>20</v>
      </c>
      <c r="B2009">
        <v>1197831</v>
      </c>
      <c r="C2009">
        <v>44505</v>
      </c>
      <c r="D2009" t="s">
        <v>47</v>
      </c>
      <c r="E2009" t="s">
        <v>74</v>
      </c>
      <c r="F2009" t="s">
        <v>73</v>
      </c>
      <c r="G2009" t="s">
        <v>14</v>
      </c>
      <c r="H2009">
        <v>0.6</v>
      </c>
      <c r="I2009">
        <v>4500</v>
      </c>
      <c r="J2009">
        <f t="shared" si="75"/>
        <v>2700</v>
      </c>
      <c r="K2009">
        <f t="shared" si="74"/>
        <v>1350</v>
      </c>
      <c r="L2009">
        <v>0.5</v>
      </c>
    </row>
    <row r="2010" spans="1:12" x14ac:dyDescent="0.3">
      <c r="A2010" t="s">
        <v>20</v>
      </c>
      <c r="B2010">
        <v>1197831</v>
      </c>
      <c r="C2010">
        <v>44505</v>
      </c>
      <c r="D2010" t="s">
        <v>47</v>
      </c>
      <c r="E2010" t="s">
        <v>74</v>
      </c>
      <c r="F2010" t="s">
        <v>73</v>
      </c>
      <c r="G2010" t="s">
        <v>16</v>
      </c>
      <c r="H2010">
        <v>0.54999999999999993</v>
      </c>
      <c r="I2010">
        <v>4250</v>
      </c>
      <c r="J2010">
        <f t="shared" si="75"/>
        <v>2337.4999999999995</v>
      </c>
      <c r="K2010">
        <f t="shared" si="74"/>
        <v>818.12499999999977</v>
      </c>
      <c r="L2010">
        <v>0.35</v>
      </c>
    </row>
    <row r="2011" spans="1:12" x14ac:dyDescent="0.3">
      <c r="A2011" t="s">
        <v>20</v>
      </c>
      <c r="B2011">
        <v>1197831</v>
      </c>
      <c r="C2011">
        <v>44505</v>
      </c>
      <c r="D2011" t="s">
        <v>47</v>
      </c>
      <c r="E2011" t="s">
        <v>74</v>
      </c>
      <c r="F2011" t="s">
        <v>73</v>
      </c>
      <c r="G2011" t="s">
        <v>17</v>
      </c>
      <c r="H2011">
        <v>0.65</v>
      </c>
      <c r="I2011">
        <v>6250</v>
      </c>
      <c r="J2011">
        <f t="shared" si="75"/>
        <v>4062.5</v>
      </c>
      <c r="K2011">
        <f t="shared" si="74"/>
        <v>2234.375</v>
      </c>
      <c r="L2011">
        <v>0.55000000000000004</v>
      </c>
    </row>
    <row r="2012" spans="1:12" x14ac:dyDescent="0.3">
      <c r="A2012" t="s">
        <v>20</v>
      </c>
      <c r="B2012">
        <v>1197831</v>
      </c>
      <c r="C2012">
        <v>44534</v>
      </c>
      <c r="D2012" t="s">
        <v>47</v>
      </c>
      <c r="E2012" t="s">
        <v>74</v>
      </c>
      <c r="F2012" t="s">
        <v>73</v>
      </c>
      <c r="G2012" t="s">
        <v>12</v>
      </c>
      <c r="H2012">
        <v>0.54999999999999993</v>
      </c>
      <c r="I2012">
        <v>7750</v>
      </c>
      <c r="J2012">
        <f t="shared" si="75"/>
        <v>4262.4999999999991</v>
      </c>
      <c r="K2012">
        <f t="shared" si="74"/>
        <v>1704.9999999999995</v>
      </c>
      <c r="L2012">
        <v>0.39999999999999997</v>
      </c>
    </row>
    <row r="2013" spans="1:12" x14ac:dyDescent="0.3">
      <c r="A2013" t="s">
        <v>20</v>
      </c>
      <c r="B2013">
        <v>1197831</v>
      </c>
      <c r="C2013">
        <v>44534</v>
      </c>
      <c r="D2013" t="s">
        <v>47</v>
      </c>
      <c r="E2013" t="s">
        <v>74</v>
      </c>
      <c r="F2013" t="s">
        <v>73</v>
      </c>
      <c r="G2013" t="s">
        <v>15</v>
      </c>
      <c r="H2013">
        <v>0.54999999999999993</v>
      </c>
      <c r="I2013">
        <v>7750</v>
      </c>
      <c r="J2013">
        <f t="shared" si="75"/>
        <v>4262.4999999999991</v>
      </c>
      <c r="K2013">
        <f t="shared" si="74"/>
        <v>1704.9999999999995</v>
      </c>
      <c r="L2013">
        <v>0.39999999999999997</v>
      </c>
    </row>
    <row r="2014" spans="1:12" x14ac:dyDescent="0.3">
      <c r="A2014" t="s">
        <v>20</v>
      </c>
      <c r="B2014">
        <v>1197831</v>
      </c>
      <c r="C2014">
        <v>44534</v>
      </c>
      <c r="D2014" t="s">
        <v>47</v>
      </c>
      <c r="E2014" t="s">
        <v>74</v>
      </c>
      <c r="F2014" t="s">
        <v>73</v>
      </c>
      <c r="G2014" t="s">
        <v>13</v>
      </c>
      <c r="H2014">
        <v>0.6</v>
      </c>
      <c r="I2014">
        <v>6750</v>
      </c>
      <c r="J2014">
        <f t="shared" si="75"/>
        <v>4050</v>
      </c>
      <c r="K2014">
        <f t="shared" si="74"/>
        <v>1619.9999999999998</v>
      </c>
      <c r="L2014">
        <v>0.39999999999999997</v>
      </c>
    </row>
    <row r="2015" spans="1:12" x14ac:dyDescent="0.3">
      <c r="A2015" t="s">
        <v>20</v>
      </c>
      <c r="B2015">
        <v>1197831</v>
      </c>
      <c r="C2015">
        <v>44534</v>
      </c>
      <c r="D2015" t="s">
        <v>47</v>
      </c>
      <c r="E2015" t="s">
        <v>74</v>
      </c>
      <c r="F2015" t="s">
        <v>73</v>
      </c>
      <c r="G2015" t="s">
        <v>14</v>
      </c>
      <c r="H2015">
        <v>0.6</v>
      </c>
      <c r="I2015">
        <v>5250</v>
      </c>
      <c r="J2015">
        <f t="shared" si="75"/>
        <v>3150</v>
      </c>
      <c r="K2015">
        <f t="shared" si="74"/>
        <v>1575</v>
      </c>
      <c r="L2015">
        <v>0.5</v>
      </c>
    </row>
    <row r="2016" spans="1:12" x14ac:dyDescent="0.3">
      <c r="A2016" t="s">
        <v>20</v>
      </c>
      <c r="B2016">
        <v>1197831</v>
      </c>
      <c r="C2016">
        <v>44534</v>
      </c>
      <c r="D2016" t="s">
        <v>47</v>
      </c>
      <c r="E2016" t="s">
        <v>74</v>
      </c>
      <c r="F2016" t="s">
        <v>73</v>
      </c>
      <c r="G2016" t="s">
        <v>16</v>
      </c>
      <c r="H2016">
        <v>0.54999999999999993</v>
      </c>
      <c r="I2016">
        <v>4750</v>
      </c>
      <c r="J2016">
        <f t="shared" si="75"/>
        <v>2612.4999999999995</v>
      </c>
      <c r="K2016">
        <f t="shared" si="74"/>
        <v>914.37499999999977</v>
      </c>
      <c r="L2016">
        <v>0.35</v>
      </c>
    </row>
    <row r="2017" spans="1:12" x14ac:dyDescent="0.3">
      <c r="A2017" t="s">
        <v>20</v>
      </c>
      <c r="B2017">
        <v>1197831</v>
      </c>
      <c r="C2017">
        <v>44534</v>
      </c>
      <c r="D2017" t="s">
        <v>47</v>
      </c>
      <c r="E2017" t="s">
        <v>74</v>
      </c>
      <c r="F2017" t="s">
        <v>73</v>
      </c>
      <c r="G2017" t="s">
        <v>17</v>
      </c>
      <c r="H2017">
        <v>0.65</v>
      </c>
      <c r="I2017">
        <v>7250</v>
      </c>
      <c r="J2017">
        <f t="shared" si="75"/>
        <v>4712.5</v>
      </c>
      <c r="K2017">
        <f t="shared" si="74"/>
        <v>2591.875</v>
      </c>
      <c r="L2017">
        <v>0.55000000000000004</v>
      </c>
    </row>
    <row r="2018" spans="1:12" x14ac:dyDescent="0.3">
      <c r="A2018" t="s">
        <v>23</v>
      </c>
      <c r="B2018">
        <v>1128299</v>
      </c>
      <c r="C2018">
        <v>44219</v>
      </c>
      <c r="D2018" t="s">
        <v>24</v>
      </c>
      <c r="E2018" t="s">
        <v>75</v>
      </c>
      <c r="F2018" t="s">
        <v>76</v>
      </c>
      <c r="G2018" t="s">
        <v>12</v>
      </c>
      <c r="H2018">
        <v>0.29999999999999993</v>
      </c>
      <c r="I2018">
        <v>4250</v>
      </c>
      <c r="J2018">
        <f t="shared" si="75"/>
        <v>1274.9999999999998</v>
      </c>
      <c r="K2018">
        <f t="shared" si="74"/>
        <v>446.24999999999989</v>
      </c>
      <c r="L2018">
        <v>0.35</v>
      </c>
    </row>
    <row r="2019" spans="1:12" x14ac:dyDescent="0.3">
      <c r="A2019" t="s">
        <v>23</v>
      </c>
      <c r="B2019">
        <v>1128299</v>
      </c>
      <c r="C2019">
        <v>44219</v>
      </c>
      <c r="D2019" t="s">
        <v>24</v>
      </c>
      <c r="E2019" t="s">
        <v>75</v>
      </c>
      <c r="F2019" t="s">
        <v>76</v>
      </c>
      <c r="G2019" t="s">
        <v>15</v>
      </c>
      <c r="H2019">
        <v>0.4</v>
      </c>
      <c r="I2019">
        <v>4250</v>
      </c>
      <c r="J2019">
        <f t="shared" si="75"/>
        <v>1700</v>
      </c>
      <c r="K2019">
        <f t="shared" si="74"/>
        <v>680</v>
      </c>
      <c r="L2019">
        <v>0.4</v>
      </c>
    </row>
    <row r="2020" spans="1:12" x14ac:dyDescent="0.3">
      <c r="A2020" t="s">
        <v>23</v>
      </c>
      <c r="B2020">
        <v>1128299</v>
      </c>
      <c r="C2020">
        <v>44219</v>
      </c>
      <c r="D2020" t="s">
        <v>24</v>
      </c>
      <c r="E2020" t="s">
        <v>75</v>
      </c>
      <c r="F2020" t="s">
        <v>76</v>
      </c>
      <c r="G2020" t="s">
        <v>13</v>
      </c>
      <c r="H2020">
        <v>0.4</v>
      </c>
      <c r="I2020">
        <v>4250</v>
      </c>
      <c r="J2020">
        <f t="shared" si="75"/>
        <v>1700</v>
      </c>
      <c r="K2020">
        <f t="shared" si="74"/>
        <v>595</v>
      </c>
      <c r="L2020">
        <v>0.35</v>
      </c>
    </row>
    <row r="2021" spans="1:12" x14ac:dyDescent="0.3">
      <c r="A2021" t="s">
        <v>23</v>
      </c>
      <c r="B2021">
        <v>1128299</v>
      </c>
      <c r="C2021">
        <v>44219</v>
      </c>
      <c r="D2021" t="s">
        <v>24</v>
      </c>
      <c r="E2021" t="s">
        <v>75</v>
      </c>
      <c r="F2021" t="s">
        <v>76</v>
      </c>
      <c r="G2021" t="s">
        <v>14</v>
      </c>
      <c r="H2021">
        <v>0.4</v>
      </c>
      <c r="I2021">
        <v>2750</v>
      </c>
      <c r="J2021">
        <f t="shared" si="75"/>
        <v>1100</v>
      </c>
      <c r="K2021">
        <f t="shared" si="74"/>
        <v>385</v>
      </c>
      <c r="L2021">
        <v>0.35</v>
      </c>
    </row>
    <row r="2022" spans="1:12" x14ac:dyDescent="0.3">
      <c r="A2022" t="s">
        <v>23</v>
      </c>
      <c r="B2022">
        <v>1128299</v>
      </c>
      <c r="C2022">
        <v>44219</v>
      </c>
      <c r="D2022" t="s">
        <v>24</v>
      </c>
      <c r="E2022" t="s">
        <v>75</v>
      </c>
      <c r="F2022" t="s">
        <v>76</v>
      </c>
      <c r="G2022" t="s">
        <v>16</v>
      </c>
      <c r="H2022">
        <v>0.45000000000000007</v>
      </c>
      <c r="I2022">
        <v>2250</v>
      </c>
      <c r="J2022">
        <f t="shared" si="75"/>
        <v>1012.5000000000001</v>
      </c>
      <c r="K2022">
        <f t="shared" si="74"/>
        <v>303.75</v>
      </c>
      <c r="L2022">
        <v>0.3</v>
      </c>
    </row>
    <row r="2023" spans="1:12" x14ac:dyDescent="0.3">
      <c r="A2023" t="s">
        <v>23</v>
      </c>
      <c r="B2023">
        <v>1128299</v>
      </c>
      <c r="C2023">
        <v>44219</v>
      </c>
      <c r="D2023" t="s">
        <v>24</v>
      </c>
      <c r="E2023" t="s">
        <v>75</v>
      </c>
      <c r="F2023" t="s">
        <v>76</v>
      </c>
      <c r="G2023" t="s">
        <v>17</v>
      </c>
      <c r="H2023">
        <v>0.4</v>
      </c>
      <c r="I2023">
        <v>4250</v>
      </c>
      <c r="J2023">
        <f t="shared" si="75"/>
        <v>1700</v>
      </c>
      <c r="K2023">
        <f t="shared" si="74"/>
        <v>425</v>
      </c>
      <c r="L2023">
        <v>0.25</v>
      </c>
    </row>
    <row r="2024" spans="1:12" x14ac:dyDescent="0.3">
      <c r="A2024" t="s">
        <v>23</v>
      </c>
      <c r="B2024">
        <v>1128299</v>
      </c>
      <c r="C2024">
        <v>44250</v>
      </c>
      <c r="D2024" t="s">
        <v>24</v>
      </c>
      <c r="E2024" t="s">
        <v>75</v>
      </c>
      <c r="F2024" t="s">
        <v>76</v>
      </c>
      <c r="G2024" t="s">
        <v>12</v>
      </c>
      <c r="H2024">
        <v>0.29999999999999993</v>
      </c>
      <c r="I2024">
        <v>4750</v>
      </c>
      <c r="J2024">
        <f t="shared" si="75"/>
        <v>1424.9999999999998</v>
      </c>
      <c r="K2024">
        <f t="shared" si="74"/>
        <v>498.74999999999989</v>
      </c>
      <c r="L2024">
        <v>0.35</v>
      </c>
    </row>
    <row r="2025" spans="1:12" x14ac:dyDescent="0.3">
      <c r="A2025" t="s">
        <v>23</v>
      </c>
      <c r="B2025">
        <v>1128299</v>
      </c>
      <c r="C2025">
        <v>44250</v>
      </c>
      <c r="D2025" t="s">
        <v>24</v>
      </c>
      <c r="E2025" t="s">
        <v>75</v>
      </c>
      <c r="F2025" t="s">
        <v>76</v>
      </c>
      <c r="G2025" t="s">
        <v>15</v>
      </c>
      <c r="H2025">
        <v>0.4</v>
      </c>
      <c r="I2025">
        <v>3750</v>
      </c>
      <c r="J2025">
        <f t="shared" si="75"/>
        <v>1500</v>
      </c>
      <c r="K2025">
        <f t="shared" si="74"/>
        <v>600</v>
      </c>
      <c r="L2025">
        <v>0.4</v>
      </c>
    </row>
    <row r="2026" spans="1:12" x14ac:dyDescent="0.3">
      <c r="A2026" t="s">
        <v>23</v>
      </c>
      <c r="B2026">
        <v>1128299</v>
      </c>
      <c r="C2026">
        <v>44250</v>
      </c>
      <c r="D2026" t="s">
        <v>24</v>
      </c>
      <c r="E2026" t="s">
        <v>75</v>
      </c>
      <c r="F2026" t="s">
        <v>76</v>
      </c>
      <c r="G2026" t="s">
        <v>13</v>
      </c>
      <c r="H2026">
        <v>0.4</v>
      </c>
      <c r="I2026">
        <v>3750</v>
      </c>
      <c r="J2026">
        <f t="shared" si="75"/>
        <v>1500</v>
      </c>
      <c r="K2026">
        <f t="shared" si="74"/>
        <v>525</v>
      </c>
      <c r="L2026">
        <v>0.35</v>
      </c>
    </row>
    <row r="2027" spans="1:12" x14ac:dyDescent="0.3">
      <c r="A2027" t="s">
        <v>23</v>
      </c>
      <c r="B2027">
        <v>1128299</v>
      </c>
      <c r="C2027">
        <v>44250</v>
      </c>
      <c r="D2027" t="s">
        <v>24</v>
      </c>
      <c r="E2027" t="s">
        <v>75</v>
      </c>
      <c r="F2027" t="s">
        <v>76</v>
      </c>
      <c r="G2027" t="s">
        <v>14</v>
      </c>
      <c r="H2027">
        <v>0.4</v>
      </c>
      <c r="I2027">
        <v>2250</v>
      </c>
      <c r="J2027">
        <f t="shared" si="75"/>
        <v>900</v>
      </c>
      <c r="K2027">
        <f t="shared" si="74"/>
        <v>315</v>
      </c>
      <c r="L2027">
        <v>0.35</v>
      </c>
    </row>
    <row r="2028" spans="1:12" x14ac:dyDescent="0.3">
      <c r="A2028" t="s">
        <v>23</v>
      </c>
      <c r="B2028">
        <v>1128299</v>
      </c>
      <c r="C2028">
        <v>44250</v>
      </c>
      <c r="D2028" t="s">
        <v>24</v>
      </c>
      <c r="E2028" t="s">
        <v>75</v>
      </c>
      <c r="F2028" t="s">
        <v>76</v>
      </c>
      <c r="G2028" t="s">
        <v>16</v>
      </c>
      <c r="H2028">
        <v>0.45000000000000007</v>
      </c>
      <c r="I2028">
        <v>1500</v>
      </c>
      <c r="J2028">
        <f t="shared" si="75"/>
        <v>675.00000000000011</v>
      </c>
      <c r="K2028">
        <f t="shared" si="74"/>
        <v>202.50000000000003</v>
      </c>
      <c r="L2028">
        <v>0.3</v>
      </c>
    </row>
    <row r="2029" spans="1:12" x14ac:dyDescent="0.3">
      <c r="A2029" t="s">
        <v>23</v>
      </c>
      <c r="B2029">
        <v>1128299</v>
      </c>
      <c r="C2029">
        <v>44250</v>
      </c>
      <c r="D2029" t="s">
        <v>24</v>
      </c>
      <c r="E2029" t="s">
        <v>75</v>
      </c>
      <c r="F2029" t="s">
        <v>76</v>
      </c>
      <c r="G2029" t="s">
        <v>17</v>
      </c>
      <c r="H2029">
        <v>0.4</v>
      </c>
      <c r="I2029">
        <v>3500</v>
      </c>
      <c r="J2029">
        <f t="shared" si="75"/>
        <v>1400</v>
      </c>
      <c r="K2029">
        <f t="shared" si="74"/>
        <v>350</v>
      </c>
      <c r="L2029">
        <v>0.25</v>
      </c>
    </row>
    <row r="2030" spans="1:12" x14ac:dyDescent="0.3">
      <c r="A2030" t="s">
        <v>23</v>
      </c>
      <c r="B2030">
        <v>1128299</v>
      </c>
      <c r="C2030">
        <v>44277</v>
      </c>
      <c r="D2030" t="s">
        <v>24</v>
      </c>
      <c r="E2030" t="s">
        <v>75</v>
      </c>
      <c r="F2030" t="s">
        <v>76</v>
      </c>
      <c r="G2030" t="s">
        <v>12</v>
      </c>
      <c r="H2030">
        <v>0.4</v>
      </c>
      <c r="I2030">
        <v>5000</v>
      </c>
      <c r="J2030">
        <f t="shared" si="75"/>
        <v>2000</v>
      </c>
      <c r="K2030">
        <f t="shared" si="74"/>
        <v>700</v>
      </c>
      <c r="L2030">
        <v>0.35</v>
      </c>
    </row>
    <row r="2031" spans="1:12" x14ac:dyDescent="0.3">
      <c r="A2031" t="s">
        <v>23</v>
      </c>
      <c r="B2031">
        <v>1128299</v>
      </c>
      <c r="C2031">
        <v>44277</v>
      </c>
      <c r="D2031" t="s">
        <v>24</v>
      </c>
      <c r="E2031" t="s">
        <v>75</v>
      </c>
      <c r="F2031" t="s">
        <v>76</v>
      </c>
      <c r="G2031" t="s">
        <v>15</v>
      </c>
      <c r="H2031">
        <v>0.5</v>
      </c>
      <c r="I2031">
        <v>3500</v>
      </c>
      <c r="J2031">
        <f t="shared" si="75"/>
        <v>1750</v>
      </c>
      <c r="K2031">
        <f t="shared" si="74"/>
        <v>700</v>
      </c>
      <c r="L2031">
        <v>0.4</v>
      </c>
    </row>
    <row r="2032" spans="1:12" x14ac:dyDescent="0.3">
      <c r="A2032" t="s">
        <v>23</v>
      </c>
      <c r="B2032">
        <v>1128299</v>
      </c>
      <c r="C2032">
        <v>44277</v>
      </c>
      <c r="D2032" t="s">
        <v>24</v>
      </c>
      <c r="E2032" t="s">
        <v>75</v>
      </c>
      <c r="F2032" t="s">
        <v>76</v>
      </c>
      <c r="G2032" t="s">
        <v>13</v>
      </c>
      <c r="H2032">
        <v>0.5</v>
      </c>
      <c r="I2032">
        <v>3500</v>
      </c>
      <c r="J2032">
        <f t="shared" si="75"/>
        <v>1750</v>
      </c>
      <c r="K2032">
        <f t="shared" si="74"/>
        <v>612.5</v>
      </c>
      <c r="L2032">
        <v>0.35</v>
      </c>
    </row>
    <row r="2033" spans="1:12" x14ac:dyDescent="0.3">
      <c r="A2033" t="s">
        <v>23</v>
      </c>
      <c r="B2033">
        <v>1128299</v>
      </c>
      <c r="C2033">
        <v>44277</v>
      </c>
      <c r="D2033" t="s">
        <v>24</v>
      </c>
      <c r="E2033" t="s">
        <v>75</v>
      </c>
      <c r="F2033" t="s">
        <v>76</v>
      </c>
      <c r="G2033" t="s">
        <v>14</v>
      </c>
      <c r="H2033">
        <v>0.5</v>
      </c>
      <c r="I2033">
        <v>2250</v>
      </c>
      <c r="J2033">
        <f t="shared" si="75"/>
        <v>1125</v>
      </c>
      <c r="K2033">
        <f t="shared" si="74"/>
        <v>393.75</v>
      </c>
      <c r="L2033">
        <v>0.35</v>
      </c>
    </row>
    <row r="2034" spans="1:12" x14ac:dyDescent="0.3">
      <c r="A2034" t="s">
        <v>23</v>
      </c>
      <c r="B2034">
        <v>1128299</v>
      </c>
      <c r="C2034">
        <v>44277</v>
      </c>
      <c r="D2034" t="s">
        <v>24</v>
      </c>
      <c r="E2034" t="s">
        <v>75</v>
      </c>
      <c r="F2034" t="s">
        <v>76</v>
      </c>
      <c r="G2034" t="s">
        <v>16</v>
      </c>
      <c r="H2034">
        <v>0.55000000000000004</v>
      </c>
      <c r="I2034">
        <v>1250</v>
      </c>
      <c r="J2034">
        <f t="shared" si="75"/>
        <v>687.5</v>
      </c>
      <c r="K2034">
        <f t="shared" si="74"/>
        <v>206.25</v>
      </c>
      <c r="L2034">
        <v>0.3</v>
      </c>
    </row>
    <row r="2035" spans="1:12" x14ac:dyDescent="0.3">
      <c r="A2035" t="s">
        <v>23</v>
      </c>
      <c r="B2035">
        <v>1128299</v>
      </c>
      <c r="C2035">
        <v>44277</v>
      </c>
      <c r="D2035" t="s">
        <v>24</v>
      </c>
      <c r="E2035" t="s">
        <v>75</v>
      </c>
      <c r="F2035" t="s">
        <v>76</v>
      </c>
      <c r="G2035" t="s">
        <v>17</v>
      </c>
      <c r="H2035">
        <v>0.5</v>
      </c>
      <c r="I2035">
        <v>3250</v>
      </c>
      <c r="J2035">
        <f t="shared" si="75"/>
        <v>1625</v>
      </c>
      <c r="K2035">
        <f t="shared" si="74"/>
        <v>406.25</v>
      </c>
      <c r="L2035">
        <v>0.25</v>
      </c>
    </row>
    <row r="2036" spans="1:12" x14ac:dyDescent="0.3">
      <c r="A2036" t="s">
        <v>23</v>
      </c>
      <c r="B2036">
        <v>1128299</v>
      </c>
      <c r="C2036">
        <v>44309</v>
      </c>
      <c r="D2036" t="s">
        <v>24</v>
      </c>
      <c r="E2036" t="s">
        <v>75</v>
      </c>
      <c r="F2036" t="s">
        <v>76</v>
      </c>
      <c r="G2036" t="s">
        <v>12</v>
      </c>
      <c r="H2036">
        <v>0.5</v>
      </c>
      <c r="I2036">
        <v>5000</v>
      </c>
      <c r="J2036">
        <f t="shared" si="75"/>
        <v>2500</v>
      </c>
      <c r="K2036">
        <f t="shared" si="74"/>
        <v>875</v>
      </c>
      <c r="L2036">
        <v>0.35</v>
      </c>
    </row>
    <row r="2037" spans="1:12" x14ac:dyDescent="0.3">
      <c r="A2037" t="s">
        <v>23</v>
      </c>
      <c r="B2037">
        <v>1128299</v>
      </c>
      <c r="C2037">
        <v>44309</v>
      </c>
      <c r="D2037" t="s">
        <v>24</v>
      </c>
      <c r="E2037" t="s">
        <v>75</v>
      </c>
      <c r="F2037" t="s">
        <v>76</v>
      </c>
      <c r="G2037" t="s">
        <v>15</v>
      </c>
      <c r="H2037">
        <v>0.55000000000000004</v>
      </c>
      <c r="I2037">
        <v>3000</v>
      </c>
      <c r="J2037">
        <f t="shared" si="75"/>
        <v>1650.0000000000002</v>
      </c>
      <c r="K2037">
        <f t="shared" si="74"/>
        <v>660.00000000000011</v>
      </c>
      <c r="L2037">
        <v>0.4</v>
      </c>
    </row>
    <row r="2038" spans="1:12" x14ac:dyDescent="0.3">
      <c r="A2038" t="s">
        <v>23</v>
      </c>
      <c r="B2038">
        <v>1128299</v>
      </c>
      <c r="C2038">
        <v>44309</v>
      </c>
      <c r="D2038" t="s">
        <v>24</v>
      </c>
      <c r="E2038" t="s">
        <v>75</v>
      </c>
      <c r="F2038" t="s">
        <v>76</v>
      </c>
      <c r="G2038" t="s">
        <v>13</v>
      </c>
      <c r="H2038">
        <v>0.55000000000000004</v>
      </c>
      <c r="I2038">
        <v>3500</v>
      </c>
      <c r="J2038">
        <f t="shared" si="75"/>
        <v>1925.0000000000002</v>
      </c>
      <c r="K2038">
        <f t="shared" si="74"/>
        <v>673.75</v>
      </c>
      <c r="L2038">
        <v>0.35</v>
      </c>
    </row>
    <row r="2039" spans="1:12" x14ac:dyDescent="0.3">
      <c r="A2039" t="s">
        <v>23</v>
      </c>
      <c r="B2039">
        <v>1128299</v>
      </c>
      <c r="C2039">
        <v>44309</v>
      </c>
      <c r="D2039" t="s">
        <v>24</v>
      </c>
      <c r="E2039" t="s">
        <v>75</v>
      </c>
      <c r="F2039" t="s">
        <v>76</v>
      </c>
      <c r="G2039" t="s">
        <v>14</v>
      </c>
      <c r="H2039">
        <v>0.5</v>
      </c>
      <c r="I2039">
        <v>2500</v>
      </c>
      <c r="J2039">
        <f t="shared" si="75"/>
        <v>1250</v>
      </c>
      <c r="K2039">
        <f t="shared" si="74"/>
        <v>437.5</v>
      </c>
      <c r="L2039">
        <v>0.35</v>
      </c>
    </row>
    <row r="2040" spans="1:12" x14ac:dyDescent="0.3">
      <c r="A2040" t="s">
        <v>23</v>
      </c>
      <c r="B2040">
        <v>1128299</v>
      </c>
      <c r="C2040">
        <v>44309</v>
      </c>
      <c r="D2040" t="s">
        <v>24</v>
      </c>
      <c r="E2040" t="s">
        <v>75</v>
      </c>
      <c r="F2040" t="s">
        <v>76</v>
      </c>
      <c r="G2040" t="s">
        <v>16</v>
      </c>
      <c r="H2040">
        <v>0.55000000000000004</v>
      </c>
      <c r="I2040">
        <v>1500</v>
      </c>
      <c r="J2040">
        <f t="shared" si="75"/>
        <v>825.00000000000011</v>
      </c>
      <c r="K2040">
        <f t="shared" si="74"/>
        <v>247.50000000000003</v>
      </c>
      <c r="L2040">
        <v>0.3</v>
      </c>
    </row>
    <row r="2041" spans="1:12" x14ac:dyDescent="0.3">
      <c r="A2041" t="s">
        <v>23</v>
      </c>
      <c r="B2041">
        <v>1128299</v>
      </c>
      <c r="C2041">
        <v>44309</v>
      </c>
      <c r="D2041" t="s">
        <v>24</v>
      </c>
      <c r="E2041" t="s">
        <v>75</v>
      </c>
      <c r="F2041" t="s">
        <v>76</v>
      </c>
      <c r="G2041" t="s">
        <v>17</v>
      </c>
      <c r="H2041">
        <v>0.70000000000000007</v>
      </c>
      <c r="I2041">
        <v>3250</v>
      </c>
      <c r="J2041">
        <f t="shared" si="75"/>
        <v>2275</v>
      </c>
      <c r="K2041">
        <f t="shared" si="74"/>
        <v>568.75</v>
      </c>
      <c r="L2041">
        <v>0.25</v>
      </c>
    </row>
    <row r="2042" spans="1:12" x14ac:dyDescent="0.3">
      <c r="A2042" t="s">
        <v>23</v>
      </c>
      <c r="B2042">
        <v>1128299</v>
      </c>
      <c r="C2042">
        <v>44340</v>
      </c>
      <c r="D2042" t="s">
        <v>24</v>
      </c>
      <c r="E2042" t="s">
        <v>75</v>
      </c>
      <c r="F2042" t="s">
        <v>76</v>
      </c>
      <c r="G2042" t="s">
        <v>12</v>
      </c>
      <c r="H2042">
        <v>0.5</v>
      </c>
      <c r="I2042">
        <v>5250</v>
      </c>
      <c r="J2042">
        <f t="shared" si="75"/>
        <v>2625</v>
      </c>
      <c r="K2042">
        <f t="shared" si="74"/>
        <v>918.74999999999989</v>
      </c>
      <c r="L2042">
        <v>0.35</v>
      </c>
    </row>
    <row r="2043" spans="1:12" x14ac:dyDescent="0.3">
      <c r="A2043" t="s">
        <v>23</v>
      </c>
      <c r="B2043">
        <v>1128299</v>
      </c>
      <c r="C2043">
        <v>44340</v>
      </c>
      <c r="D2043" t="s">
        <v>24</v>
      </c>
      <c r="E2043" t="s">
        <v>75</v>
      </c>
      <c r="F2043" t="s">
        <v>76</v>
      </c>
      <c r="G2043" t="s">
        <v>15</v>
      </c>
      <c r="H2043">
        <v>0.55000000000000004</v>
      </c>
      <c r="I2043">
        <v>3750</v>
      </c>
      <c r="J2043">
        <f t="shared" si="75"/>
        <v>2062.5</v>
      </c>
      <c r="K2043">
        <f t="shared" si="74"/>
        <v>825</v>
      </c>
      <c r="L2043">
        <v>0.4</v>
      </c>
    </row>
    <row r="2044" spans="1:12" x14ac:dyDescent="0.3">
      <c r="A2044" t="s">
        <v>23</v>
      </c>
      <c r="B2044">
        <v>1128299</v>
      </c>
      <c r="C2044">
        <v>44340</v>
      </c>
      <c r="D2044" t="s">
        <v>24</v>
      </c>
      <c r="E2044" t="s">
        <v>75</v>
      </c>
      <c r="F2044" t="s">
        <v>76</v>
      </c>
      <c r="G2044" t="s">
        <v>13</v>
      </c>
      <c r="H2044">
        <v>0.55000000000000004</v>
      </c>
      <c r="I2044">
        <v>4000</v>
      </c>
      <c r="J2044">
        <f t="shared" si="75"/>
        <v>2200</v>
      </c>
      <c r="K2044">
        <f t="shared" si="74"/>
        <v>770</v>
      </c>
      <c r="L2044">
        <v>0.35</v>
      </c>
    </row>
    <row r="2045" spans="1:12" x14ac:dyDescent="0.3">
      <c r="A2045" t="s">
        <v>23</v>
      </c>
      <c r="B2045">
        <v>1128299</v>
      </c>
      <c r="C2045">
        <v>44340</v>
      </c>
      <c r="D2045" t="s">
        <v>24</v>
      </c>
      <c r="E2045" t="s">
        <v>75</v>
      </c>
      <c r="F2045" t="s">
        <v>76</v>
      </c>
      <c r="G2045" t="s">
        <v>14</v>
      </c>
      <c r="H2045">
        <v>0.5</v>
      </c>
      <c r="I2045">
        <v>3000</v>
      </c>
      <c r="J2045">
        <f t="shared" si="75"/>
        <v>1500</v>
      </c>
      <c r="K2045">
        <f t="shared" si="74"/>
        <v>525</v>
      </c>
      <c r="L2045">
        <v>0.35</v>
      </c>
    </row>
    <row r="2046" spans="1:12" x14ac:dyDescent="0.3">
      <c r="A2046" t="s">
        <v>23</v>
      </c>
      <c r="B2046">
        <v>1128299</v>
      </c>
      <c r="C2046">
        <v>44340</v>
      </c>
      <c r="D2046" t="s">
        <v>24</v>
      </c>
      <c r="E2046" t="s">
        <v>75</v>
      </c>
      <c r="F2046" t="s">
        <v>76</v>
      </c>
      <c r="G2046" t="s">
        <v>16</v>
      </c>
      <c r="H2046">
        <v>0.55000000000000004</v>
      </c>
      <c r="I2046">
        <v>2000</v>
      </c>
      <c r="J2046">
        <f t="shared" si="75"/>
        <v>1100</v>
      </c>
      <c r="K2046">
        <f t="shared" ref="K2046:K2109" si="76">J2046*L2046</f>
        <v>330</v>
      </c>
      <c r="L2046">
        <v>0.3</v>
      </c>
    </row>
    <row r="2047" spans="1:12" x14ac:dyDescent="0.3">
      <c r="A2047" t="s">
        <v>23</v>
      </c>
      <c r="B2047">
        <v>1128299</v>
      </c>
      <c r="C2047">
        <v>44340</v>
      </c>
      <c r="D2047" t="s">
        <v>24</v>
      </c>
      <c r="E2047" t="s">
        <v>75</v>
      </c>
      <c r="F2047" t="s">
        <v>76</v>
      </c>
      <c r="G2047" t="s">
        <v>17</v>
      </c>
      <c r="H2047">
        <v>0.70000000000000007</v>
      </c>
      <c r="I2047">
        <v>3750</v>
      </c>
      <c r="J2047">
        <f t="shared" si="75"/>
        <v>2625.0000000000005</v>
      </c>
      <c r="K2047">
        <f t="shared" si="76"/>
        <v>656.25000000000011</v>
      </c>
      <c r="L2047">
        <v>0.25</v>
      </c>
    </row>
    <row r="2048" spans="1:12" x14ac:dyDescent="0.3">
      <c r="A2048" t="s">
        <v>23</v>
      </c>
      <c r="B2048">
        <v>1128299</v>
      </c>
      <c r="C2048">
        <v>44370</v>
      </c>
      <c r="D2048" t="s">
        <v>24</v>
      </c>
      <c r="E2048" t="s">
        <v>75</v>
      </c>
      <c r="F2048" t="s">
        <v>76</v>
      </c>
      <c r="G2048" t="s">
        <v>12</v>
      </c>
      <c r="H2048">
        <v>0.5</v>
      </c>
      <c r="I2048">
        <v>6250</v>
      </c>
      <c r="J2048">
        <f t="shared" si="75"/>
        <v>3125</v>
      </c>
      <c r="K2048">
        <f t="shared" si="76"/>
        <v>1093.75</v>
      </c>
      <c r="L2048">
        <v>0.35</v>
      </c>
    </row>
    <row r="2049" spans="1:12" x14ac:dyDescent="0.3">
      <c r="A2049" t="s">
        <v>23</v>
      </c>
      <c r="B2049">
        <v>1128299</v>
      </c>
      <c r="C2049">
        <v>44370</v>
      </c>
      <c r="D2049" t="s">
        <v>24</v>
      </c>
      <c r="E2049" t="s">
        <v>75</v>
      </c>
      <c r="F2049" t="s">
        <v>76</v>
      </c>
      <c r="G2049" t="s">
        <v>15</v>
      </c>
      <c r="H2049">
        <v>0.55000000000000004</v>
      </c>
      <c r="I2049">
        <v>4750</v>
      </c>
      <c r="J2049">
        <f t="shared" si="75"/>
        <v>2612.5</v>
      </c>
      <c r="K2049">
        <f t="shared" si="76"/>
        <v>1045</v>
      </c>
      <c r="L2049">
        <v>0.4</v>
      </c>
    </row>
    <row r="2050" spans="1:12" x14ac:dyDescent="0.3">
      <c r="A2050" t="s">
        <v>23</v>
      </c>
      <c r="B2050">
        <v>1128299</v>
      </c>
      <c r="C2050">
        <v>44370</v>
      </c>
      <c r="D2050" t="s">
        <v>24</v>
      </c>
      <c r="E2050" t="s">
        <v>75</v>
      </c>
      <c r="F2050" t="s">
        <v>76</v>
      </c>
      <c r="G2050" t="s">
        <v>13</v>
      </c>
      <c r="H2050">
        <v>0.55000000000000004</v>
      </c>
      <c r="I2050">
        <v>4750</v>
      </c>
      <c r="J2050">
        <f t="shared" ref="J2050:J2113" si="77">H2050*I2050</f>
        <v>2612.5</v>
      </c>
      <c r="K2050">
        <f t="shared" si="76"/>
        <v>914.37499999999989</v>
      </c>
      <c r="L2050">
        <v>0.35</v>
      </c>
    </row>
    <row r="2051" spans="1:12" x14ac:dyDescent="0.3">
      <c r="A2051" t="s">
        <v>23</v>
      </c>
      <c r="B2051">
        <v>1128299</v>
      </c>
      <c r="C2051">
        <v>44370</v>
      </c>
      <c r="D2051" t="s">
        <v>24</v>
      </c>
      <c r="E2051" t="s">
        <v>75</v>
      </c>
      <c r="F2051" t="s">
        <v>76</v>
      </c>
      <c r="G2051" t="s">
        <v>14</v>
      </c>
      <c r="H2051">
        <v>0.5</v>
      </c>
      <c r="I2051">
        <v>3500</v>
      </c>
      <c r="J2051">
        <f t="shared" si="77"/>
        <v>1750</v>
      </c>
      <c r="K2051">
        <f t="shared" si="76"/>
        <v>612.5</v>
      </c>
      <c r="L2051">
        <v>0.35</v>
      </c>
    </row>
    <row r="2052" spans="1:12" x14ac:dyDescent="0.3">
      <c r="A2052" t="s">
        <v>23</v>
      </c>
      <c r="B2052">
        <v>1128299</v>
      </c>
      <c r="C2052">
        <v>44370</v>
      </c>
      <c r="D2052" t="s">
        <v>24</v>
      </c>
      <c r="E2052" t="s">
        <v>75</v>
      </c>
      <c r="F2052" t="s">
        <v>76</v>
      </c>
      <c r="G2052" t="s">
        <v>16</v>
      </c>
      <c r="H2052">
        <v>0.55000000000000004</v>
      </c>
      <c r="I2052">
        <v>2250</v>
      </c>
      <c r="J2052">
        <f t="shared" si="77"/>
        <v>1237.5</v>
      </c>
      <c r="K2052">
        <f t="shared" si="76"/>
        <v>371.25</v>
      </c>
      <c r="L2052">
        <v>0.3</v>
      </c>
    </row>
    <row r="2053" spans="1:12" x14ac:dyDescent="0.3">
      <c r="A2053" t="s">
        <v>23</v>
      </c>
      <c r="B2053">
        <v>1128299</v>
      </c>
      <c r="C2053">
        <v>44370</v>
      </c>
      <c r="D2053" t="s">
        <v>24</v>
      </c>
      <c r="E2053" t="s">
        <v>75</v>
      </c>
      <c r="F2053" t="s">
        <v>76</v>
      </c>
      <c r="G2053" t="s">
        <v>17</v>
      </c>
      <c r="H2053">
        <v>0.70000000000000007</v>
      </c>
      <c r="I2053">
        <v>5250</v>
      </c>
      <c r="J2053">
        <f t="shared" si="77"/>
        <v>3675.0000000000005</v>
      </c>
      <c r="K2053">
        <f t="shared" si="76"/>
        <v>918.75000000000011</v>
      </c>
      <c r="L2053">
        <v>0.25</v>
      </c>
    </row>
    <row r="2054" spans="1:12" x14ac:dyDescent="0.3">
      <c r="A2054" t="s">
        <v>23</v>
      </c>
      <c r="B2054">
        <v>1128299</v>
      </c>
      <c r="C2054">
        <v>44399</v>
      </c>
      <c r="D2054" t="s">
        <v>24</v>
      </c>
      <c r="E2054" t="s">
        <v>75</v>
      </c>
      <c r="F2054" t="s">
        <v>76</v>
      </c>
      <c r="G2054" t="s">
        <v>12</v>
      </c>
      <c r="H2054">
        <v>0.5</v>
      </c>
      <c r="I2054">
        <v>6750</v>
      </c>
      <c r="J2054">
        <f t="shared" si="77"/>
        <v>3375</v>
      </c>
      <c r="K2054">
        <f t="shared" si="76"/>
        <v>1181.25</v>
      </c>
      <c r="L2054">
        <v>0.35</v>
      </c>
    </row>
    <row r="2055" spans="1:12" x14ac:dyDescent="0.3">
      <c r="A2055" t="s">
        <v>23</v>
      </c>
      <c r="B2055">
        <v>1128299</v>
      </c>
      <c r="C2055">
        <v>44399</v>
      </c>
      <c r="D2055" t="s">
        <v>24</v>
      </c>
      <c r="E2055" t="s">
        <v>75</v>
      </c>
      <c r="F2055" t="s">
        <v>76</v>
      </c>
      <c r="G2055" t="s">
        <v>15</v>
      </c>
      <c r="H2055">
        <v>0.55000000000000004</v>
      </c>
      <c r="I2055">
        <v>5250</v>
      </c>
      <c r="J2055">
        <f t="shared" si="77"/>
        <v>2887.5000000000005</v>
      </c>
      <c r="K2055">
        <f t="shared" si="76"/>
        <v>1155.0000000000002</v>
      </c>
      <c r="L2055">
        <v>0.4</v>
      </c>
    </row>
    <row r="2056" spans="1:12" x14ac:dyDescent="0.3">
      <c r="A2056" t="s">
        <v>23</v>
      </c>
      <c r="B2056">
        <v>1128299</v>
      </c>
      <c r="C2056">
        <v>44399</v>
      </c>
      <c r="D2056" t="s">
        <v>24</v>
      </c>
      <c r="E2056" t="s">
        <v>75</v>
      </c>
      <c r="F2056" t="s">
        <v>76</v>
      </c>
      <c r="G2056" t="s">
        <v>13</v>
      </c>
      <c r="H2056">
        <v>0.55000000000000004</v>
      </c>
      <c r="I2056">
        <v>4750</v>
      </c>
      <c r="J2056">
        <f t="shared" si="77"/>
        <v>2612.5</v>
      </c>
      <c r="K2056">
        <f t="shared" si="76"/>
        <v>914.37499999999989</v>
      </c>
      <c r="L2056">
        <v>0.35</v>
      </c>
    </row>
    <row r="2057" spans="1:12" x14ac:dyDescent="0.3">
      <c r="A2057" t="s">
        <v>23</v>
      </c>
      <c r="B2057">
        <v>1128299</v>
      </c>
      <c r="C2057">
        <v>44399</v>
      </c>
      <c r="D2057" t="s">
        <v>24</v>
      </c>
      <c r="E2057" t="s">
        <v>75</v>
      </c>
      <c r="F2057" t="s">
        <v>76</v>
      </c>
      <c r="G2057" t="s">
        <v>14</v>
      </c>
      <c r="H2057">
        <v>0.5</v>
      </c>
      <c r="I2057">
        <v>3750</v>
      </c>
      <c r="J2057">
        <f t="shared" si="77"/>
        <v>1875</v>
      </c>
      <c r="K2057">
        <f t="shared" si="76"/>
        <v>656.25</v>
      </c>
      <c r="L2057">
        <v>0.35</v>
      </c>
    </row>
    <row r="2058" spans="1:12" x14ac:dyDescent="0.3">
      <c r="A2058" t="s">
        <v>23</v>
      </c>
      <c r="B2058">
        <v>1128299</v>
      </c>
      <c r="C2058">
        <v>44399</v>
      </c>
      <c r="D2058" t="s">
        <v>24</v>
      </c>
      <c r="E2058" t="s">
        <v>75</v>
      </c>
      <c r="F2058" t="s">
        <v>76</v>
      </c>
      <c r="G2058" t="s">
        <v>16</v>
      </c>
      <c r="H2058">
        <v>0.55000000000000004</v>
      </c>
      <c r="I2058">
        <v>4250</v>
      </c>
      <c r="J2058">
        <f t="shared" si="77"/>
        <v>2337.5</v>
      </c>
      <c r="K2058">
        <f t="shared" si="76"/>
        <v>701.25</v>
      </c>
      <c r="L2058">
        <v>0.3</v>
      </c>
    </row>
    <row r="2059" spans="1:12" x14ac:dyDescent="0.3">
      <c r="A2059" t="s">
        <v>23</v>
      </c>
      <c r="B2059">
        <v>1128299</v>
      </c>
      <c r="C2059">
        <v>44399</v>
      </c>
      <c r="D2059" t="s">
        <v>24</v>
      </c>
      <c r="E2059" t="s">
        <v>75</v>
      </c>
      <c r="F2059" t="s">
        <v>76</v>
      </c>
      <c r="G2059" t="s">
        <v>17</v>
      </c>
      <c r="H2059">
        <v>0.70000000000000007</v>
      </c>
      <c r="I2059">
        <v>4250</v>
      </c>
      <c r="J2059">
        <f t="shared" si="77"/>
        <v>2975.0000000000005</v>
      </c>
      <c r="K2059">
        <f t="shared" si="76"/>
        <v>743.75000000000011</v>
      </c>
      <c r="L2059">
        <v>0.25</v>
      </c>
    </row>
    <row r="2060" spans="1:12" x14ac:dyDescent="0.3">
      <c r="A2060" t="s">
        <v>23</v>
      </c>
      <c r="B2060">
        <v>1128299</v>
      </c>
      <c r="C2060">
        <v>44431</v>
      </c>
      <c r="D2060" t="s">
        <v>24</v>
      </c>
      <c r="E2060" t="s">
        <v>75</v>
      </c>
      <c r="F2060" t="s">
        <v>76</v>
      </c>
      <c r="G2060" t="s">
        <v>12</v>
      </c>
      <c r="H2060">
        <v>0.55000000000000004</v>
      </c>
      <c r="I2060">
        <v>6250</v>
      </c>
      <c r="J2060">
        <f t="shared" si="77"/>
        <v>3437.5000000000005</v>
      </c>
      <c r="K2060">
        <f t="shared" si="76"/>
        <v>1203.125</v>
      </c>
      <c r="L2060">
        <v>0.35</v>
      </c>
    </row>
    <row r="2061" spans="1:12" x14ac:dyDescent="0.3">
      <c r="A2061" t="s">
        <v>23</v>
      </c>
      <c r="B2061">
        <v>1128299</v>
      </c>
      <c r="C2061">
        <v>44431</v>
      </c>
      <c r="D2061" t="s">
        <v>24</v>
      </c>
      <c r="E2061" t="s">
        <v>75</v>
      </c>
      <c r="F2061" t="s">
        <v>76</v>
      </c>
      <c r="G2061" t="s">
        <v>15</v>
      </c>
      <c r="H2061">
        <v>0.60000000000000009</v>
      </c>
      <c r="I2061">
        <v>5750</v>
      </c>
      <c r="J2061">
        <f t="shared" si="77"/>
        <v>3450.0000000000005</v>
      </c>
      <c r="K2061">
        <f t="shared" si="76"/>
        <v>1380.0000000000002</v>
      </c>
      <c r="L2061">
        <v>0.4</v>
      </c>
    </row>
    <row r="2062" spans="1:12" x14ac:dyDescent="0.3">
      <c r="A2062" t="s">
        <v>23</v>
      </c>
      <c r="B2062">
        <v>1128299</v>
      </c>
      <c r="C2062">
        <v>44431</v>
      </c>
      <c r="D2062" t="s">
        <v>24</v>
      </c>
      <c r="E2062" t="s">
        <v>75</v>
      </c>
      <c r="F2062" t="s">
        <v>76</v>
      </c>
      <c r="G2062" t="s">
        <v>13</v>
      </c>
      <c r="H2062">
        <v>0.55000000000000004</v>
      </c>
      <c r="I2062">
        <v>4500</v>
      </c>
      <c r="J2062">
        <f t="shared" si="77"/>
        <v>2475</v>
      </c>
      <c r="K2062">
        <f t="shared" si="76"/>
        <v>866.25</v>
      </c>
      <c r="L2062">
        <v>0.35</v>
      </c>
    </row>
    <row r="2063" spans="1:12" x14ac:dyDescent="0.3">
      <c r="A2063" t="s">
        <v>23</v>
      </c>
      <c r="B2063">
        <v>1128299</v>
      </c>
      <c r="C2063">
        <v>44431</v>
      </c>
      <c r="D2063" t="s">
        <v>24</v>
      </c>
      <c r="E2063" t="s">
        <v>75</v>
      </c>
      <c r="F2063" t="s">
        <v>76</v>
      </c>
      <c r="G2063" t="s">
        <v>14</v>
      </c>
      <c r="H2063">
        <v>0.55000000000000004</v>
      </c>
      <c r="I2063">
        <v>4000</v>
      </c>
      <c r="J2063">
        <f t="shared" si="77"/>
        <v>2200</v>
      </c>
      <c r="K2063">
        <f t="shared" si="76"/>
        <v>770</v>
      </c>
      <c r="L2063">
        <v>0.35</v>
      </c>
    </row>
    <row r="2064" spans="1:12" x14ac:dyDescent="0.3">
      <c r="A2064" t="s">
        <v>23</v>
      </c>
      <c r="B2064">
        <v>1128299</v>
      </c>
      <c r="C2064">
        <v>44431</v>
      </c>
      <c r="D2064" t="s">
        <v>24</v>
      </c>
      <c r="E2064" t="s">
        <v>75</v>
      </c>
      <c r="F2064" t="s">
        <v>76</v>
      </c>
      <c r="G2064" t="s">
        <v>16</v>
      </c>
      <c r="H2064">
        <v>0.65</v>
      </c>
      <c r="I2064">
        <v>4000</v>
      </c>
      <c r="J2064">
        <f t="shared" si="77"/>
        <v>2600</v>
      </c>
      <c r="K2064">
        <f t="shared" si="76"/>
        <v>780</v>
      </c>
      <c r="L2064">
        <v>0.3</v>
      </c>
    </row>
    <row r="2065" spans="1:12" x14ac:dyDescent="0.3">
      <c r="A2065" t="s">
        <v>23</v>
      </c>
      <c r="B2065">
        <v>1128299</v>
      </c>
      <c r="C2065">
        <v>44431</v>
      </c>
      <c r="D2065" t="s">
        <v>24</v>
      </c>
      <c r="E2065" t="s">
        <v>75</v>
      </c>
      <c r="F2065" t="s">
        <v>76</v>
      </c>
      <c r="G2065" t="s">
        <v>17</v>
      </c>
      <c r="H2065">
        <v>0.70000000000000007</v>
      </c>
      <c r="I2065">
        <v>3750</v>
      </c>
      <c r="J2065">
        <f t="shared" si="77"/>
        <v>2625.0000000000005</v>
      </c>
      <c r="K2065">
        <f t="shared" si="76"/>
        <v>656.25000000000011</v>
      </c>
      <c r="L2065">
        <v>0.25</v>
      </c>
    </row>
    <row r="2066" spans="1:12" x14ac:dyDescent="0.3">
      <c r="A2066" t="s">
        <v>23</v>
      </c>
      <c r="B2066">
        <v>1128299</v>
      </c>
      <c r="C2066">
        <v>44463</v>
      </c>
      <c r="D2066" t="s">
        <v>24</v>
      </c>
      <c r="E2066" t="s">
        <v>75</v>
      </c>
      <c r="F2066" t="s">
        <v>76</v>
      </c>
      <c r="G2066" t="s">
        <v>12</v>
      </c>
      <c r="H2066">
        <v>0.45000000000000007</v>
      </c>
      <c r="I2066">
        <v>5750</v>
      </c>
      <c r="J2066">
        <f t="shared" si="77"/>
        <v>2587.5000000000005</v>
      </c>
      <c r="K2066">
        <f t="shared" si="76"/>
        <v>905.62500000000011</v>
      </c>
      <c r="L2066">
        <v>0.35</v>
      </c>
    </row>
    <row r="2067" spans="1:12" x14ac:dyDescent="0.3">
      <c r="A2067" t="s">
        <v>23</v>
      </c>
      <c r="B2067">
        <v>1128299</v>
      </c>
      <c r="C2067">
        <v>44463</v>
      </c>
      <c r="D2067" t="s">
        <v>24</v>
      </c>
      <c r="E2067" t="s">
        <v>75</v>
      </c>
      <c r="F2067" t="s">
        <v>76</v>
      </c>
      <c r="G2067" t="s">
        <v>15</v>
      </c>
      <c r="H2067">
        <v>0.50000000000000011</v>
      </c>
      <c r="I2067">
        <v>5750</v>
      </c>
      <c r="J2067">
        <f t="shared" si="77"/>
        <v>2875.0000000000005</v>
      </c>
      <c r="K2067">
        <f t="shared" si="76"/>
        <v>1150.0000000000002</v>
      </c>
      <c r="L2067">
        <v>0.4</v>
      </c>
    </row>
    <row r="2068" spans="1:12" x14ac:dyDescent="0.3">
      <c r="A2068" t="s">
        <v>23</v>
      </c>
      <c r="B2068">
        <v>1128299</v>
      </c>
      <c r="C2068">
        <v>44463</v>
      </c>
      <c r="D2068" t="s">
        <v>24</v>
      </c>
      <c r="E2068" t="s">
        <v>75</v>
      </c>
      <c r="F2068" t="s">
        <v>76</v>
      </c>
      <c r="G2068" t="s">
        <v>13</v>
      </c>
      <c r="H2068">
        <v>0.45000000000000007</v>
      </c>
      <c r="I2068">
        <v>4250</v>
      </c>
      <c r="J2068">
        <f t="shared" si="77"/>
        <v>1912.5000000000002</v>
      </c>
      <c r="K2068">
        <f t="shared" si="76"/>
        <v>669.375</v>
      </c>
      <c r="L2068">
        <v>0.35</v>
      </c>
    </row>
    <row r="2069" spans="1:12" x14ac:dyDescent="0.3">
      <c r="A2069" t="s">
        <v>23</v>
      </c>
      <c r="B2069">
        <v>1128299</v>
      </c>
      <c r="C2069">
        <v>44463</v>
      </c>
      <c r="D2069" t="s">
        <v>24</v>
      </c>
      <c r="E2069" t="s">
        <v>75</v>
      </c>
      <c r="F2069" t="s">
        <v>76</v>
      </c>
      <c r="G2069" t="s">
        <v>14</v>
      </c>
      <c r="H2069">
        <v>0.45000000000000007</v>
      </c>
      <c r="I2069">
        <v>3750</v>
      </c>
      <c r="J2069">
        <f t="shared" si="77"/>
        <v>1687.5000000000002</v>
      </c>
      <c r="K2069">
        <f t="shared" si="76"/>
        <v>590.625</v>
      </c>
      <c r="L2069">
        <v>0.35</v>
      </c>
    </row>
    <row r="2070" spans="1:12" x14ac:dyDescent="0.3">
      <c r="A2070" t="s">
        <v>23</v>
      </c>
      <c r="B2070">
        <v>1128299</v>
      </c>
      <c r="C2070">
        <v>44463</v>
      </c>
      <c r="D2070" t="s">
        <v>24</v>
      </c>
      <c r="E2070" t="s">
        <v>75</v>
      </c>
      <c r="F2070" t="s">
        <v>76</v>
      </c>
      <c r="G2070" t="s">
        <v>16</v>
      </c>
      <c r="H2070">
        <v>0.55000000000000004</v>
      </c>
      <c r="I2070">
        <v>3750</v>
      </c>
      <c r="J2070">
        <f t="shared" si="77"/>
        <v>2062.5</v>
      </c>
      <c r="K2070">
        <f t="shared" si="76"/>
        <v>618.75</v>
      </c>
      <c r="L2070">
        <v>0.3</v>
      </c>
    </row>
    <row r="2071" spans="1:12" x14ac:dyDescent="0.3">
      <c r="A2071" t="s">
        <v>23</v>
      </c>
      <c r="B2071">
        <v>1128299</v>
      </c>
      <c r="C2071">
        <v>44463</v>
      </c>
      <c r="D2071" t="s">
        <v>24</v>
      </c>
      <c r="E2071" t="s">
        <v>75</v>
      </c>
      <c r="F2071" t="s">
        <v>76</v>
      </c>
      <c r="G2071" t="s">
        <v>17</v>
      </c>
      <c r="H2071">
        <v>0.60000000000000009</v>
      </c>
      <c r="I2071">
        <v>4250</v>
      </c>
      <c r="J2071">
        <f t="shared" si="77"/>
        <v>2550.0000000000005</v>
      </c>
      <c r="K2071">
        <f t="shared" si="76"/>
        <v>637.50000000000011</v>
      </c>
      <c r="L2071">
        <v>0.25</v>
      </c>
    </row>
    <row r="2072" spans="1:12" x14ac:dyDescent="0.3">
      <c r="A2072" t="s">
        <v>23</v>
      </c>
      <c r="B2072">
        <v>1128299</v>
      </c>
      <c r="C2072">
        <v>44492</v>
      </c>
      <c r="D2072" t="s">
        <v>24</v>
      </c>
      <c r="E2072" t="s">
        <v>75</v>
      </c>
      <c r="F2072" t="s">
        <v>76</v>
      </c>
      <c r="G2072" t="s">
        <v>12</v>
      </c>
      <c r="H2072">
        <v>0.45000000000000007</v>
      </c>
      <c r="I2072">
        <v>5000</v>
      </c>
      <c r="J2072">
        <f t="shared" si="77"/>
        <v>2250.0000000000005</v>
      </c>
      <c r="K2072">
        <f t="shared" si="76"/>
        <v>787.50000000000011</v>
      </c>
      <c r="L2072">
        <v>0.35</v>
      </c>
    </row>
    <row r="2073" spans="1:12" x14ac:dyDescent="0.3">
      <c r="A2073" t="s">
        <v>23</v>
      </c>
      <c r="B2073">
        <v>1128299</v>
      </c>
      <c r="C2073">
        <v>44492</v>
      </c>
      <c r="D2073" t="s">
        <v>24</v>
      </c>
      <c r="E2073" t="s">
        <v>75</v>
      </c>
      <c r="F2073" t="s">
        <v>76</v>
      </c>
      <c r="G2073" t="s">
        <v>15</v>
      </c>
      <c r="H2073">
        <v>0.50000000000000011</v>
      </c>
      <c r="I2073">
        <v>5000</v>
      </c>
      <c r="J2073">
        <f t="shared" si="77"/>
        <v>2500.0000000000005</v>
      </c>
      <c r="K2073">
        <f t="shared" si="76"/>
        <v>1000.0000000000002</v>
      </c>
      <c r="L2073">
        <v>0.4</v>
      </c>
    </row>
    <row r="2074" spans="1:12" x14ac:dyDescent="0.3">
      <c r="A2074" t="s">
        <v>23</v>
      </c>
      <c r="B2074">
        <v>1128299</v>
      </c>
      <c r="C2074">
        <v>44492</v>
      </c>
      <c r="D2074" t="s">
        <v>24</v>
      </c>
      <c r="E2074" t="s">
        <v>75</v>
      </c>
      <c r="F2074" t="s">
        <v>76</v>
      </c>
      <c r="G2074" t="s">
        <v>13</v>
      </c>
      <c r="H2074">
        <v>0.45000000000000007</v>
      </c>
      <c r="I2074">
        <v>3250</v>
      </c>
      <c r="J2074">
        <f t="shared" si="77"/>
        <v>1462.5000000000002</v>
      </c>
      <c r="K2074">
        <f t="shared" si="76"/>
        <v>511.87500000000006</v>
      </c>
      <c r="L2074">
        <v>0.35</v>
      </c>
    </row>
    <row r="2075" spans="1:12" x14ac:dyDescent="0.3">
      <c r="A2075" t="s">
        <v>23</v>
      </c>
      <c r="B2075">
        <v>1128299</v>
      </c>
      <c r="C2075">
        <v>44492</v>
      </c>
      <c r="D2075" t="s">
        <v>24</v>
      </c>
      <c r="E2075" t="s">
        <v>75</v>
      </c>
      <c r="F2075" t="s">
        <v>76</v>
      </c>
      <c r="G2075" t="s">
        <v>14</v>
      </c>
      <c r="H2075">
        <v>0.45000000000000007</v>
      </c>
      <c r="I2075">
        <v>3000</v>
      </c>
      <c r="J2075">
        <f t="shared" si="77"/>
        <v>1350.0000000000002</v>
      </c>
      <c r="K2075">
        <f t="shared" si="76"/>
        <v>472.50000000000006</v>
      </c>
      <c r="L2075">
        <v>0.35</v>
      </c>
    </row>
    <row r="2076" spans="1:12" x14ac:dyDescent="0.3">
      <c r="A2076" t="s">
        <v>23</v>
      </c>
      <c r="B2076">
        <v>1128299</v>
      </c>
      <c r="C2076">
        <v>44492</v>
      </c>
      <c r="D2076" t="s">
        <v>24</v>
      </c>
      <c r="E2076" t="s">
        <v>75</v>
      </c>
      <c r="F2076" t="s">
        <v>76</v>
      </c>
      <c r="G2076" t="s">
        <v>16</v>
      </c>
      <c r="H2076">
        <v>0.55000000000000004</v>
      </c>
      <c r="I2076">
        <v>2750</v>
      </c>
      <c r="J2076">
        <f t="shared" si="77"/>
        <v>1512.5000000000002</v>
      </c>
      <c r="K2076">
        <f t="shared" si="76"/>
        <v>453.75000000000006</v>
      </c>
      <c r="L2076">
        <v>0.3</v>
      </c>
    </row>
    <row r="2077" spans="1:12" x14ac:dyDescent="0.3">
      <c r="A2077" t="s">
        <v>23</v>
      </c>
      <c r="B2077">
        <v>1128299</v>
      </c>
      <c r="C2077">
        <v>44492</v>
      </c>
      <c r="D2077" t="s">
        <v>24</v>
      </c>
      <c r="E2077" t="s">
        <v>75</v>
      </c>
      <c r="F2077" t="s">
        <v>76</v>
      </c>
      <c r="G2077" t="s">
        <v>17</v>
      </c>
      <c r="H2077">
        <v>0.60000000000000009</v>
      </c>
      <c r="I2077">
        <v>3250</v>
      </c>
      <c r="J2077">
        <f t="shared" si="77"/>
        <v>1950.0000000000002</v>
      </c>
      <c r="K2077">
        <f t="shared" si="76"/>
        <v>487.50000000000006</v>
      </c>
      <c r="L2077">
        <v>0.25</v>
      </c>
    </row>
    <row r="2078" spans="1:12" x14ac:dyDescent="0.3">
      <c r="A2078" t="s">
        <v>23</v>
      </c>
      <c r="B2078">
        <v>1128299</v>
      </c>
      <c r="C2078">
        <v>44523</v>
      </c>
      <c r="D2078" t="s">
        <v>24</v>
      </c>
      <c r="E2078" t="s">
        <v>75</v>
      </c>
      <c r="F2078" t="s">
        <v>76</v>
      </c>
      <c r="G2078" t="s">
        <v>12</v>
      </c>
      <c r="H2078">
        <v>0.45000000000000007</v>
      </c>
      <c r="I2078">
        <v>5000</v>
      </c>
      <c r="J2078">
        <f t="shared" si="77"/>
        <v>2250.0000000000005</v>
      </c>
      <c r="K2078">
        <f t="shared" si="76"/>
        <v>787.50000000000011</v>
      </c>
      <c r="L2078">
        <v>0.35</v>
      </c>
    </row>
    <row r="2079" spans="1:12" x14ac:dyDescent="0.3">
      <c r="A2079" t="s">
        <v>23</v>
      </c>
      <c r="B2079">
        <v>1128299</v>
      </c>
      <c r="C2079">
        <v>44523</v>
      </c>
      <c r="D2079" t="s">
        <v>24</v>
      </c>
      <c r="E2079" t="s">
        <v>75</v>
      </c>
      <c r="F2079" t="s">
        <v>76</v>
      </c>
      <c r="G2079" t="s">
        <v>15</v>
      </c>
      <c r="H2079">
        <v>0.50000000000000011</v>
      </c>
      <c r="I2079">
        <v>5250</v>
      </c>
      <c r="J2079">
        <f t="shared" si="77"/>
        <v>2625.0000000000005</v>
      </c>
      <c r="K2079">
        <f t="shared" si="76"/>
        <v>1050.0000000000002</v>
      </c>
      <c r="L2079">
        <v>0.4</v>
      </c>
    </row>
    <row r="2080" spans="1:12" x14ac:dyDescent="0.3">
      <c r="A2080" t="s">
        <v>23</v>
      </c>
      <c r="B2080">
        <v>1128299</v>
      </c>
      <c r="C2080">
        <v>44523</v>
      </c>
      <c r="D2080" t="s">
        <v>24</v>
      </c>
      <c r="E2080" t="s">
        <v>75</v>
      </c>
      <c r="F2080" t="s">
        <v>76</v>
      </c>
      <c r="G2080" t="s">
        <v>13</v>
      </c>
      <c r="H2080">
        <v>0.45000000000000007</v>
      </c>
      <c r="I2080">
        <v>3750</v>
      </c>
      <c r="J2080">
        <f t="shared" si="77"/>
        <v>1687.5000000000002</v>
      </c>
      <c r="K2080">
        <f t="shared" si="76"/>
        <v>590.625</v>
      </c>
      <c r="L2080">
        <v>0.35</v>
      </c>
    </row>
    <row r="2081" spans="1:12" x14ac:dyDescent="0.3">
      <c r="A2081" t="s">
        <v>23</v>
      </c>
      <c r="B2081">
        <v>1128299</v>
      </c>
      <c r="C2081">
        <v>44523</v>
      </c>
      <c r="D2081" t="s">
        <v>24</v>
      </c>
      <c r="E2081" t="s">
        <v>75</v>
      </c>
      <c r="F2081" t="s">
        <v>76</v>
      </c>
      <c r="G2081" t="s">
        <v>14</v>
      </c>
      <c r="H2081">
        <v>0.45000000000000007</v>
      </c>
      <c r="I2081">
        <v>3500</v>
      </c>
      <c r="J2081">
        <f t="shared" si="77"/>
        <v>1575.0000000000002</v>
      </c>
      <c r="K2081">
        <f t="shared" si="76"/>
        <v>551.25</v>
      </c>
      <c r="L2081">
        <v>0.35</v>
      </c>
    </row>
    <row r="2082" spans="1:12" x14ac:dyDescent="0.3">
      <c r="A2082" t="s">
        <v>23</v>
      </c>
      <c r="B2082">
        <v>1128299</v>
      </c>
      <c r="C2082">
        <v>44523</v>
      </c>
      <c r="D2082" t="s">
        <v>24</v>
      </c>
      <c r="E2082" t="s">
        <v>75</v>
      </c>
      <c r="F2082" t="s">
        <v>76</v>
      </c>
      <c r="G2082" t="s">
        <v>16</v>
      </c>
      <c r="H2082">
        <v>0.55000000000000004</v>
      </c>
      <c r="I2082">
        <v>3000</v>
      </c>
      <c r="J2082">
        <f t="shared" si="77"/>
        <v>1650.0000000000002</v>
      </c>
      <c r="K2082">
        <f t="shared" si="76"/>
        <v>495.00000000000006</v>
      </c>
      <c r="L2082">
        <v>0.3</v>
      </c>
    </row>
    <row r="2083" spans="1:12" x14ac:dyDescent="0.3">
      <c r="A2083" t="s">
        <v>23</v>
      </c>
      <c r="B2083">
        <v>1128299</v>
      </c>
      <c r="C2083">
        <v>44523</v>
      </c>
      <c r="D2083" t="s">
        <v>24</v>
      </c>
      <c r="E2083" t="s">
        <v>75</v>
      </c>
      <c r="F2083" t="s">
        <v>76</v>
      </c>
      <c r="G2083" t="s">
        <v>17</v>
      </c>
      <c r="H2083">
        <v>0.60000000000000009</v>
      </c>
      <c r="I2083">
        <v>4250</v>
      </c>
      <c r="J2083">
        <f t="shared" si="77"/>
        <v>2550.0000000000005</v>
      </c>
      <c r="K2083">
        <f t="shared" si="76"/>
        <v>637.50000000000011</v>
      </c>
      <c r="L2083">
        <v>0.25</v>
      </c>
    </row>
    <row r="2084" spans="1:12" x14ac:dyDescent="0.3">
      <c r="A2084" t="s">
        <v>23</v>
      </c>
      <c r="B2084">
        <v>1128299</v>
      </c>
      <c r="C2084">
        <v>44552</v>
      </c>
      <c r="D2084" t="s">
        <v>24</v>
      </c>
      <c r="E2084" t="s">
        <v>75</v>
      </c>
      <c r="F2084" t="s">
        <v>76</v>
      </c>
      <c r="G2084" t="s">
        <v>12</v>
      </c>
      <c r="H2084">
        <v>0.45000000000000007</v>
      </c>
      <c r="I2084">
        <v>6250</v>
      </c>
      <c r="J2084">
        <f t="shared" si="77"/>
        <v>2812.5000000000005</v>
      </c>
      <c r="K2084">
        <f t="shared" si="76"/>
        <v>984.37500000000011</v>
      </c>
      <c r="L2084">
        <v>0.35</v>
      </c>
    </row>
    <row r="2085" spans="1:12" x14ac:dyDescent="0.3">
      <c r="A2085" t="s">
        <v>23</v>
      </c>
      <c r="B2085">
        <v>1128299</v>
      </c>
      <c r="C2085">
        <v>44552</v>
      </c>
      <c r="D2085" t="s">
        <v>24</v>
      </c>
      <c r="E2085" t="s">
        <v>75</v>
      </c>
      <c r="F2085" t="s">
        <v>76</v>
      </c>
      <c r="G2085" t="s">
        <v>15</v>
      </c>
      <c r="H2085">
        <v>0.50000000000000011</v>
      </c>
      <c r="I2085">
        <v>6250</v>
      </c>
      <c r="J2085">
        <f t="shared" si="77"/>
        <v>3125.0000000000009</v>
      </c>
      <c r="K2085">
        <f t="shared" si="76"/>
        <v>1250.0000000000005</v>
      </c>
      <c r="L2085">
        <v>0.4</v>
      </c>
    </row>
    <row r="2086" spans="1:12" x14ac:dyDescent="0.3">
      <c r="A2086" t="s">
        <v>23</v>
      </c>
      <c r="B2086">
        <v>1128299</v>
      </c>
      <c r="C2086">
        <v>44552</v>
      </c>
      <c r="D2086" t="s">
        <v>24</v>
      </c>
      <c r="E2086" t="s">
        <v>75</v>
      </c>
      <c r="F2086" t="s">
        <v>76</v>
      </c>
      <c r="G2086" t="s">
        <v>13</v>
      </c>
      <c r="H2086">
        <v>0.45000000000000007</v>
      </c>
      <c r="I2086">
        <v>4250</v>
      </c>
      <c r="J2086">
        <f t="shared" si="77"/>
        <v>1912.5000000000002</v>
      </c>
      <c r="K2086">
        <f t="shared" si="76"/>
        <v>669.375</v>
      </c>
      <c r="L2086">
        <v>0.35</v>
      </c>
    </row>
    <row r="2087" spans="1:12" x14ac:dyDescent="0.3">
      <c r="A2087" t="s">
        <v>23</v>
      </c>
      <c r="B2087">
        <v>1128299</v>
      </c>
      <c r="C2087">
        <v>44552</v>
      </c>
      <c r="D2087" t="s">
        <v>24</v>
      </c>
      <c r="E2087" t="s">
        <v>75</v>
      </c>
      <c r="F2087" t="s">
        <v>76</v>
      </c>
      <c r="G2087" t="s">
        <v>14</v>
      </c>
      <c r="H2087">
        <v>0.45000000000000007</v>
      </c>
      <c r="I2087">
        <v>4250</v>
      </c>
      <c r="J2087">
        <f t="shared" si="77"/>
        <v>1912.5000000000002</v>
      </c>
      <c r="K2087">
        <f t="shared" si="76"/>
        <v>669.375</v>
      </c>
      <c r="L2087">
        <v>0.35</v>
      </c>
    </row>
    <row r="2088" spans="1:12" x14ac:dyDescent="0.3">
      <c r="A2088" t="s">
        <v>23</v>
      </c>
      <c r="B2088">
        <v>1128299</v>
      </c>
      <c r="C2088">
        <v>44552</v>
      </c>
      <c r="D2088" t="s">
        <v>24</v>
      </c>
      <c r="E2088" t="s">
        <v>75</v>
      </c>
      <c r="F2088" t="s">
        <v>76</v>
      </c>
      <c r="G2088" t="s">
        <v>16</v>
      </c>
      <c r="H2088">
        <v>0.55000000000000004</v>
      </c>
      <c r="I2088">
        <v>3500</v>
      </c>
      <c r="J2088">
        <f t="shared" si="77"/>
        <v>1925.0000000000002</v>
      </c>
      <c r="K2088">
        <f t="shared" si="76"/>
        <v>577.5</v>
      </c>
      <c r="L2088">
        <v>0.3</v>
      </c>
    </row>
    <row r="2089" spans="1:12" x14ac:dyDescent="0.3">
      <c r="A2089" t="s">
        <v>23</v>
      </c>
      <c r="B2089">
        <v>1128299</v>
      </c>
      <c r="C2089">
        <v>44552</v>
      </c>
      <c r="D2089" t="s">
        <v>24</v>
      </c>
      <c r="E2089" t="s">
        <v>75</v>
      </c>
      <c r="F2089" t="s">
        <v>76</v>
      </c>
      <c r="G2089" t="s">
        <v>17</v>
      </c>
      <c r="H2089">
        <v>0.60000000000000009</v>
      </c>
      <c r="I2089">
        <v>4500</v>
      </c>
      <c r="J2089">
        <f t="shared" si="77"/>
        <v>2700.0000000000005</v>
      </c>
      <c r="K2089">
        <f t="shared" si="76"/>
        <v>675.00000000000011</v>
      </c>
      <c r="L2089">
        <v>0.25</v>
      </c>
    </row>
    <row r="2090" spans="1:12" x14ac:dyDescent="0.3">
      <c r="A2090" t="s">
        <v>23</v>
      </c>
      <c r="B2090">
        <v>1128299</v>
      </c>
      <c r="C2090">
        <v>44222</v>
      </c>
      <c r="D2090" t="s">
        <v>24</v>
      </c>
      <c r="E2090" t="s">
        <v>78</v>
      </c>
      <c r="F2090" t="s">
        <v>77</v>
      </c>
      <c r="G2090" t="s">
        <v>12</v>
      </c>
      <c r="H2090">
        <v>0.34999999999999992</v>
      </c>
      <c r="I2090">
        <v>4750</v>
      </c>
      <c r="J2090">
        <f t="shared" si="77"/>
        <v>1662.4999999999995</v>
      </c>
      <c r="K2090">
        <f t="shared" si="76"/>
        <v>581.87499999999977</v>
      </c>
      <c r="L2090">
        <v>0.35</v>
      </c>
    </row>
    <row r="2091" spans="1:12" x14ac:dyDescent="0.3">
      <c r="A2091" t="s">
        <v>23</v>
      </c>
      <c r="B2091">
        <v>1128299</v>
      </c>
      <c r="C2091">
        <v>44222</v>
      </c>
      <c r="D2091" t="s">
        <v>24</v>
      </c>
      <c r="E2091" t="s">
        <v>78</v>
      </c>
      <c r="F2091" t="s">
        <v>77</v>
      </c>
      <c r="G2091" t="s">
        <v>15</v>
      </c>
      <c r="H2091">
        <v>0.45</v>
      </c>
      <c r="I2091">
        <v>4750</v>
      </c>
      <c r="J2091">
        <f t="shared" si="77"/>
        <v>2137.5</v>
      </c>
      <c r="K2091">
        <f t="shared" si="76"/>
        <v>855</v>
      </c>
      <c r="L2091">
        <v>0.4</v>
      </c>
    </row>
    <row r="2092" spans="1:12" x14ac:dyDescent="0.3">
      <c r="A2092" t="s">
        <v>23</v>
      </c>
      <c r="B2092">
        <v>1128299</v>
      </c>
      <c r="C2092">
        <v>44222</v>
      </c>
      <c r="D2092" t="s">
        <v>24</v>
      </c>
      <c r="E2092" t="s">
        <v>78</v>
      </c>
      <c r="F2092" t="s">
        <v>77</v>
      </c>
      <c r="G2092" t="s">
        <v>13</v>
      </c>
      <c r="H2092">
        <v>0.45</v>
      </c>
      <c r="I2092">
        <v>4750</v>
      </c>
      <c r="J2092">
        <f t="shared" si="77"/>
        <v>2137.5</v>
      </c>
      <c r="K2092">
        <f t="shared" si="76"/>
        <v>748.125</v>
      </c>
      <c r="L2092">
        <v>0.35</v>
      </c>
    </row>
    <row r="2093" spans="1:12" x14ac:dyDescent="0.3">
      <c r="A2093" t="s">
        <v>23</v>
      </c>
      <c r="B2093">
        <v>1128299</v>
      </c>
      <c r="C2093">
        <v>44222</v>
      </c>
      <c r="D2093" t="s">
        <v>24</v>
      </c>
      <c r="E2093" t="s">
        <v>78</v>
      </c>
      <c r="F2093" t="s">
        <v>77</v>
      </c>
      <c r="G2093" t="s">
        <v>14</v>
      </c>
      <c r="H2093">
        <v>0.45</v>
      </c>
      <c r="I2093">
        <v>3250</v>
      </c>
      <c r="J2093">
        <f t="shared" si="77"/>
        <v>1462.5</v>
      </c>
      <c r="K2093">
        <f t="shared" si="76"/>
        <v>511.87499999999994</v>
      </c>
      <c r="L2093">
        <v>0.35</v>
      </c>
    </row>
    <row r="2094" spans="1:12" x14ac:dyDescent="0.3">
      <c r="A2094" t="s">
        <v>23</v>
      </c>
      <c r="B2094">
        <v>1128299</v>
      </c>
      <c r="C2094">
        <v>44222</v>
      </c>
      <c r="D2094" t="s">
        <v>24</v>
      </c>
      <c r="E2094" t="s">
        <v>78</v>
      </c>
      <c r="F2094" t="s">
        <v>77</v>
      </c>
      <c r="G2094" t="s">
        <v>16</v>
      </c>
      <c r="H2094">
        <v>0.50000000000000011</v>
      </c>
      <c r="I2094">
        <v>2750</v>
      </c>
      <c r="J2094">
        <f t="shared" si="77"/>
        <v>1375.0000000000002</v>
      </c>
      <c r="K2094">
        <f t="shared" si="76"/>
        <v>412.50000000000006</v>
      </c>
      <c r="L2094">
        <v>0.3</v>
      </c>
    </row>
    <row r="2095" spans="1:12" x14ac:dyDescent="0.3">
      <c r="A2095" t="s">
        <v>23</v>
      </c>
      <c r="B2095">
        <v>1128299</v>
      </c>
      <c r="C2095">
        <v>44222</v>
      </c>
      <c r="D2095" t="s">
        <v>24</v>
      </c>
      <c r="E2095" t="s">
        <v>78</v>
      </c>
      <c r="F2095" t="s">
        <v>77</v>
      </c>
      <c r="G2095" t="s">
        <v>17</v>
      </c>
      <c r="H2095">
        <v>0.45</v>
      </c>
      <c r="I2095">
        <v>4750</v>
      </c>
      <c r="J2095">
        <f t="shared" si="77"/>
        <v>2137.5</v>
      </c>
      <c r="K2095">
        <f t="shared" si="76"/>
        <v>534.375</v>
      </c>
      <c r="L2095">
        <v>0.25</v>
      </c>
    </row>
    <row r="2096" spans="1:12" x14ac:dyDescent="0.3">
      <c r="A2096" t="s">
        <v>23</v>
      </c>
      <c r="B2096">
        <v>1128299</v>
      </c>
      <c r="C2096">
        <v>44253</v>
      </c>
      <c r="D2096" t="s">
        <v>24</v>
      </c>
      <c r="E2096" t="s">
        <v>78</v>
      </c>
      <c r="F2096" t="s">
        <v>77</v>
      </c>
      <c r="G2096" t="s">
        <v>12</v>
      </c>
      <c r="H2096">
        <v>0.34999999999999992</v>
      </c>
      <c r="I2096">
        <v>5250</v>
      </c>
      <c r="J2096">
        <f t="shared" si="77"/>
        <v>1837.4999999999995</v>
      </c>
      <c r="K2096">
        <f t="shared" si="76"/>
        <v>643.12499999999977</v>
      </c>
      <c r="L2096">
        <v>0.35</v>
      </c>
    </row>
    <row r="2097" spans="1:12" x14ac:dyDescent="0.3">
      <c r="A2097" t="s">
        <v>23</v>
      </c>
      <c r="B2097">
        <v>1128299</v>
      </c>
      <c r="C2097">
        <v>44253</v>
      </c>
      <c r="D2097" t="s">
        <v>24</v>
      </c>
      <c r="E2097" t="s">
        <v>78</v>
      </c>
      <c r="F2097" t="s">
        <v>77</v>
      </c>
      <c r="G2097" t="s">
        <v>15</v>
      </c>
      <c r="H2097">
        <v>0.45</v>
      </c>
      <c r="I2097">
        <v>4250</v>
      </c>
      <c r="J2097">
        <f t="shared" si="77"/>
        <v>1912.5</v>
      </c>
      <c r="K2097">
        <f t="shared" si="76"/>
        <v>765</v>
      </c>
      <c r="L2097">
        <v>0.4</v>
      </c>
    </row>
    <row r="2098" spans="1:12" x14ac:dyDescent="0.3">
      <c r="A2098" t="s">
        <v>23</v>
      </c>
      <c r="B2098">
        <v>1128299</v>
      </c>
      <c r="C2098">
        <v>44253</v>
      </c>
      <c r="D2098" t="s">
        <v>24</v>
      </c>
      <c r="E2098" t="s">
        <v>78</v>
      </c>
      <c r="F2098" t="s">
        <v>77</v>
      </c>
      <c r="G2098" t="s">
        <v>13</v>
      </c>
      <c r="H2098">
        <v>0.45</v>
      </c>
      <c r="I2098">
        <v>4250</v>
      </c>
      <c r="J2098">
        <f t="shared" si="77"/>
        <v>1912.5</v>
      </c>
      <c r="K2098">
        <f t="shared" si="76"/>
        <v>669.375</v>
      </c>
      <c r="L2098">
        <v>0.35</v>
      </c>
    </row>
    <row r="2099" spans="1:12" x14ac:dyDescent="0.3">
      <c r="A2099" t="s">
        <v>23</v>
      </c>
      <c r="B2099">
        <v>1128299</v>
      </c>
      <c r="C2099">
        <v>44253</v>
      </c>
      <c r="D2099" t="s">
        <v>24</v>
      </c>
      <c r="E2099" t="s">
        <v>78</v>
      </c>
      <c r="F2099" t="s">
        <v>77</v>
      </c>
      <c r="G2099" t="s">
        <v>14</v>
      </c>
      <c r="H2099">
        <v>0.45</v>
      </c>
      <c r="I2099">
        <v>2750</v>
      </c>
      <c r="J2099">
        <f t="shared" si="77"/>
        <v>1237.5</v>
      </c>
      <c r="K2099">
        <f t="shared" si="76"/>
        <v>433.125</v>
      </c>
      <c r="L2099">
        <v>0.35</v>
      </c>
    </row>
    <row r="2100" spans="1:12" x14ac:dyDescent="0.3">
      <c r="A2100" t="s">
        <v>23</v>
      </c>
      <c r="B2100">
        <v>1128299</v>
      </c>
      <c r="C2100">
        <v>44253</v>
      </c>
      <c r="D2100" t="s">
        <v>24</v>
      </c>
      <c r="E2100" t="s">
        <v>78</v>
      </c>
      <c r="F2100" t="s">
        <v>77</v>
      </c>
      <c r="G2100" t="s">
        <v>16</v>
      </c>
      <c r="H2100">
        <v>0.50000000000000011</v>
      </c>
      <c r="I2100">
        <v>2000</v>
      </c>
      <c r="J2100">
        <f t="shared" si="77"/>
        <v>1000.0000000000002</v>
      </c>
      <c r="K2100">
        <f t="shared" si="76"/>
        <v>300.00000000000006</v>
      </c>
      <c r="L2100">
        <v>0.3</v>
      </c>
    </row>
    <row r="2101" spans="1:12" x14ac:dyDescent="0.3">
      <c r="A2101" t="s">
        <v>23</v>
      </c>
      <c r="B2101">
        <v>1128299</v>
      </c>
      <c r="C2101">
        <v>44253</v>
      </c>
      <c r="D2101" t="s">
        <v>24</v>
      </c>
      <c r="E2101" t="s">
        <v>78</v>
      </c>
      <c r="F2101" t="s">
        <v>77</v>
      </c>
      <c r="G2101" t="s">
        <v>17</v>
      </c>
      <c r="H2101">
        <v>0.45</v>
      </c>
      <c r="I2101">
        <v>4000</v>
      </c>
      <c r="J2101">
        <f t="shared" si="77"/>
        <v>1800</v>
      </c>
      <c r="K2101">
        <f t="shared" si="76"/>
        <v>450</v>
      </c>
      <c r="L2101">
        <v>0.25</v>
      </c>
    </row>
    <row r="2102" spans="1:12" x14ac:dyDescent="0.3">
      <c r="A2102" t="s">
        <v>23</v>
      </c>
      <c r="B2102">
        <v>1128299</v>
      </c>
      <c r="C2102">
        <v>44280</v>
      </c>
      <c r="D2102" t="s">
        <v>24</v>
      </c>
      <c r="E2102" t="s">
        <v>78</v>
      </c>
      <c r="F2102" t="s">
        <v>77</v>
      </c>
      <c r="G2102" t="s">
        <v>12</v>
      </c>
      <c r="H2102">
        <v>0.45</v>
      </c>
      <c r="I2102">
        <v>5500</v>
      </c>
      <c r="J2102">
        <f t="shared" si="77"/>
        <v>2475</v>
      </c>
      <c r="K2102">
        <f t="shared" si="76"/>
        <v>866.25</v>
      </c>
      <c r="L2102">
        <v>0.35</v>
      </c>
    </row>
    <row r="2103" spans="1:12" x14ac:dyDescent="0.3">
      <c r="A2103" t="s">
        <v>23</v>
      </c>
      <c r="B2103">
        <v>1128299</v>
      </c>
      <c r="C2103">
        <v>44280</v>
      </c>
      <c r="D2103" t="s">
        <v>24</v>
      </c>
      <c r="E2103" t="s">
        <v>78</v>
      </c>
      <c r="F2103" t="s">
        <v>77</v>
      </c>
      <c r="G2103" t="s">
        <v>15</v>
      </c>
      <c r="H2103">
        <v>0.55000000000000004</v>
      </c>
      <c r="I2103">
        <v>4000</v>
      </c>
      <c r="J2103">
        <f t="shared" si="77"/>
        <v>2200</v>
      </c>
      <c r="K2103">
        <f t="shared" si="76"/>
        <v>880</v>
      </c>
      <c r="L2103">
        <v>0.4</v>
      </c>
    </row>
    <row r="2104" spans="1:12" x14ac:dyDescent="0.3">
      <c r="A2104" t="s">
        <v>23</v>
      </c>
      <c r="B2104">
        <v>1128299</v>
      </c>
      <c r="C2104">
        <v>44280</v>
      </c>
      <c r="D2104" t="s">
        <v>24</v>
      </c>
      <c r="E2104" t="s">
        <v>78</v>
      </c>
      <c r="F2104" t="s">
        <v>77</v>
      </c>
      <c r="G2104" t="s">
        <v>13</v>
      </c>
      <c r="H2104">
        <v>0.55000000000000004</v>
      </c>
      <c r="I2104">
        <v>4000</v>
      </c>
      <c r="J2104">
        <f t="shared" si="77"/>
        <v>2200</v>
      </c>
      <c r="K2104">
        <f t="shared" si="76"/>
        <v>770</v>
      </c>
      <c r="L2104">
        <v>0.35</v>
      </c>
    </row>
    <row r="2105" spans="1:12" x14ac:dyDescent="0.3">
      <c r="A2105" t="s">
        <v>23</v>
      </c>
      <c r="B2105">
        <v>1128299</v>
      </c>
      <c r="C2105">
        <v>44280</v>
      </c>
      <c r="D2105" t="s">
        <v>24</v>
      </c>
      <c r="E2105" t="s">
        <v>78</v>
      </c>
      <c r="F2105" t="s">
        <v>77</v>
      </c>
      <c r="G2105" t="s">
        <v>14</v>
      </c>
      <c r="H2105">
        <v>0.55000000000000004</v>
      </c>
      <c r="I2105">
        <v>2750</v>
      </c>
      <c r="J2105">
        <f t="shared" si="77"/>
        <v>1512.5000000000002</v>
      </c>
      <c r="K2105">
        <f t="shared" si="76"/>
        <v>529.375</v>
      </c>
      <c r="L2105">
        <v>0.35</v>
      </c>
    </row>
    <row r="2106" spans="1:12" x14ac:dyDescent="0.3">
      <c r="A2106" t="s">
        <v>23</v>
      </c>
      <c r="B2106">
        <v>1128299</v>
      </c>
      <c r="C2106">
        <v>44280</v>
      </c>
      <c r="D2106" t="s">
        <v>24</v>
      </c>
      <c r="E2106" t="s">
        <v>78</v>
      </c>
      <c r="F2106" t="s">
        <v>77</v>
      </c>
      <c r="G2106" t="s">
        <v>16</v>
      </c>
      <c r="H2106">
        <v>0.60000000000000009</v>
      </c>
      <c r="I2106">
        <v>1750</v>
      </c>
      <c r="J2106">
        <f t="shared" si="77"/>
        <v>1050.0000000000002</v>
      </c>
      <c r="K2106">
        <f t="shared" si="76"/>
        <v>315.00000000000006</v>
      </c>
      <c r="L2106">
        <v>0.3</v>
      </c>
    </row>
    <row r="2107" spans="1:12" x14ac:dyDescent="0.3">
      <c r="A2107" t="s">
        <v>23</v>
      </c>
      <c r="B2107">
        <v>1128299</v>
      </c>
      <c r="C2107">
        <v>44280</v>
      </c>
      <c r="D2107" t="s">
        <v>24</v>
      </c>
      <c r="E2107" t="s">
        <v>78</v>
      </c>
      <c r="F2107" t="s">
        <v>77</v>
      </c>
      <c r="G2107" t="s">
        <v>17</v>
      </c>
      <c r="H2107">
        <v>0.55000000000000004</v>
      </c>
      <c r="I2107">
        <v>3750</v>
      </c>
      <c r="J2107">
        <f t="shared" si="77"/>
        <v>2062.5</v>
      </c>
      <c r="K2107">
        <f t="shared" si="76"/>
        <v>515.625</v>
      </c>
      <c r="L2107">
        <v>0.25</v>
      </c>
    </row>
    <row r="2108" spans="1:12" x14ac:dyDescent="0.3">
      <c r="A2108" t="s">
        <v>23</v>
      </c>
      <c r="B2108">
        <v>1128299</v>
      </c>
      <c r="C2108">
        <v>44312</v>
      </c>
      <c r="D2108" t="s">
        <v>24</v>
      </c>
      <c r="E2108" t="s">
        <v>78</v>
      </c>
      <c r="F2108" t="s">
        <v>77</v>
      </c>
      <c r="G2108" t="s">
        <v>12</v>
      </c>
      <c r="H2108">
        <v>0.55000000000000004</v>
      </c>
      <c r="I2108">
        <v>5500</v>
      </c>
      <c r="J2108">
        <f t="shared" si="77"/>
        <v>3025.0000000000005</v>
      </c>
      <c r="K2108">
        <f t="shared" si="76"/>
        <v>1058.75</v>
      </c>
      <c r="L2108">
        <v>0.35</v>
      </c>
    </row>
    <row r="2109" spans="1:12" x14ac:dyDescent="0.3">
      <c r="A2109" t="s">
        <v>23</v>
      </c>
      <c r="B2109">
        <v>1128299</v>
      </c>
      <c r="C2109">
        <v>44312</v>
      </c>
      <c r="D2109" t="s">
        <v>24</v>
      </c>
      <c r="E2109" t="s">
        <v>78</v>
      </c>
      <c r="F2109" t="s">
        <v>77</v>
      </c>
      <c r="G2109" t="s">
        <v>15</v>
      </c>
      <c r="H2109">
        <v>0.60000000000000009</v>
      </c>
      <c r="I2109">
        <v>3500</v>
      </c>
      <c r="J2109">
        <f t="shared" si="77"/>
        <v>2100.0000000000005</v>
      </c>
      <c r="K2109">
        <f t="shared" si="76"/>
        <v>840.00000000000023</v>
      </c>
      <c r="L2109">
        <v>0.4</v>
      </c>
    </row>
    <row r="2110" spans="1:12" x14ac:dyDescent="0.3">
      <c r="A2110" t="s">
        <v>23</v>
      </c>
      <c r="B2110">
        <v>1128299</v>
      </c>
      <c r="C2110">
        <v>44312</v>
      </c>
      <c r="D2110" t="s">
        <v>24</v>
      </c>
      <c r="E2110" t="s">
        <v>78</v>
      </c>
      <c r="F2110" t="s">
        <v>77</v>
      </c>
      <c r="G2110" t="s">
        <v>13</v>
      </c>
      <c r="H2110">
        <v>0.60000000000000009</v>
      </c>
      <c r="I2110">
        <v>4000</v>
      </c>
      <c r="J2110">
        <f t="shared" si="77"/>
        <v>2400.0000000000005</v>
      </c>
      <c r="K2110">
        <f t="shared" ref="K2110:K2173" si="78">J2110*L2110</f>
        <v>840.00000000000011</v>
      </c>
      <c r="L2110">
        <v>0.35</v>
      </c>
    </row>
    <row r="2111" spans="1:12" x14ac:dyDescent="0.3">
      <c r="A2111" t="s">
        <v>23</v>
      </c>
      <c r="B2111">
        <v>1128299</v>
      </c>
      <c r="C2111">
        <v>44312</v>
      </c>
      <c r="D2111" t="s">
        <v>24</v>
      </c>
      <c r="E2111" t="s">
        <v>78</v>
      </c>
      <c r="F2111" t="s">
        <v>77</v>
      </c>
      <c r="G2111" t="s">
        <v>14</v>
      </c>
      <c r="H2111">
        <v>0.55000000000000004</v>
      </c>
      <c r="I2111">
        <v>3000</v>
      </c>
      <c r="J2111">
        <f t="shared" si="77"/>
        <v>1650.0000000000002</v>
      </c>
      <c r="K2111">
        <f t="shared" si="78"/>
        <v>577.5</v>
      </c>
      <c r="L2111">
        <v>0.35</v>
      </c>
    </row>
    <row r="2112" spans="1:12" x14ac:dyDescent="0.3">
      <c r="A2112" t="s">
        <v>23</v>
      </c>
      <c r="B2112">
        <v>1128299</v>
      </c>
      <c r="C2112">
        <v>44312</v>
      </c>
      <c r="D2112" t="s">
        <v>24</v>
      </c>
      <c r="E2112" t="s">
        <v>78</v>
      </c>
      <c r="F2112" t="s">
        <v>77</v>
      </c>
      <c r="G2112" t="s">
        <v>16</v>
      </c>
      <c r="H2112">
        <v>0.60000000000000009</v>
      </c>
      <c r="I2112">
        <v>2000</v>
      </c>
      <c r="J2112">
        <f t="shared" si="77"/>
        <v>1200.0000000000002</v>
      </c>
      <c r="K2112">
        <f t="shared" si="78"/>
        <v>360.00000000000006</v>
      </c>
      <c r="L2112">
        <v>0.3</v>
      </c>
    </row>
    <row r="2113" spans="1:12" x14ac:dyDescent="0.3">
      <c r="A2113" t="s">
        <v>23</v>
      </c>
      <c r="B2113">
        <v>1128299</v>
      </c>
      <c r="C2113">
        <v>44312</v>
      </c>
      <c r="D2113" t="s">
        <v>24</v>
      </c>
      <c r="E2113" t="s">
        <v>78</v>
      </c>
      <c r="F2113" t="s">
        <v>77</v>
      </c>
      <c r="G2113" t="s">
        <v>17</v>
      </c>
      <c r="H2113">
        <v>0.75000000000000011</v>
      </c>
      <c r="I2113">
        <v>3750</v>
      </c>
      <c r="J2113">
        <f t="shared" si="77"/>
        <v>2812.5000000000005</v>
      </c>
      <c r="K2113">
        <f t="shared" si="78"/>
        <v>703.12500000000011</v>
      </c>
      <c r="L2113">
        <v>0.25</v>
      </c>
    </row>
    <row r="2114" spans="1:12" x14ac:dyDescent="0.3">
      <c r="A2114" t="s">
        <v>23</v>
      </c>
      <c r="B2114">
        <v>1128299</v>
      </c>
      <c r="C2114">
        <v>44343</v>
      </c>
      <c r="D2114" t="s">
        <v>24</v>
      </c>
      <c r="E2114" t="s">
        <v>78</v>
      </c>
      <c r="F2114" t="s">
        <v>77</v>
      </c>
      <c r="G2114" t="s">
        <v>12</v>
      </c>
      <c r="H2114">
        <v>0.55000000000000004</v>
      </c>
      <c r="I2114">
        <v>5750</v>
      </c>
      <c r="J2114">
        <f t="shared" ref="J2114:J2177" si="79">H2114*I2114</f>
        <v>3162.5000000000005</v>
      </c>
      <c r="K2114">
        <f t="shared" si="78"/>
        <v>1106.875</v>
      </c>
      <c r="L2114">
        <v>0.35</v>
      </c>
    </row>
    <row r="2115" spans="1:12" x14ac:dyDescent="0.3">
      <c r="A2115" t="s">
        <v>23</v>
      </c>
      <c r="B2115">
        <v>1128299</v>
      </c>
      <c r="C2115">
        <v>44343</v>
      </c>
      <c r="D2115" t="s">
        <v>24</v>
      </c>
      <c r="E2115" t="s">
        <v>78</v>
      </c>
      <c r="F2115" t="s">
        <v>77</v>
      </c>
      <c r="G2115" t="s">
        <v>15</v>
      </c>
      <c r="H2115">
        <v>0.60000000000000009</v>
      </c>
      <c r="I2115">
        <v>4250</v>
      </c>
      <c r="J2115">
        <f t="shared" si="79"/>
        <v>2550.0000000000005</v>
      </c>
      <c r="K2115">
        <f t="shared" si="78"/>
        <v>1020.0000000000002</v>
      </c>
      <c r="L2115">
        <v>0.4</v>
      </c>
    </row>
    <row r="2116" spans="1:12" x14ac:dyDescent="0.3">
      <c r="A2116" t="s">
        <v>23</v>
      </c>
      <c r="B2116">
        <v>1128299</v>
      </c>
      <c r="C2116">
        <v>44343</v>
      </c>
      <c r="D2116" t="s">
        <v>24</v>
      </c>
      <c r="E2116" t="s">
        <v>78</v>
      </c>
      <c r="F2116" t="s">
        <v>77</v>
      </c>
      <c r="G2116" t="s">
        <v>13</v>
      </c>
      <c r="H2116">
        <v>0.60000000000000009</v>
      </c>
      <c r="I2116">
        <v>4500</v>
      </c>
      <c r="J2116">
        <f t="shared" si="79"/>
        <v>2700.0000000000005</v>
      </c>
      <c r="K2116">
        <f t="shared" si="78"/>
        <v>945.00000000000011</v>
      </c>
      <c r="L2116">
        <v>0.35</v>
      </c>
    </row>
    <row r="2117" spans="1:12" x14ac:dyDescent="0.3">
      <c r="A2117" t="s">
        <v>23</v>
      </c>
      <c r="B2117">
        <v>1128299</v>
      </c>
      <c r="C2117">
        <v>44343</v>
      </c>
      <c r="D2117" t="s">
        <v>24</v>
      </c>
      <c r="E2117" t="s">
        <v>78</v>
      </c>
      <c r="F2117" t="s">
        <v>77</v>
      </c>
      <c r="G2117" t="s">
        <v>14</v>
      </c>
      <c r="H2117">
        <v>0.55000000000000004</v>
      </c>
      <c r="I2117">
        <v>3500</v>
      </c>
      <c r="J2117">
        <f t="shared" si="79"/>
        <v>1925.0000000000002</v>
      </c>
      <c r="K2117">
        <f t="shared" si="78"/>
        <v>673.75</v>
      </c>
      <c r="L2117">
        <v>0.35</v>
      </c>
    </row>
    <row r="2118" spans="1:12" x14ac:dyDescent="0.3">
      <c r="A2118" t="s">
        <v>23</v>
      </c>
      <c r="B2118">
        <v>1128299</v>
      </c>
      <c r="C2118">
        <v>44343</v>
      </c>
      <c r="D2118" t="s">
        <v>24</v>
      </c>
      <c r="E2118" t="s">
        <v>78</v>
      </c>
      <c r="F2118" t="s">
        <v>77</v>
      </c>
      <c r="G2118" t="s">
        <v>16</v>
      </c>
      <c r="H2118">
        <v>0.60000000000000009</v>
      </c>
      <c r="I2118">
        <v>2500</v>
      </c>
      <c r="J2118">
        <f t="shared" si="79"/>
        <v>1500.0000000000002</v>
      </c>
      <c r="K2118">
        <f t="shared" si="78"/>
        <v>450.00000000000006</v>
      </c>
      <c r="L2118">
        <v>0.3</v>
      </c>
    </row>
    <row r="2119" spans="1:12" x14ac:dyDescent="0.3">
      <c r="A2119" t="s">
        <v>23</v>
      </c>
      <c r="B2119">
        <v>1128299</v>
      </c>
      <c r="C2119">
        <v>44343</v>
      </c>
      <c r="D2119" t="s">
        <v>24</v>
      </c>
      <c r="E2119" t="s">
        <v>78</v>
      </c>
      <c r="F2119" t="s">
        <v>77</v>
      </c>
      <c r="G2119" t="s">
        <v>17</v>
      </c>
      <c r="H2119">
        <v>0.75000000000000011</v>
      </c>
      <c r="I2119">
        <v>4250</v>
      </c>
      <c r="J2119">
        <f t="shared" si="79"/>
        <v>3187.5000000000005</v>
      </c>
      <c r="K2119">
        <f t="shared" si="78"/>
        <v>796.87500000000011</v>
      </c>
      <c r="L2119">
        <v>0.25</v>
      </c>
    </row>
    <row r="2120" spans="1:12" x14ac:dyDescent="0.3">
      <c r="A2120" t="s">
        <v>23</v>
      </c>
      <c r="B2120">
        <v>1128299</v>
      </c>
      <c r="C2120">
        <v>44373</v>
      </c>
      <c r="D2120" t="s">
        <v>24</v>
      </c>
      <c r="E2120" t="s">
        <v>78</v>
      </c>
      <c r="F2120" t="s">
        <v>77</v>
      </c>
      <c r="G2120" t="s">
        <v>12</v>
      </c>
      <c r="H2120">
        <v>0.55000000000000004</v>
      </c>
      <c r="I2120">
        <v>7000</v>
      </c>
      <c r="J2120">
        <f t="shared" si="79"/>
        <v>3850.0000000000005</v>
      </c>
      <c r="K2120">
        <f t="shared" si="78"/>
        <v>1347.5</v>
      </c>
      <c r="L2120">
        <v>0.35</v>
      </c>
    </row>
    <row r="2121" spans="1:12" x14ac:dyDescent="0.3">
      <c r="A2121" t="s">
        <v>23</v>
      </c>
      <c r="B2121">
        <v>1128299</v>
      </c>
      <c r="C2121">
        <v>44373</v>
      </c>
      <c r="D2121" t="s">
        <v>24</v>
      </c>
      <c r="E2121" t="s">
        <v>78</v>
      </c>
      <c r="F2121" t="s">
        <v>77</v>
      </c>
      <c r="G2121" t="s">
        <v>15</v>
      </c>
      <c r="H2121">
        <v>0.60000000000000009</v>
      </c>
      <c r="I2121">
        <v>5500</v>
      </c>
      <c r="J2121">
        <f t="shared" si="79"/>
        <v>3300.0000000000005</v>
      </c>
      <c r="K2121">
        <f t="shared" si="78"/>
        <v>1320.0000000000002</v>
      </c>
      <c r="L2121">
        <v>0.4</v>
      </c>
    </row>
    <row r="2122" spans="1:12" x14ac:dyDescent="0.3">
      <c r="A2122" t="s">
        <v>23</v>
      </c>
      <c r="B2122">
        <v>1128299</v>
      </c>
      <c r="C2122">
        <v>44373</v>
      </c>
      <c r="D2122" t="s">
        <v>24</v>
      </c>
      <c r="E2122" t="s">
        <v>78</v>
      </c>
      <c r="F2122" t="s">
        <v>77</v>
      </c>
      <c r="G2122" t="s">
        <v>13</v>
      </c>
      <c r="H2122">
        <v>0.60000000000000009</v>
      </c>
      <c r="I2122">
        <v>5500</v>
      </c>
      <c r="J2122">
        <f t="shared" si="79"/>
        <v>3300.0000000000005</v>
      </c>
      <c r="K2122">
        <f t="shared" si="78"/>
        <v>1155</v>
      </c>
      <c r="L2122">
        <v>0.35</v>
      </c>
    </row>
    <row r="2123" spans="1:12" x14ac:dyDescent="0.3">
      <c r="A2123" t="s">
        <v>23</v>
      </c>
      <c r="B2123">
        <v>1128299</v>
      </c>
      <c r="C2123">
        <v>44373</v>
      </c>
      <c r="D2123" t="s">
        <v>24</v>
      </c>
      <c r="E2123" t="s">
        <v>78</v>
      </c>
      <c r="F2123" t="s">
        <v>77</v>
      </c>
      <c r="G2123" t="s">
        <v>14</v>
      </c>
      <c r="H2123">
        <v>0.55000000000000004</v>
      </c>
      <c r="I2123">
        <v>4250</v>
      </c>
      <c r="J2123">
        <f t="shared" si="79"/>
        <v>2337.5</v>
      </c>
      <c r="K2123">
        <f t="shared" si="78"/>
        <v>818.125</v>
      </c>
      <c r="L2123">
        <v>0.35</v>
      </c>
    </row>
    <row r="2124" spans="1:12" x14ac:dyDescent="0.3">
      <c r="A2124" t="s">
        <v>23</v>
      </c>
      <c r="B2124">
        <v>1128299</v>
      </c>
      <c r="C2124">
        <v>44373</v>
      </c>
      <c r="D2124" t="s">
        <v>24</v>
      </c>
      <c r="E2124" t="s">
        <v>78</v>
      </c>
      <c r="F2124" t="s">
        <v>77</v>
      </c>
      <c r="G2124" t="s">
        <v>16</v>
      </c>
      <c r="H2124">
        <v>0.60000000000000009</v>
      </c>
      <c r="I2124">
        <v>3000</v>
      </c>
      <c r="J2124">
        <f t="shared" si="79"/>
        <v>1800.0000000000002</v>
      </c>
      <c r="K2124">
        <f t="shared" si="78"/>
        <v>540</v>
      </c>
      <c r="L2124">
        <v>0.3</v>
      </c>
    </row>
    <row r="2125" spans="1:12" x14ac:dyDescent="0.3">
      <c r="A2125" t="s">
        <v>23</v>
      </c>
      <c r="B2125">
        <v>1128299</v>
      </c>
      <c r="C2125">
        <v>44373</v>
      </c>
      <c r="D2125" t="s">
        <v>24</v>
      </c>
      <c r="E2125" t="s">
        <v>78</v>
      </c>
      <c r="F2125" t="s">
        <v>77</v>
      </c>
      <c r="G2125" t="s">
        <v>17</v>
      </c>
      <c r="H2125">
        <v>0.75000000000000011</v>
      </c>
      <c r="I2125">
        <v>6000</v>
      </c>
      <c r="J2125">
        <f t="shared" si="79"/>
        <v>4500.0000000000009</v>
      </c>
      <c r="K2125">
        <f t="shared" si="78"/>
        <v>1125.0000000000002</v>
      </c>
      <c r="L2125">
        <v>0.25</v>
      </c>
    </row>
    <row r="2126" spans="1:12" x14ac:dyDescent="0.3">
      <c r="A2126" t="s">
        <v>23</v>
      </c>
      <c r="B2126">
        <v>1128299</v>
      </c>
      <c r="C2126">
        <v>44402</v>
      </c>
      <c r="D2126" t="s">
        <v>24</v>
      </c>
      <c r="E2126" t="s">
        <v>78</v>
      </c>
      <c r="F2126" t="s">
        <v>77</v>
      </c>
      <c r="G2126" t="s">
        <v>12</v>
      </c>
      <c r="H2126">
        <v>0.55000000000000004</v>
      </c>
      <c r="I2126">
        <v>7500</v>
      </c>
      <c r="J2126">
        <f t="shared" si="79"/>
        <v>4125</v>
      </c>
      <c r="K2126">
        <f t="shared" si="78"/>
        <v>1443.75</v>
      </c>
      <c r="L2126">
        <v>0.35</v>
      </c>
    </row>
    <row r="2127" spans="1:12" x14ac:dyDescent="0.3">
      <c r="A2127" t="s">
        <v>23</v>
      </c>
      <c r="B2127">
        <v>1128299</v>
      </c>
      <c r="C2127">
        <v>44402</v>
      </c>
      <c r="D2127" t="s">
        <v>24</v>
      </c>
      <c r="E2127" t="s">
        <v>78</v>
      </c>
      <c r="F2127" t="s">
        <v>77</v>
      </c>
      <c r="G2127" t="s">
        <v>15</v>
      </c>
      <c r="H2127">
        <v>0.60000000000000009</v>
      </c>
      <c r="I2127">
        <v>6000</v>
      </c>
      <c r="J2127">
        <f t="shared" si="79"/>
        <v>3600.0000000000005</v>
      </c>
      <c r="K2127">
        <f t="shared" si="78"/>
        <v>1440.0000000000002</v>
      </c>
      <c r="L2127">
        <v>0.4</v>
      </c>
    </row>
    <row r="2128" spans="1:12" x14ac:dyDescent="0.3">
      <c r="A2128" t="s">
        <v>23</v>
      </c>
      <c r="B2128">
        <v>1128299</v>
      </c>
      <c r="C2128">
        <v>44402</v>
      </c>
      <c r="D2128" t="s">
        <v>24</v>
      </c>
      <c r="E2128" t="s">
        <v>78</v>
      </c>
      <c r="F2128" t="s">
        <v>77</v>
      </c>
      <c r="G2128" t="s">
        <v>13</v>
      </c>
      <c r="H2128">
        <v>0.60000000000000009</v>
      </c>
      <c r="I2128">
        <v>5500</v>
      </c>
      <c r="J2128">
        <f t="shared" si="79"/>
        <v>3300.0000000000005</v>
      </c>
      <c r="K2128">
        <f t="shared" si="78"/>
        <v>1155</v>
      </c>
      <c r="L2128">
        <v>0.35</v>
      </c>
    </row>
    <row r="2129" spans="1:12" x14ac:dyDescent="0.3">
      <c r="A2129" t="s">
        <v>23</v>
      </c>
      <c r="B2129">
        <v>1128299</v>
      </c>
      <c r="C2129">
        <v>44402</v>
      </c>
      <c r="D2129" t="s">
        <v>24</v>
      </c>
      <c r="E2129" t="s">
        <v>78</v>
      </c>
      <c r="F2129" t="s">
        <v>77</v>
      </c>
      <c r="G2129" t="s">
        <v>14</v>
      </c>
      <c r="H2129">
        <v>0.55000000000000004</v>
      </c>
      <c r="I2129">
        <v>4500</v>
      </c>
      <c r="J2129">
        <f t="shared" si="79"/>
        <v>2475</v>
      </c>
      <c r="K2129">
        <f t="shared" si="78"/>
        <v>866.25</v>
      </c>
      <c r="L2129">
        <v>0.35</v>
      </c>
    </row>
    <row r="2130" spans="1:12" x14ac:dyDescent="0.3">
      <c r="A2130" t="s">
        <v>23</v>
      </c>
      <c r="B2130">
        <v>1128299</v>
      </c>
      <c r="C2130">
        <v>44402</v>
      </c>
      <c r="D2130" t="s">
        <v>24</v>
      </c>
      <c r="E2130" t="s">
        <v>78</v>
      </c>
      <c r="F2130" t="s">
        <v>77</v>
      </c>
      <c r="G2130" t="s">
        <v>16</v>
      </c>
      <c r="H2130">
        <v>0.60000000000000009</v>
      </c>
      <c r="I2130">
        <v>5000</v>
      </c>
      <c r="J2130">
        <f t="shared" si="79"/>
        <v>3000.0000000000005</v>
      </c>
      <c r="K2130">
        <f t="shared" si="78"/>
        <v>900.00000000000011</v>
      </c>
      <c r="L2130">
        <v>0.3</v>
      </c>
    </row>
    <row r="2131" spans="1:12" x14ac:dyDescent="0.3">
      <c r="A2131" t="s">
        <v>23</v>
      </c>
      <c r="B2131">
        <v>1128299</v>
      </c>
      <c r="C2131">
        <v>44402</v>
      </c>
      <c r="D2131" t="s">
        <v>24</v>
      </c>
      <c r="E2131" t="s">
        <v>78</v>
      </c>
      <c r="F2131" t="s">
        <v>77</v>
      </c>
      <c r="G2131" t="s">
        <v>17</v>
      </c>
      <c r="H2131">
        <v>0.75000000000000011</v>
      </c>
      <c r="I2131">
        <v>5000</v>
      </c>
      <c r="J2131">
        <f t="shared" si="79"/>
        <v>3750.0000000000005</v>
      </c>
      <c r="K2131">
        <f t="shared" si="78"/>
        <v>937.50000000000011</v>
      </c>
      <c r="L2131">
        <v>0.25</v>
      </c>
    </row>
    <row r="2132" spans="1:12" x14ac:dyDescent="0.3">
      <c r="A2132" t="s">
        <v>23</v>
      </c>
      <c r="B2132">
        <v>1128299</v>
      </c>
      <c r="C2132">
        <v>44434</v>
      </c>
      <c r="D2132" t="s">
        <v>24</v>
      </c>
      <c r="E2132" t="s">
        <v>78</v>
      </c>
      <c r="F2132" t="s">
        <v>77</v>
      </c>
      <c r="G2132" t="s">
        <v>12</v>
      </c>
      <c r="H2132">
        <v>0.60000000000000009</v>
      </c>
      <c r="I2132">
        <v>7000</v>
      </c>
      <c r="J2132">
        <f t="shared" si="79"/>
        <v>4200.0000000000009</v>
      </c>
      <c r="K2132">
        <f t="shared" si="78"/>
        <v>1470.0000000000002</v>
      </c>
      <c r="L2132">
        <v>0.35</v>
      </c>
    </row>
    <row r="2133" spans="1:12" x14ac:dyDescent="0.3">
      <c r="A2133" t="s">
        <v>23</v>
      </c>
      <c r="B2133">
        <v>1128299</v>
      </c>
      <c r="C2133">
        <v>44434</v>
      </c>
      <c r="D2133" t="s">
        <v>24</v>
      </c>
      <c r="E2133" t="s">
        <v>78</v>
      </c>
      <c r="F2133" t="s">
        <v>77</v>
      </c>
      <c r="G2133" t="s">
        <v>15</v>
      </c>
      <c r="H2133">
        <v>0.65000000000000013</v>
      </c>
      <c r="I2133">
        <v>6500</v>
      </c>
      <c r="J2133">
        <f t="shared" si="79"/>
        <v>4225.0000000000009</v>
      </c>
      <c r="K2133">
        <f t="shared" si="78"/>
        <v>1690.0000000000005</v>
      </c>
      <c r="L2133">
        <v>0.4</v>
      </c>
    </row>
    <row r="2134" spans="1:12" x14ac:dyDescent="0.3">
      <c r="A2134" t="s">
        <v>23</v>
      </c>
      <c r="B2134">
        <v>1128299</v>
      </c>
      <c r="C2134">
        <v>44434</v>
      </c>
      <c r="D2134" t="s">
        <v>24</v>
      </c>
      <c r="E2134" t="s">
        <v>78</v>
      </c>
      <c r="F2134" t="s">
        <v>77</v>
      </c>
      <c r="G2134" t="s">
        <v>13</v>
      </c>
      <c r="H2134">
        <v>0.60000000000000009</v>
      </c>
      <c r="I2134">
        <v>5250</v>
      </c>
      <c r="J2134">
        <f t="shared" si="79"/>
        <v>3150.0000000000005</v>
      </c>
      <c r="K2134">
        <f t="shared" si="78"/>
        <v>1102.5</v>
      </c>
      <c r="L2134">
        <v>0.35</v>
      </c>
    </row>
    <row r="2135" spans="1:12" x14ac:dyDescent="0.3">
      <c r="A2135" t="s">
        <v>23</v>
      </c>
      <c r="B2135">
        <v>1128299</v>
      </c>
      <c r="C2135">
        <v>44434</v>
      </c>
      <c r="D2135" t="s">
        <v>24</v>
      </c>
      <c r="E2135" t="s">
        <v>78</v>
      </c>
      <c r="F2135" t="s">
        <v>77</v>
      </c>
      <c r="G2135" t="s">
        <v>14</v>
      </c>
      <c r="H2135">
        <v>0.60000000000000009</v>
      </c>
      <c r="I2135">
        <v>4750</v>
      </c>
      <c r="J2135">
        <f t="shared" si="79"/>
        <v>2850.0000000000005</v>
      </c>
      <c r="K2135">
        <f t="shared" si="78"/>
        <v>997.50000000000011</v>
      </c>
      <c r="L2135">
        <v>0.35</v>
      </c>
    </row>
    <row r="2136" spans="1:12" x14ac:dyDescent="0.3">
      <c r="A2136" t="s">
        <v>23</v>
      </c>
      <c r="B2136">
        <v>1128299</v>
      </c>
      <c r="C2136">
        <v>44434</v>
      </c>
      <c r="D2136" t="s">
        <v>24</v>
      </c>
      <c r="E2136" t="s">
        <v>78</v>
      </c>
      <c r="F2136" t="s">
        <v>77</v>
      </c>
      <c r="G2136" t="s">
        <v>16</v>
      </c>
      <c r="H2136">
        <v>0.70000000000000007</v>
      </c>
      <c r="I2136">
        <v>4750</v>
      </c>
      <c r="J2136">
        <f t="shared" si="79"/>
        <v>3325.0000000000005</v>
      </c>
      <c r="K2136">
        <f t="shared" si="78"/>
        <v>997.50000000000011</v>
      </c>
      <c r="L2136">
        <v>0.3</v>
      </c>
    </row>
    <row r="2137" spans="1:12" x14ac:dyDescent="0.3">
      <c r="A2137" t="s">
        <v>23</v>
      </c>
      <c r="B2137">
        <v>1128299</v>
      </c>
      <c r="C2137">
        <v>44434</v>
      </c>
      <c r="D2137" t="s">
        <v>24</v>
      </c>
      <c r="E2137" t="s">
        <v>78</v>
      </c>
      <c r="F2137" t="s">
        <v>77</v>
      </c>
      <c r="G2137" t="s">
        <v>17</v>
      </c>
      <c r="H2137">
        <v>0.75000000000000011</v>
      </c>
      <c r="I2137">
        <v>4500</v>
      </c>
      <c r="J2137">
        <f t="shared" si="79"/>
        <v>3375.0000000000005</v>
      </c>
      <c r="K2137">
        <f t="shared" si="78"/>
        <v>843.75000000000011</v>
      </c>
      <c r="L2137">
        <v>0.25</v>
      </c>
    </row>
    <row r="2138" spans="1:12" x14ac:dyDescent="0.3">
      <c r="A2138" t="s">
        <v>23</v>
      </c>
      <c r="B2138">
        <v>1128299</v>
      </c>
      <c r="C2138">
        <v>44466</v>
      </c>
      <c r="D2138" t="s">
        <v>24</v>
      </c>
      <c r="E2138" t="s">
        <v>78</v>
      </c>
      <c r="F2138" t="s">
        <v>77</v>
      </c>
      <c r="G2138" t="s">
        <v>12</v>
      </c>
      <c r="H2138">
        <v>0.50000000000000011</v>
      </c>
      <c r="I2138">
        <v>6250</v>
      </c>
      <c r="J2138">
        <f t="shared" si="79"/>
        <v>3125.0000000000009</v>
      </c>
      <c r="K2138">
        <f t="shared" si="78"/>
        <v>1093.7500000000002</v>
      </c>
      <c r="L2138">
        <v>0.35</v>
      </c>
    </row>
    <row r="2139" spans="1:12" x14ac:dyDescent="0.3">
      <c r="A2139" t="s">
        <v>23</v>
      </c>
      <c r="B2139">
        <v>1128299</v>
      </c>
      <c r="C2139">
        <v>44466</v>
      </c>
      <c r="D2139" t="s">
        <v>24</v>
      </c>
      <c r="E2139" t="s">
        <v>78</v>
      </c>
      <c r="F2139" t="s">
        <v>77</v>
      </c>
      <c r="G2139" t="s">
        <v>15</v>
      </c>
      <c r="H2139">
        <v>0.55000000000000016</v>
      </c>
      <c r="I2139">
        <v>6250</v>
      </c>
      <c r="J2139">
        <f t="shared" si="79"/>
        <v>3437.5000000000009</v>
      </c>
      <c r="K2139">
        <f t="shared" si="78"/>
        <v>1375.0000000000005</v>
      </c>
      <c r="L2139">
        <v>0.4</v>
      </c>
    </row>
    <row r="2140" spans="1:12" x14ac:dyDescent="0.3">
      <c r="A2140" t="s">
        <v>23</v>
      </c>
      <c r="B2140">
        <v>1128299</v>
      </c>
      <c r="C2140">
        <v>44466</v>
      </c>
      <c r="D2140" t="s">
        <v>24</v>
      </c>
      <c r="E2140" t="s">
        <v>78</v>
      </c>
      <c r="F2140" t="s">
        <v>77</v>
      </c>
      <c r="G2140" t="s">
        <v>13</v>
      </c>
      <c r="H2140">
        <v>0.50000000000000011</v>
      </c>
      <c r="I2140">
        <v>4750</v>
      </c>
      <c r="J2140">
        <f t="shared" si="79"/>
        <v>2375.0000000000005</v>
      </c>
      <c r="K2140">
        <f t="shared" si="78"/>
        <v>831.25000000000011</v>
      </c>
      <c r="L2140">
        <v>0.35</v>
      </c>
    </row>
    <row r="2141" spans="1:12" x14ac:dyDescent="0.3">
      <c r="A2141" t="s">
        <v>23</v>
      </c>
      <c r="B2141">
        <v>1128299</v>
      </c>
      <c r="C2141">
        <v>44466</v>
      </c>
      <c r="D2141" t="s">
        <v>24</v>
      </c>
      <c r="E2141" t="s">
        <v>78</v>
      </c>
      <c r="F2141" t="s">
        <v>77</v>
      </c>
      <c r="G2141" t="s">
        <v>14</v>
      </c>
      <c r="H2141">
        <v>0.50000000000000011</v>
      </c>
      <c r="I2141">
        <v>4250</v>
      </c>
      <c r="J2141">
        <f t="shared" si="79"/>
        <v>2125.0000000000005</v>
      </c>
      <c r="K2141">
        <f t="shared" si="78"/>
        <v>743.75000000000011</v>
      </c>
      <c r="L2141">
        <v>0.35</v>
      </c>
    </row>
    <row r="2142" spans="1:12" x14ac:dyDescent="0.3">
      <c r="A2142" t="s">
        <v>23</v>
      </c>
      <c r="B2142">
        <v>1128299</v>
      </c>
      <c r="C2142">
        <v>44466</v>
      </c>
      <c r="D2142" t="s">
        <v>24</v>
      </c>
      <c r="E2142" t="s">
        <v>78</v>
      </c>
      <c r="F2142" t="s">
        <v>77</v>
      </c>
      <c r="G2142" t="s">
        <v>16</v>
      </c>
      <c r="H2142">
        <v>0.60000000000000009</v>
      </c>
      <c r="I2142">
        <v>4250</v>
      </c>
      <c r="J2142">
        <f t="shared" si="79"/>
        <v>2550.0000000000005</v>
      </c>
      <c r="K2142">
        <f t="shared" si="78"/>
        <v>765.00000000000011</v>
      </c>
      <c r="L2142">
        <v>0.3</v>
      </c>
    </row>
    <row r="2143" spans="1:12" x14ac:dyDescent="0.3">
      <c r="A2143" t="s">
        <v>23</v>
      </c>
      <c r="B2143">
        <v>1128299</v>
      </c>
      <c r="C2143">
        <v>44466</v>
      </c>
      <c r="D2143" t="s">
        <v>24</v>
      </c>
      <c r="E2143" t="s">
        <v>78</v>
      </c>
      <c r="F2143" t="s">
        <v>77</v>
      </c>
      <c r="G2143" t="s">
        <v>17</v>
      </c>
      <c r="H2143">
        <v>0.65000000000000013</v>
      </c>
      <c r="I2143">
        <v>4750</v>
      </c>
      <c r="J2143">
        <f t="shared" si="79"/>
        <v>3087.5000000000005</v>
      </c>
      <c r="K2143">
        <f t="shared" si="78"/>
        <v>771.87500000000011</v>
      </c>
      <c r="L2143">
        <v>0.25</v>
      </c>
    </row>
    <row r="2144" spans="1:12" x14ac:dyDescent="0.3">
      <c r="A2144" t="s">
        <v>23</v>
      </c>
      <c r="B2144">
        <v>1128299</v>
      </c>
      <c r="C2144">
        <v>44495</v>
      </c>
      <c r="D2144" t="s">
        <v>24</v>
      </c>
      <c r="E2144" t="s">
        <v>78</v>
      </c>
      <c r="F2144" t="s">
        <v>77</v>
      </c>
      <c r="G2144" t="s">
        <v>12</v>
      </c>
      <c r="H2144">
        <v>0.50000000000000011</v>
      </c>
      <c r="I2144">
        <v>5500</v>
      </c>
      <c r="J2144">
        <f t="shared" si="79"/>
        <v>2750.0000000000005</v>
      </c>
      <c r="K2144">
        <f t="shared" si="78"/>
        <v>962.50000000000011</v>
      </c>
      <c r="L2144">
        <v>0.35</v>
      </c>
    </row>
    <row r="2145" spans="1:12" x14ac:dyDescent="0.3">
      <c r="A2145" t="s">
        <v>23</v>
      </c>
      <c r="B2145">
        <v>1128299</v>
      </c>
      <c r="C2145">
        <v>44495</v>
      </c>
      <c r="D2145" t="s">
        <v>24</v>
      </c>
      <c r="E2145" t="s">
        <v>78</v>
      </c>
      <c r="F2145" t="s">
        <v>77</v>
      </c>
      <c r="G2145" t="s">
        <v>15</v>
      </c>
      <c r="H2145">
        <v>0.55000000000000016</v>
      </c>
      <c r="I2145">
        <v>5500</v>
      </c>
      <c r="J2145">
        <f t="shared" si="79"/>
        <v>3025.0000000000009</v>
      </c>
      <c r="K2145">
        <f t="shared" si="78"/>
        <v>1210.0000000000005</v>
      </c>
      <c r="L2145">
        <v>0.4</v>
      </c>
    </row>
    <row r="2146" spans="1:12" x14ac:dyDescent="0.3">
      <c r="A2146" t="s">
        <v>23</v>
      </c>
      <c r="B2146">
        <v>1128299</v>
      </c>
      <c r="C2146">
        <v>44495</v>
      </c>
      <c r="D2146" t="s">
        <v>24</v>
      </c>
      <c r="E2146" t="s">
        <v>78</v>
      </c>
      <c r="F2146" t="s">
        <v>77</v>
      </c>
      <c r="G2146" t="s">
        <v>13</v>
      </c>
      <c r="H2146">
        <v>0.50000000000000011</v>
      </c>
      <c r="I2146">
        <v>3750</v>
      </c>
      <c r="J2146">
        <f t="shared" si="79"/>
        <v>1875.0000000000005</v>
      </c>
      <c r="K2146">
        <f t="shared" si="78"/>
        <v>656.25000000000011</v>
      </c>
      <c r="L2146">
        <v>0.35</v>
      </c>
    </row>
    <row r="2147" spans="1:12" x14ac:dyDescent="0.3">
      <c r="A2147" t="s">
        <v>23</v>
      </c>
      <c r="B2147">
        <v>1128299</v>
      </c>
      <c r="C2147">
        <v>44495</v>
      </c>
      <c r="D2147" t="s">
        <v>24</v>
      </c>
      <c r="E2147" t="s">
        <v>78</v>
      </c>
      <c r="F2147" t="s">
        <v>77</v>
      </c>
      <c r="G2147" t="s">
        <v>14</v>
      </c>
      <c r="H2147">
        <v>0.50000000000000011</v>
      </c>
      <c r="I2147">
        <v>3500</v>
      </c>
      <c r="J2147">
        <f t="shared" si="79"/>
        <v>1750.0000000000005</v>
      </c>
      <c r="K2147">
        <f t="shared" si="78"/>
        <v>612.50000000000011</v>
      </c>
      <c r="L2147">
        <v>0.35</v>
      </c>
    </row>
    <row r="2148" spans="1:12" x14ac:dyDescent="0.3">
      <c r="A2148" t="s">
        <v>23</v>
      </c>
      <c r="B2148">
        <v>1128299</v>
      </c>
      <c r="C2148">
        <v>44495</v>
      </c>
      <c r="D2148" t="s">
        <v>24</v>
      </c>
      <c r="E2148" t="s">
        <v>78</v>
      </c>
      <c r="F2148" t="s">
        <v>77</v>
      </c>
      <c r="G2148" t="s">
        <v>16</v>
      </c>
      <c r="H2148">
        <v>0.60000000000000009</v>
      </c>
      <c r="I2148">
        <v>3250</v>
      </c>
      <c r="J2148">
        <f t="shared" si="79"/>
        <v>1950.0000000000002</v>
      </c>
      <c r="K2148">
        <f t="shared" si="78"/>
        <v>585</v>
      </c>
      <c r="L2148">
        <v>0.3</v>
      </c>
    </row>
    <row r="2149" spans="1:12" x14ac:dyDescent="0.3">
      <c r="A2149" t="s">
        <v>23</v>
      </c>
      <c r="B2149">
        <v>1128299</v>
      </c>
      <c r="C2149">
        <v>44495</v>
      </c>
      <c r="D2149" t="s">
        <v>24</v>
      </c>
      <c r="E2149" t="s">
        <v>78</v>
      </c>
      <c r="F2149" t="s">
        <v>77</v>
      </c>
      <c r="G2149" t="s">
        <v>17</v>
      </c>
      <c r="H2149">
        <v>0.75000000000000011</v>
      </c>
      <c r="I2149">
        <v>3750</v>
      </c>
      <c r="J2149">
        <f t="shared" si="79"/>
        <v>2812.5000000000005</v>
      </c>
      <c r="K2149">
        <f t="shared" si="78"/>
        <v>703.12500000000011</v>
      </c>
      <c r="L2149">
        <v>0.25</v>
      </c>
    </row>
    <row r="2150" spans="1:12" x14ac:dyDescent="0.3">
      <c r="A2150" t="s">
        <v>23</v>
      </c>
      <c r="B2150">
        <v>1128299</v>
      </c>
      <c r="C2150">
        <v>44526</v>
      </c>
      <c r="D2150" t="s">
        <v>24</v>
      </c>
      <c r="E2150" t="s">
        <v>78</v>
      </c>
      <c r="F2150" t="s">
        <v>77</v>
      </c>
      <c r="G2150" t="s">
        <v>12</v>
      </c>
      <c r="H2150">
        <v>0.60000000000000009</v>
      </c>
      <c r="I2150">
        <v>5500</v>
      </c>
      <c r="J2150">
        <f t="shared" si="79"/>
        <v>3300.0000000000005</v>
      </c>
      <c r="K2150">
        <f t="shared" si="78"/>
        <v>1155</v>
      </c>
      <c r="L2150">
        <v>0.35</v>
      </c>
    </row>
    <row r="2151" spans="1:12" x14ac:dyDescent="0.3">
      <c r="A2151" t="s">
        <v>23</v>
      </c>
      <c r="B2151">
        <v>1128299</v>
      </c>
      <c r="C2151">
        <v>44526</v>
      </c>
      <c r="D2151" t="s">
        <v>24</v>
      </c>
      <c r="E2151" t="s">
        <v>78</v>
      </c>
      <c r="F2151" t="s">
        <v>77</v>
      </c>
      <c r="G2151" t="s">
        <v>15</v>
      </c>
      <c r="H2151">
        <v>0.65000000000000013</v>
      </c>
      <c r="I2151">
        <v>6000</v>
      </c>
      <c r="J2151">
        <f t="shared" si="79"/>
        <v>3900.0000000000009</v>
      </c>
      <c r="K2151">
        <f t="shared" si="78"/>
        <v>1560.0000000000005</v>
      </c>
      <c r="L2151">
        <v>0.4</v>
      </c>
    </row>
    <row r="2152" spans="1:12" x14ac:dyDescent="0.3">
      <c r="A2152" t="s">
        <v>23</v>
      </c>
      <c r="B2152">
        <v>1128299</v>
      </c>
      <c r="C2152">
        <v>44526</v>
      </c>
      <c r="D2152" t="s">
        <v>24</v>
      </c>
      <c r="E2152" t="s">
        <v>78</v>
      </c>
      <c r="F2152" t="s">
        <v>77</v>
      </c>
      <c r="G2152" t="s">
        <v>13</v>
      </c>
      <c r="H2152">
        <v>0.60000000000000009</v>
      </c>
      <c r="I2152">
        <v>4500</v>
      </c>
      <c r="J2152">
        <f t="shared" si="79"/>
        <v>2700.0000000000005</v>
      </c>
      <c r="K2152">
        <f t="shared" si="78"/>
        <v>945.00000000000011</v>
      </c>
      <c r="L2152">
        <v>0.35</v>
      </c>
    </row>
    <row r="2153" spans="1:12" x14ac:dyDescent="0.3">
      <c r="A2153" t="s">
        <v>23</v>
      </c>
      <c r="B2153">
        <v>1128299</v>
      </c>
      <c r="C2153">
        <v>44526</v>
      </c>
      <c r="D2153" t="s">
        <v>24</v>
      </c>
      <c r="E2153" t="s">
        <v>78</v>
      </c>
      <c r="F2153" t="s">
        <v>77</v>
      </c>
      <c r="G2153" t="s">
        <v>14</v>
      </c>
      <c r="H2153">
        <v>0.60000000000000009</v>
      </c>
      <c r="I2153">
        <v>4250</v>
      </c>
      <c r="J2153">
        <f t="shared" si="79"/>
        <v>2550.0000000000005</v>
      </c>
      <c r="K2153">
        <f t="shared" si="78"/>
        <v>892.50000000000011</v>
      </c>
      <c r="L2153">
        <v>0.35</v>
      </c>
    </row>
    <row r="2154" spans="1:12" x14ac:dyDescent="0.3">
      <c r="A2154" t="s">
        <v>23</v>
      </c>
      <c r="B2154">
        <v>1128299</v>
      </c>
      <c r="C2154">
        <v>44526</v>
      </c>
      <c r="D2154" t="s">
        <v>24</v>
      </c>
      <c r="E2154" t="s">
        <v>78</v>
      </c>
      <c r="F2154" t="s">
        <v>77</v>
      </c>
      <c r="G2154" t="s">
        <v>16</v>
      </c>
      <c r="H2154">
        <v>0.70000000000000007</v>
      </c>
      <c r="I2154">
        <v>3750</v>
      </c>
      <c r="J2154">
        <f t="shared" si="79"/>
        <v>2625.0000000000005</v>
      </c>
      <c r="K2154">
        <f t="shared" si="78"/>
        <v>787.50000000000011</v>
      </c>
      <c r="L2154">
        <v>0.3</v>
      </c>
    </row>
    <row r="2155" spans="1:12" x14ac:dyDescent="0.3">
      <c r="A2155" t="s">
        <v>23</v>
      </c>
      <c r="B2155">
        <v>1128299</v>
      </c>
      <c r="C2155">
        <v>44526</v>
      </c>
      <c r="D2155" t="s">
        <v>24</v>
      </c>
      <c r="E2155" t="s">
        <v>78</v>
      </c>
      <c r="F2155" t="s">
        <v>77</v>
      </c>
      <c r="G2155" t="s">
        <v>17</v>
      </c>
      <c r="H2155">
        <v>0.75000000000000011</v>
      </c>
      <c r="I2155">
        <v>5000</v>
      </c>
      <c r="J2155">
        <f t="shared" si="79"/>
        <v>3750.0000000000005</v>
      </c>
      <c r="K2155">
        <f t="shared" si="78"/>
        <v>937.50000000000011</v>
      </c>
      <c r="L2155">
        <v>0.25</v>
      </c>
    </row>
    <row r="2156" spans="1:12" x14ac:dyDescent="0.3">
      <c r="A2156" t="s">
        <v>23</v>
      </c>
      <c r="B2156">
        <v>1128299</v>
      </c>
      <c r="C2156">
        <v>44555</v>
      </c>
      <c r="D2156" t="s">
        <v>24</v>
      </c>
      <c r="E2156" t="s">
        <v>78</v>
      </c>
      <c r="F2156" t="s">
        <v>77</v>
      </c>
      <c r="G2156" t="s">
        <v>12</v>
      </c>
      <c r="H2156">
        <v>0.60000000000000009</v>
      </c>
      <c r="I2156">
        <v>7000</v>
      </c>
      <c r="J2156">
        <f t="shared" si="79"/>
        <v>4200.0000000000009</v>
      </c>
      <c r="K2156">
        <f t="shared" si="78"/>
        <v>1470.0000000000002</v>
      </c>
      <c r="L2156">
        <v>0.35</v>
      </c>
    </row>
    <row r="2157" spans="1:12" x14ac:dyDescent="0.3">
      <c r="A2157" t="s">
        <v>23</v>
      </c>
      <c r="B2157">
        <v>1128299</v>
      </c>
      <c r="C2157">
        <v>44555</v>
      </c>
      <c r="D2157" t="s">
        <v>24</v>
      </c>
      <c r="E2157" t="s">
        <v>78</v>
      </c>
      <c r="F2157" t="s">
        <v>77</v>
      </c>
      <c r="G2157" t="s">
        <v>15</v>
      </c>
      <c r="H2157">
        <v>0.65000000000000013</v>
      </c>
      <c r="I2157">
        <v>7000</v>
      </c>
      <c r="J2157">
        <f t="shared" si="79"/>
        <v>4550.0000000000009</v>
      </c>
      <c r="K2157">
        <f t="shared" si="78"/>
        <v>1820.0000000000005</v>
      </c>
      <c r="L2157">
        <v>0.4</v>
      </c>
    </row>
    <row r="2158" spans="1:12" x14ac:dyDescent="0.3">
      <c r="A2158" t="s">
        <v>23</v>
      </c>
      <c r="B2158">
        <v>1128299</v>
      </c>
      <c r="C2158">
        <v>44555</v>
      </c>
      <c r="D2158" t="s">
        <v>24</v>
      </c>
      <c r="E2158" t="s">
        <v>78</v>
      </c>
      <c r="F2158" t="s">
        <v>77</v>
      </c>
      <c r="G2158" t="s">
        <v>13</v>
      </c>
      <c r="H2158">
        <v>0.60000000000000009</v>
      </c>
      <c r="I2158">
        <v>5000</v>
      </c>
      <c r="J2158">
        <f t="shared" si="79"/>
        <v>3000.0000000000005</v>
      </c>
      <c r="K2158">
        <f t="shared" si="78"/>
        <v>1050</v>
      </c>
      <c r="L2158">
        <v>0.35</v>
      </c>
    </row>
    <row r="2159" spans="1:12" x14ac:dyDescent="0.3">
      <c r="A2159" t="s">
        <v>23</v>
      </c>
      <c r="B2159">
        <v>1128299</v>
      </c>
      <c r="C2159">
        <v>44555</v>
      </c>
      <c r="D2159" t="s">
        <v>24</v>
      </c>
      <c r="E2159" t="s">
        <v>78</v>
      </c>
      <c r="F2159" t="s">
        <v>77</v>
      </c>
      <c r="G2159" t="s">
        <v>14</v>
      </c>
      <c r="H2159">
        <v>0.60000000000000009</v>
      </c>
      <c r="I2159">
        <v>5000</v>
      </c>
      <c r="J2159">
        <f t="shared" si="79"/>
        <v>3000.0000000000005</v>
      </c>
      <c r="K2159">
        <f t="shared" si="78"/>
        <v>1050</v>
      </c>
      <c r="L2159">
        <v>0.35</v>
      </c>
    </row>
    <row r="2160" spans="1:12" x14ac:dyDescent="0.3">
      <c r="A2160" t="s">
        <v>23</v>
      </c>
      <c r="B2160">
        <v>1128299</v>
      </c>
      <c r="C2160">
        <v>44555</v>
      </c>
      <c r="D2160" t="s">
        <v>24</v>
      </c>
      <c r="E2160" t="s">
        <v>78</v>
      </c>
      <c r="F2160" t="s">
        <v>77</v>
      </c>
      <c r="G2160" t="s">
        <v>16</v>
      </c>
      <c r="H2160">
        <v>0.70000000000000007</v>
      </c>
      <c r="I2160">
        <v>4250</v>
      </c>
      <c r="J2160">
        <f t="shared" si="79"/>
        <v>2975.0000000000005</v>
      </c>
      <c r="K2160">
        <f t="shared" si="78"/>
        <v>892.50000000000011</v>
      </c>
      <c r="L2160">
        <v>0.3</v>
      </c>
    </row>
    <row r="2161" spans="1:12" x14ac:dyDescent="0.3">
      <c r="A2161" t="s">
        <v>23</v>
      </c>
      <c r="B2161">
        <v>1128299</v>
      </c>
      <c r="C2161">
        <v>44555</v>
      </c>
      <c r="D2161" t="s">
        <v>24</v>
      </c>
      <c r="E2161" t="s">
        <v>78</v>
      </c>
      <c r="F2161" t="s">
        <v>77</v>
      </c>
      <c r="G2161" t="s">
        <v>17</v>
      </c>
      <c r="H2161">
        <v>0.75000000000000011</v>
      </c>
      <c r="I2161">
        <v>5250</v>
      </c>
      <c r="J2161">
        <f t="shared" si="79"/>
        <v>3937.5000000000005</v>
      </c>
      <c r="K2161">
        <f t="shared" si="78"/>
        <v>984.37500000000011</v>
      </c>
      <c r="L2161">
        <v>0.25</v>
      </c>
    </row>
    <row r="2162" spans="1:12" x14ac:dyDescent="0.3">
      <c r="A2162" t="s">
        <v>23</v>
      </c>
      <c r="B2162">
        <v>1128299</v>
      </c>
      <c r="C2162">
        <v>44209</v>
      </c>
      <c r="D2162" t="s">
        <v>24</v>
      </c>
      <c r="E2162" t="s">
        <v>79</v>
      </c>
      <c r="F2162" t="s">
        <v>80</v>
      </c>
      <c r="G2162" t="s">
        <v>12</v>
      </c>
      <c r="H2162">
        <v>0.29999999999999993</v>
      </c>
      <c r="I2162">
        <v>4500</v>
      </c>
      <c r="J2162">
        <f t="shared" si="79"/>
        <v>1349.9999999999998</v>
      </c>
      <c r="K2162">
        <f t="shared" si="78"/>
        <v>539.99999999999989</v>
      </c>
      <c r="L2162">
        <v>0.4</v>
      </c>
    </row>
    <row r="2163" spans="1:12" x14ac:dyDescent="0.3">
      <c r="A2163" t="s">
        <v>23</v>
      </c>
      <c r="B2163">
        <v>1128299</v>
      </c>
      <c r="C2163">
        <v>44209</v>
      </c>
      <c r="D2163" t="s">
        <v>24</v>
      </c>
      <c r="E2163" t="s">
        <v>79</v>
      </c>
      <c r="F2163" t="s">
        <v>80</v>
      </c>
      <c r="G2163" t="s">
        <v>15</v>
      </c>
      <c r="H2163">
        <v>0.4</v>
      </c>
      <c r="I2163">
        <v>4500</v>
      </c>
      <c r="J2163">
        <f t="shared" si="79"/>
        <v>1800</v>
      </c>
      <c r="K2163">
        <f t="shared" si="78"/>
        <v>720</v>
      </c>
      <c r="L2163">
        <v>0.4</v>
      </c>
    </row>
    <row r="2164" spans="1:12" x14ac:dyDescent="0.3">
      <c r="A2164" t="s">
        <v>23</v>
      </c>
      <c r="B2164">
        <v>1128299</v>
      </c>
      <c r="C2164">
        <v>44209</v>
      </c>
      <c r="D2164" t="s">
        <v>24</v>
      </c>
      <c r="E2164" t="s">
        <v>79</v>
      </c>
      <c r="F2164" t="s">
        <v>80</v>
      </c>
      <c r="G2164" t="s">
        <v>13</v>
      </c>
      <c r="H2164">
        <v>0.4</v>
      </c>
      <c r="I2164">
        <v>4500</v>
      </c>
      <c r="J2164">
        <f t="shared" si="79"/>
        <v>1800</v>
      </c>
      <c r="K2164">
        <f t="shared" si="78"/>
        <v>630</v>
      </c>
      <c r="L2164">
        <v>0.35</v>
      </c>
    </row>
    <row r="2165" spans="1:12" x14ac:dyDescent="0.3">
      <c r="A2165" t="s">
        <v>23</v>
      </c>
      <c r="B2165">
        <v>1128299</v>
      </c>
      <c r="C2165">
        <v>44209</v>
      </c>
      <c r="D2165" t="s">
        <v>24</v>
      </c>
      <c r="E2165" t="s">
        <v>79</v>
      </c>
      <c r="F2165" t="s">
        <v>80</v>
      </c>
      <c r="G2165" t="s">
        <v>14</v>
      </c>
      <c r="H2165">
        <v>0.4</v>
      </c>
      <c r="I2165">
        <v>3000</v>
      </c>
      <c r="J2165">
        <f t="shared" si="79"/>
        <v>1200</v>
      </c>
      <c r="K2165">
        <f t="shared" si="78"/>
        <v>480</v>
      </c>
      <c r="L2165">
        <v>0.4</v>
      </c>
    </row>
    <row r="2166" spans="1:12" x14ac:dyDescent="0.3">
      <c r="A2166" t="s">
        <v>23</v>
      </c>
      <c r="B2166">
        <v>1128299</v>
      </c>
      <c r="C2166">
        <v>44209</v>
      </c>
      <c r="D2166" t="s">
        <v>24</v>
      </c>
      <c r="E2166" t="s">
        <v>79</v>
      </c>
      <c r="F2166" t="s">
        <v>80</v>
      </c>
      <c r="G2166" t="s">
        <v>16</v>
      </c>
      <c r="H2166">
        <v>0.45000000000000012</v>
      </c>
      <c r="I2166">
        <v>2500</v>
      </c>
      <c r="J2166">
        <f t="shared" si="79"/>
        <v>1125.0000000000002</v>
      </c>
      <c r="K2166">
        <f t="shared" si="78"/>
        <v>393.75000000000006</v>
      </c>
      <c r="L2166">
        <v>0.35</v>
      </c>
    </row>
    <row r="2167" spans="1:12" x14ac:dyDescent="0.3">
      <c r="A2167" t="s">
        <v>23</v>
      </c>
      <c r="B2167">
        <v>1128299</v>
      </c>
      <c r="C2167">
        <v>44209</v>
      </c>
      <c r="D2167" t="s">
        <v>24</v>
      </c>
      <c r="E2167" t="s">
        <v>79</v>
      </c>
      <c r="F2167" t="s">
        <v>80</v>
      </c>
      <c r="G2167" t="s">
        <v>17</v>
      </c>
      <c r="H2167">
        <v>0.4</v>
      </c>
      <c r="I2167">
        <v>4500</v>
      </c>
      <c r="J2167">
        <f t="shared" si="79"/>
        <v>1800</v>
      </c>
      <c r="K2167">
        <f t="shared" si="78"/>
        <v>450</v>
      </c>
      <c r="L2167">
        <v>0.25</v>
      </c>
    </row>
    <row r="2168" spans="1:12" x14ac:dyDescent="0.3">
      <c r="A2168" t="s">
        <v>23</v>
      </c>
      <c r="B2168">
        <v>1128299</v>
      </c>
      <c r="C2168">
        <v>44240</v>
      </c>
      <c r="D2168" t="s">
        <v>24</v>
      </c>
      <c r="E2168" t="s">
        <v>79</v>
      </c>
      <c r="F2168" t="s">
        <v>80</v>
      </c>
      <c r="G2168" t="s">
        <v>12</v>
      </c>
      <c r="H2168">
        <v>0.29999999999999993</v>
      </c>
      <c r="I2168">
        <v>5000</v>
      </c>
      <c r="J2168">
        <f t="shared" si="79"/>
        <v>1499.9999999999998</v>
      </c>
      <c r="K2168">
        <f t="shared" si="78"/>
        <v>599.99999999999989</v>
      </c>
      <c r="L2168">
        <v>0.4</v>
      </c>
    </row>
    <row r="2169" spans="1:12" x14ac:dyDescent="0.3">
      <c r="A2169" t="s">
        <v>23</v>
      </c>
      <c r="B2169">
        <v>1128299</v>
      </c>
      <c r="C2169">
        <v>44240</v>
      </c>
      <c r="D2169" t="s">
        <v>24</v>
      </c>
      <c r="E2169" t="s">
        <v>79</v>
      </c>
      <c r="F2169" t="s">
        <v>80</v>
      </c>
      <c r="G2169" t="s">
        <v>15</v>
      </c>
      <c r="H2169">
        <v>0.4</v>
      </c>
      <c r="I2169">
        <v>4000</v>
      </c>
      <c r="J2169">
        <f t="shared" si="79"/>
        <v>1600</v>
      </c>
      <c r="K2169">
        <f t="shared" si="78"/>
        <v>640</v>
      </c>
      <c r="L2169">
        <v>0.4</v>
      </c>
    </row>
    <row r="2170" spans="1:12" x14ac:dyDescent="0.3">
      <c r="A2170" t="s">
        <v>23</v>
      </c>
      <c r="B2170">
        <v>1128299</v>
      </c>
      <c r="C2170">
        <v>44240</v>
      </c>
      <c r="D2170" t="s">
        <v>24</v>
      </c>
      <c r="E2170" t="s">
        <v>79</v>
      </c>
      <c r="F2170" t="s">
        <v>80</v>
      </c>
      <c r="G2170" t="s">
        <v>13</v>
      </c>
      <c r="H2170">
        <v>0.4</v>
      </c>
      <c r="I2170">
        <v>4000</v>
      </c>
      <c r="J2170">
        <f t="shared" si="79"/>
        <v>1600</v>
      </c>
      <c r="K2170">
        <f t="shared" si="78"/>
        <v>560</v>
      </c>
      <c r="L2170">
        <v>0.35</v>
      </c>
    </row>
    <row r="2171" spans="1:12" x14ac:dyDescent="0.3">
      <c r="A2171" t="s">
        <v>23</v>
      </c>
      <c r="B2171">
        <v>1128299</v>
      </c>
      <c r="C2171">
        <v>44240</v>
      </c>
      <c r="D2171" t="s">
        <v>24</v>
      </c>
      <c r="E2171" t="s">
        <v>79</v>
      </c>
      <c r="F2171" t="s">
        <v>80</v>
      </c>
      <c r="G2171" t="s">
        <v>14</v>
      </c>
      <c r="H2171">
        <v>0.4</v>
      </c>
      <c r="I2171">
        <v>2500</v>
      </c>
      <c r="J2171">
        <f t="shared" si="79"/>
        <v>1000</v>
      </c>
      <c r="K2171">
        <f t="shared" si="78"/>
        <v>400</v>
      </c>
      <c r="L2171">
        <v>0.4</v>
      </c>
    </row>
    <row r="2172" spans="1:12" x14ac:dyDescent="0.3">
      <c r="A2172" t="s">
        <v>23</v>
      </c>
      <c r="B2172">
        <v>1128299</v>
      </c>
      <c r="C2172">
        <v>44240</v>
      </c>
      <c r="D2172" t="s">
        <v>24</v>
      </c>
      <c r="E2172" t="s">
        <v>79</v>
      </c>
      <c r="F2172" t="s">
        <v>80</v>
      </c>
      <c r="G2172" t="s">
        <v>16</v>
      </c>
      <c r="H2172">
        <v>0.45000000000000012</v>
      </c>
      <c r="I2172">
        <v>1750</v>
      </c>
      <c r="J2172">
        <f t="shared" si="79"/>
        <v>787.50000000000023</v>
      </c>
      <c r="K2172">
        <f t="shared" si="78"/>
        <v>275.62500000000006</v>
      </c>
      <c r="L2172">
        <v>0.35</v>
      </c>
    </row>
    <row r="2173" spans="1:12" x14ac:dyDescent="0.3">
      <c r="A2173" t="s">
        <v>23</v>
      </c>
      <c r="B2173">
        <v>1128299</v>
      </c>
      <c r="C2173">
        <v>44240</v>
      </c>
      <c r="D2173" t="s">
        <v>24</v>
      </c>
      <c r="E2173" t="s">
        <v>79</v>
      </c>
      <c r="F2173" t="s">
        <v>80</v>
      </c>
      <c r="G2173" t="s">
        <v>17</v>
      </c>
      <c r="H2173">
        <v>0.4</v>
      </c>
      <c r="I2173">
        <v>3750</v>
      </c>
      <c r="J2173">
        <f t="shared" si="79"/>
        <v>1500</v>
      </c>
      <c r="K2173">
        <f t="shared" si="78"/>
        <v>375</v>
      </c>
      <c r="L2173">
        <v>0.25</v>
      </c>
    </row>
    <row r="2174" spans="1:12" x14ac:dyDescent="0.3">
      <c r="A2174" t="s">
        <v>23</v>
      </c>
      <c r="B2174">
        <v>1128299</v>
      </c>
      <c r="C2174">
        <v>44267</v>
      </c>
      <c r="D2174" t="s">
        <v>24</v>
      </c>
      <c r="E2174" t="s">
        <v>79</v>
      </c>
      <c r="F2174" t="s">
        <v>80</v>
      </c>
      <c r="G2174" t="s">
        <v>12</v>
      </c>
      <c r="H2174">
        <v>0.4</v>
      </c>
      <c r="I2174">
        <v>5250</v>
      </c>
      <c r="J2174">
        <f t="shared" si="79"/>
        <v>2100</v>
      </c>
      <c r="K2174">
        <f t="shared" ref="K2174:K2237" si="80">J2174*L2174</f>
        <v>840</v>
      </c>
      <c r="L2174">
        <v>0.4</v>
      </c>
    </row>
    <row r="2175" spans="1:12" x14ac:dyDescent="0.3">
      <c r="A2175" t="s">
        <v>23</v>
      </c>
      <c r="B2175">
        <v>1128299</v>
      </c>
      <c r="C2175">
        <v>44267</v>
      </c>
      <c r="D2175" t="s">
        <v>24</v>
      </c>
      <c r="E2175" t="s">
        <v>79</v>
      </c>
      <c r="F2175" t="s">
        <v>80</v>
      </c>
      <c r="G2175" t="s">
        <v>15</v>
      </c>
      <c r="H2175">
        <v>0.5</v>
      </c>
      <c r="I2175">
        <v>3750</v>
      </c>
      <c r="J2175">
        <f t="shared" si="79"/>
        <v>1875</v>
      </c>
      <c r="K2175">
        <f t="shared" si="80"/>
        <v>750</v>
      </c>
      <c r="L2175">
        <v>0.4</v>
      </c>
    </row>
    <row r="2176" spans="1:12" x14ac:dyDescent="0.3">
      <c r="A2176" t="s">
        <v>23</v>
      </c>
      <c r="B2176">
        <v>1128299</v>
      </c>
      <c r="C2176">
        <v>44267</v>
      </c>
      <c r="D2176" t="s">
        <v>24</v>
      </c>
      <c r="E2176" t="s">
        <v>79</v>
      </c>
      <c r="F2176" t="s">
        <v>80</v>
      </c>
      <c r="G2176" t="s">
        <v>13</v>
      </c>
      <c r="H2176">
        <v>0.5</v>
      </c>
      <c r="I2176">
        <v>3750</v>
      </c>
      <c r="J2176">
        <f t="shared" si="79"/>
        <v>1875</v>
      </c>
      <c r="K2176">
        <f t="shared" si="80"/>
        <v>656.25</v>
      </c>
      <c r="L2176">
        <v>0.35</v>
      </c>
    </row>
    <row r="2177" spans="1:12" x14ac:dyDescent="0.3">
      <c r="A2177" t="s">
        <v>23</v>
      </c>
      <c r="B2177">
        <v>1128299</v>
      </c>
      <c r="C2177">
        <v>44267</v>
      </c>
      <c r="D2177" t="s">
        <v>24</v>
      </c>
      <c r="E2177" t="s">
        <v>79</v>
      </c>
      <c r="F2177" t="s">
        <v>80</v>
      </c>
      <c r="G2177" t="s">
        <v>14</v>
      </c>
      <c r="H2177">
        <v>0.5</v>
      </c>
      <c r="I2177">
        <v>2500</v>
      </c>
      <c r="J2177">
        <f t="shared" si="79"/>
        <v>1250</v>
      </c>
      <c r="K2177">
        <f t="shared" si="80"/>
        <v>500</v>
      </c>
      <c r="L2177">
        <v>0.4</v>
      </c>
    </row>
    <row r="2178" spans="1:12" x14ac:dyDescent="0.3">
      <c r="A2178" t="s">
        <v>23</v>
      </c>
      <c r="B2178">
        <v>1128299</v>
      </c>
      <c r="C2178">
        <v>44267</v>
      </c>
      <c r="D2178" t="s">
        <v>24</v>
      </c>
      <c r="E2178" t="s">
        <v>79</v>
      </c>
      <c r="F2178" t="s">
        <v>80</v>
      </c>
      <c r="G2178" t="s">
        <v>16</v>
      </c>
      <c r="H2178">
        <v>0.55000000000000004</v>
      </c>
      <c r="I2178">
        <v>1500</v>
      </c>
      <c r="J2178">
        <f t="shared" ref="J2178:J2241" si="81">H2178*I2178</f>
        <v>825.00000000000011</v>
      </c>
      <c r="K2178">
        <f t="shared" si="80"/>
        <v>288.75</v>
      </c>
      <c r="L2178">
        <v>0.35</v>
      </c>
    </row>
    <row r="2179" spans="1:12" x14ac:dyDescent="0.3">
      <c r="A2179" t="s">
        <v>23</v>
      </c>
      <c r="B2179">
        <v>1128299</v>
      </c>
      <c r="C2179">
        <v>44267</v>
      </c>
      <c r="D2179" t="s">
        <v>24</v>
      </c>
      <c r="E2179" t="s">
        <v>79</v>
      </c>
      <c r="F2179" t="s">
        <v>80</v>
      </c>
      <c r="G2179" t="s">
        <v>17</v>
      </c>
      <c r="H2179">
        <v>0.5</v>
      </c>
      <c r="I2179">
        <v>3500</v>
      </c>
      <c r="J2179">
        <f t="shared" si="81"/>
        <v>1750</v>
      </c>
      <c r="K2179">
        <f t="shared" si="80"/>
        <v>437.5</v>
      </c>
      <c r="L2179">
        <v>0.25</v>
      </c>
    </row>
    <row r="2180" spans="1:12" x14ac:dyDescent="0.3">
      <c r="A2180" t="s">
        <v>23</v>
      </c>
      <c r="B2180">
        <v>1128299</v>
      </c>
      <c r="C2180">
        <v>44299</v>
      </c>
      <c r="D2180" t="s">
        <v>24</v>
      </c>
      <c r="E2180" t="s">
        <v>79</v>
      </c>
      <c r="F2180" t="s">
        <v>80</v>
      </c>
      <c r="G2180" t="s">
        <v>12</v>
      </c>
      <c r="H2180">
        <v>0.5</v>
      </c>
      <c r="I2180">
        <v>5250</v>
      </c>
      <c r="J2180">
        <f t="shared" si="81"/>
        <v>2625</v>
      </c>
      <c r="K2180">
        <f t="shared" si="80"/>
        <v>1050</v>
      </c>
      <c r="L2180">
        <v>0.4</v>
      </c>
    </row>
    <row r="2181" spans="1:12" x14ac:dyDescent="0.3">
      <c r="A2181" t="s">
        <v>23</v>
      </c>
      <c r="B2181">
        <v>1128299</v>
      </c>
      <c r="C2181">
        <v>44299</v>
      </c>
      <c r="D2181" t="s">
        <v>24</v>
      </c>
      <c r="E2181" t="s">
        <v>79</v>
      </c>
      <c r="F2181" t="s">
        <v>80</v>
      </c>
      <c r="G2181" t="s">
        <v>15</v>
      </c>
      <c r="H2181">
        <v>0.55000000000000004</v>
      </c>
      <c r="I2181">
        <v>3250</v>
      </c>
      <c r="J2181">
        <f t="shared" si="81"/>
        <v>1787.5000000000002</v>
      </c>
      <c r="K2181">
        <f t="shared" si="80"/>
        <v>715.00000000000011</v>
      </c>
      <c r="L2181">
        <v>0.4</v>
      </c>
    </row>
    <row r="2182" spans="1:12" x14ac:dyDescent="0.3">
      <c r="A2182" t="s">
        <v>23</v>
      </c>
      <c r="B2182">
        <v>1128299</v>
      </c>
      <c r="C2182">
        <v>44299</v>
      </c>
      <c r="D2182" t="s">
        <v>24</v>
      </c>
      <c r="E2182" t="s">
        <v>79</v>
      </c>
      <c r="F2182" t="s">
        <v>80</v>
      </c>
      <c r="G2182" t="s">
        <v>13</v>
      </c>
      <c r="H2182">
        <v>0.55000000000000004</v>
      </c>
      <c r="I2182">
        <v>3750</v>
      </c>
      <c r="J2182">
        <f t="shared" si="81"/>
        <v>2062.5</v>
      </c>
      <c r="K2182">
        <f t="shared" si="80"/>
        <v>721.875</v>
      </c>
      <c r="L2182">
        <v>0.35</v>
      </c>
    </row>
    <row r="2183" spans="1:12" x14ac:dyDescent="0.3">
      <c r="A2183" t="s">
        <v>23</v>
      </c>
      <c r="B2183">
        <v>1128299</v>
      </c>
      <c r="C2183">
        <v>44299</v>
      </c>
      <c r="D2183" t="s">
        <v>24</v>
      </c>
      <c r="E2183" t="s">
        <v>79</v>
      </c>
      <c r="F2183" t="s">
        <v>80</v>
      </c>
      <c r="G2183" t="s">
        <v>14</v>
      </c>
      <c r="H2183">
        <v>0.5</v>
      </c>
      <c r="I2183">
        <v>2750</v>
      </c>
      <c r="J2183">
        <f t="shared" si="81"/>
        <v>1375</v>
      </c>
      <c r="K2183">
        <f t="shared" si="80"/>
        <v>550</v>
      </c>
      <c r="L2183">
        <v>0.4</v>
      </c>
    </row>
    <row r="2184" spans="1:12" x14ac:dyDescent="0.3">
      <c r="A2184" t="s">
        <v>23</v>
      </c>
      <c r="B2184">
        <v>1128299</v>
      </c>
      <c r="C2184">
        <v>44299</v>
      </c>
      <c r="D2184" t="s">
        <v>24</v>
      </c>
      <c r="E2184" t="s">
        <v>79</v>
      </c>
      <c r="F2184" t="s">
        <v>80</v>
      </c>
      <c r="G2184" t="s">
        <v>16</v>
      </c>
      <c r="H2184">
        <v>0.55000000000000004</v>
      </c>
      <c r="I2184">
        <v>1750</v>
      </c>
      <c r="J2184">
        <f t="shared" si="81"/>
        <v>962.50000000000011</v>
      </c>
      <c r="K2184">
        <f t="shared" si="80"/>
        <v>336.875</v>
      </c>
      <c r="L2184">
        <v>0.35</v>
      </c>
    </row>
    <row r="2185" spans="1:12" x14ac:dyDescent="0.3">
      <c r="A2185" t="s">
        <v>23</v>
      </c>
      <c r="B2185">
        <v>1128299</v>
      </c>
      <c r="C2185">
        <v>44299</v>
      </c>
      <c r="D2185" t="s">
        <v>24</v>
      </c>
      <c r="E2185" t="s">
        <v>79</v>
      </c>
      <c r="F2185" t="s">
        <v>80</v>
      </c>
      <c r="G2185" t="s">
        <v>17</v>
      </c>
      <c r="H2185">
        <v>0.70000000000000007</v>
      </c>
      <c r="I2185">
        <v>3500</v>
      </c>
      <c r="J2185">
        <f t="shared" si="81"/>
        <v>2450.0000000000005</v>
      </c>
      <c r="K2185">
        <f t="shared" si="80"/>
        <v>612.50000000000011</v>
      </c>
      <c r="L2185">
        <v>0.25</v>
      </c>
    </row>
    <row r="2186" spans="1:12" x14ac:dyDescent="0.3">
      <c r="A2186" t="s">
        <v>23</v>
      </c>
      <c r="B2186">
        <v>1128299</v>
      </c>
      <c r="C2186">
        <v>44330</v>
      </c>
      <c r="D2186" t="s">
        <v>24</v>
      </c>
      <c r="E2186" t="s">
        <v>79</v>
      </c>
      <c r="F2186" t="s">
        <v>80</v>
      </c>
      <c r="G2186" t="s">
        <v>12</v>
      </c>
      <c r="H2186">
        <v>0.5</v>
      </c>
      <c r="I2186">
        <v>5500</v>
      </c>
      <c r="J2186">
        <f t="shared" si="81"/>
        <v>2750</v>
      </c>
      <c r="K2186">
        <f t="shared" si="80"/>
        <v>1100</v>
      </c>
      <c r="L2186">
        <v>0.4</v>
      </c>
    </row>
    <row r="2187" spans="1:12" x14ac:dyDescent="0.3">
      <c r="A2187" t="s">
        <v>23</v>
      </c>
      <c r="B2187">
        <v>1128299</v>
      </c>
      <c r="C2187">
        <v>44330</v>
      </c>
      <c r="D2187" t="s">
        <v>24</v>
      </c>
      <c r="E2187" t="s">
        <v>79</v>
      </c>
      <c r="F2187" t="s">
        <v>80</v>
      </c>
      <c r="G2187" t="s">
        <v>15</v>
      </c>
      <c r="H2187">
        <v>0.55000000000000004</v>
      </c>
      <c r="I2187">
        <v>4000</v>
      </c>
      <c r="J2187">
        <f t="shared" si="81"/>
        <v>2200</v>
      </c>
      <c r="K2187">
        <f t="shared" si="80"/>
        <v>880</v>
      </c>
      <c r="L2187">
        <v>0.4</v>
      </c>
    </row>
    <row r="2188" spans="1:12" x14ac:dyDescent="0.3">
      <c r="A2188" t="s">
        <v>23</v>
      </c>
      <c r="B2188">
        <v>1128299</v>
      </c>
      <c r="C2188">
        <v>44330</v>
      </c>
      <c r="D2188" t="s">
        <v>24</v>
      </c>
      <c r="E2188" t="s">
        <v>79</v>
      </c>
      <c r="F2188" t="s">
        <v>80</v>
      </c>
      <c r="G2188" t="s">
        <v>13</v>
      </c>
      <c r="H2188">
        <v>0.55000000000000004</v>
      </c>
      <c r="I2188">
        <v>4250</v>
      </c>
      <c r="J2188">
        <f t="shared" si="81"/>
        <v>2337.5</v>
      </c>
      <c r="K2188">
        <f t="shared" si="80"/>
        <v>818.125</v>
      </c>
      <c r="L2188">
        <v>0.35</v>
      </c>
    </row>
    <row r="2189" spans="1:12" x14ac:dyDescent="0.3">
      <c r="A2189" t="s">
        <v>23</v>
      </c>
      <c r="B2189">
        <v>1128299</v>
      </c>
      <c r="C2189">
        <v>44330</v>
      </c>
      <c r="D2189" t="s">
        <v>24</v>
      </c>
      <c r="E2189" t="s">
        <v>79</v>
      </c>
      <c r="F2189" t="s">
        <v>80</v>
      </c>
      <c r="G2189" t="s">
        <v>14</v>
      </c>
      <c r="H2189">
        <v>0.5</v>
      </c>
      <c r="I2189">
        <v>3250</v>
      </c>
      <c r="J2189">
        <f t="shared" si="81"/>
        <v>1625</v>
      </c>
      <c r="K2189">
        <f t="shared" si="80"/>
        <v>650</v>
      </c>
      <c r="L2189">
        <v>0.4</v>
      </c>
    </row>
    <row r="2190" spans="1:12" x14ac:dyDescent="0.3">
      <c r="A2190" t="s">
        <v>23</v>
      </c>
      <c r="B2190">
        <v>1128299</v>
      </c>
      <c r="C2190">
        <v>44330</v>
      </c>
      <c r="D2190" t="s">
        <v>24</v>
      </c>
      <c r="E2190" t="s">
        <v>79</v>
      </c>
      <c r="F2190" t="s">
        <v>80</v>
      </c>
      <c r="G2190" t="s">
        <v>16</v>
      </c>
      <c r="H2190">
        <v>0.55000000000000004</v>
      </c>
      <c r="I2190">
        <v>2250</v>
      </c>
      <c r="J2190">
        <f t="shared" si="81"/>
        <v>1237.5</v>
      </c>
      <c r="K2190">
        <f t="shared" si="80"/>
        <v>433.125</v>
      </c>
      <c r="L2190">
        <v>0.35</v>
      </c>
    </row>
    <row r="2191" spans="1:12" x14ac:dyDescent="0.3">
      <c r="A2191" t="s">
        <v>23</v>
      </c>
      <c r="B2191">
        <v>1128299</v>
      </c>
      <c r="C2191">
        <v>44330</v>
      </c>
      <c r="D2191" t="s">
        <v>24</v>
      </c>
      <c r="E2191" t="s">
        <v>79</v>
      </c>
      <c r="F2191" t="s">
        <v>80</v>
      </c>
      <c r="G2191" t="s">
        <v>17</v>
      </c>
      <c r="H2191">
        <v>0.70000000000000007</v>
      </c>
      <c r="I2191">
        <v>4000</v>
      </c>
      <c r="J2191">
        <f t="shared" si="81"/>
        <v>2800.0000000000005</v>
      </c>
      <c r="K2191">
        <f t="shared" si="80"/>
        <v>700.00000000000011</v>
      </c>
      <c r="L2191">
        <v>0.25</v>
      </c>
    </row>
    <row r="2192" spans="1:12" x14ac:dyDescent="0.3">
      <c r="A2192" t="s">
        <v>23</v>
      </c>
      <c r="B2192">
        <v>1128299</v>
      </c>
      <c r="C2192">
        <v>44360</v>
      </c>
      <c r="D2192" t="s">
        <v>24</v>
      </c>
      <c r="E2192" t="s">
        <v>79</v>
      </c>
      <c r="F2192" t="s">
        <v>80</v>
      </c>
      <c r="G2192" t="s">
        <v>12</v>
      </c>
      <c r="H2192">
        <v>0.5</v>
      </c>
      <c r="I2192">
        <v>6750</v>
      </c>
      <c r="J2192">
        <f t="shared" si="81"/>
        <v>3375</v>
      </c>
      <c r="K2192">
        <f t="shared" si="80"/>
        <v>1350</v>
      </c>
      <c r="L2192">
        <v>0.4</v>
      </c>
    </row>
    <row r="2193" spans="1:12" x14ac:dyDescent="0.3">
      <c r="A2193" t="s">
        <v>23</v>
      </c>
      <c r="B2193">
        <v>1128299</v>
      </c>
      <c r="C2193">
        <v>44360</v>
      </c>
      <c r="D2193" t="s">
        <v>24</v>
      </c>
      <c r="E2193" t="s">
        <v>79</v>
      </c>
      <c r="F2193" t="s">
        <v>80</v>
      </c>
      <c r="G2193" t="s">
        <v>15</v>
      </c>
      <c r="H2193">
        <v>0.55000000000000004</v>
      </c>
      <c r="I2193">
        <v>5250</v>
      </c>
      <c r="J2193">
        <f t="shared" si="81"/>
        <v>2887.5000000000005</v>
      </c>
      <c r="K2193">
        <f t="shared" si="80"/>
        <v>1155.0000000000002</v>
      </c>
      <c r="L2193">
        <v>0.4</v>
      </c>
    </row>
    <row r="2194" spans="1:12" x14ac:dyDescent="0.3">
      <c r="A2194" t="s">
        <v>23</v>
      </c>
      <c r="B2194">
        <v>1128299</v>
      </c>
      <c r="C2194">
        <v>44360</v>
      </c>
      <c r="D2194" t="s">
        <v>24</v>
      </c>
      <c r="E2194" t="s">
        <v>79</v>
      </c>
      <c r="F2194" t="s">
        <v>80</v>
      </c>
      <c r="G2194" t="s">
        <v>13</v>
      </c>
      <c r="H2194">
        <v>0.55000000000000004</v>
      </c>
      <c r="I2194">
        <v>5250</v>
      </c>
      <c r="J2194">
        <f t="shared" si="81"/>
        <v>2887.5000000000005</v>
      </c>
      <c r="K2194">
        <f t="shared" si="80"/>
        <v>1010.6250000000001</v>
      </c>
      <c r="L2194">
        <v>0.35</v>
      </c>
    </row>
    <row r="2195" spans="1:12" x14ac:dyDescent="0.3">
      <c r="A2195" t="s">
        <v>23</v>
      </c>
      <c r="B2195">
        <v>1128299</v>
      </c>
      <c r="C2195">
        <v>44360</v>
      </c>
      <c r="D2195" t="s">
        <v>24</v>
      </c>
      <c r="E2195" t="s">
        <v>79</v>
      </c>
      <c r="F2195" t="s">
        <v>80</v>
      </c>
      <c r="G2195" t="s">
        <v>14</v>
      </c>
      <c r="H2195">
        <v>0.5</v>
      </c>
      <c r="I2195">
        <v>4000</v>
      </c>
      <c r="J2195">
        <f t="shared" si="81"/>
        <v>2000</v>
      </c>
      <c r="K2195">
        <f t="shared" si="80"/>
        <v>800</v>
      </c>
      <c r="L2195">
        <v>0.4</v>
      </c>
    </row>
    <row r="2196" spans="1:12" x14ac:dyDescent="0.3">
      <c r="A2196" t="s">
        <v>23</v>
      </c>
      <c r="B2196">
        <v>1128299</v>
      </c>
      <c r="C2196">
        <v>44360</v>
      </c>
      <c r="D2196" t="s">
        <v>24</v>
      </c>
      <c r="E2196" t="s">
        <v>79</v>
      </c>
      <c r="F2196" t="s">
        <v>80</v>
      </c>
      <c r="G2196" t="s">
        <v>16</v>
      </c>
      <c r="H2196">
        <v>0.55000000000000004</v>
      </c>
      <c r="I2196">
        <v>2750</v>
      </c>
      <c r="J2196">
        <f t="shared" si="81"/>
        <v>1512.5000000000002</v>
      </c>
      <c r="K2196">
        <f t="shared" si="80"/>
        <v>529.375</v>
      </c>
      <c r="L2196">
        <v>0.35</v>
      </c>
    </row>
    <row r="2197" spans="1:12" x14ac:dyDescent="0.3">
      <c r="A2197" t="s">
        <v>23</v>
      </c>
      <c r="B2197">
        <v>1128299</v>
      </c>
      <c r="C2197">
        <v>44360</v>
      </c>
      <c r="D2197" t="s">
        <v>24</v>
      </c>
      <c r="E2197" t="s">
        <v>79</v>
      </c>
      <c r="F2197" t="s">
        <v>80</v>
      </c>
      <c r="G2197" t="s">
        <v>17</v>
      </c>
      <c r="H2197">
        <v>0.70000000000000007</v>
      </c>
      <c r="I2197">
        <v>5750</v>
      </c>
      <c r="J2197">
        <f t="shared" si="81"/>
        <v>4025.0000000000005</v>
      </c>
      <c r="K2197">
        <f t="shared" si="80"/>
        <v>1006.2500000000001</v>
      </c>
      <c r="L2197">
        <v>0.25</v>
      </c>
    </row>
    <row r="2198" spans="1:12" x14ac:dyDescent="0.3">
      <c r="A2198" t="s">
        <v>23</v>
      </c>
      <c r="B2198">
        <v>1128299</v>
      </c>
      <c r="C2198">
        <v>44389</v>
      </c>
      <c r="D2198" t="s">
        <v>24</v>
      </c>
      <c r="E2198" t="s">
        <v>79</v>
      </c>
      <c r="F2198" t="s">
        <v>80</v>
      </c>
      <c r="G2198" t="s">
        <v>12</v>
      </c>
      <c r="H2198">
        <v>0.5</v>
      </c>
      <c r="I2198">
        <v>7250</v>
      </c>
      <c r="J2198">
        <f t="shared" si="81"/>
        <v>3625</v>
      </c>
      <c r="K2198">
        <f t="shared" si="80"/>
        <v>1450</v>
      </c>
      <c r="L2198">
        <v>0.4</v>
      </c>
    </row>
    <row r="2199" spans="1:12" x14ac:dyDescent="0.3">
      <c r="A2199" t="s">
        <v>23</v>
      </c>
      <c r="B2199">
        <v>1128299</v>
      </c>
      <c r="C2199">
        <v>44389</v>
      </c>
      <c r="D2199" t="s">
        <v>24</v>
      </c>
      <c r="E2199" t="s">
        <v>79</v>
      </c>
      <c r="F2199" t="s">
        <v>80</v>
      </c>
      <c r="G2199" t="s">
        <v>15</v>
      </c>
      <c r="H2199">
        <v>0.55000000000000004</v>
      </c>
      <c r="I2199">
        <v>5750</v>
      </c>
      <c r="J2199">
        <f t="shared" si="81"/>
        <v>3162.5000000000005</v>
      </c>
      <c r="K2199">
        <f t="shared" si="80"/>
        <v>1265.0000000000002</v>
      </c>
      <c r="L2199">
        <v>0.4</v>
      </c>
    </row>
    <row r="2200" spans="1:12" x14ac:dyDescent="0.3">
      <c r="A2200" t="s">
        <v>23</v>
      </c>
      <c r="B2200">
        <v>1128299</v>
      </c>
      <c r="C2200">
        <v>44389</v>
      </c>
      <c r="D2200" t="s">
        <v>24</v>
      </c>
      <c r="E2200" t="s">
        <v>79</v>
      </c>
      <c r="F2200" t="s">
        <v>80</v>
      </c>
      <c r="G2200" t="s">
        <v>13</v>
      </c>
      <c r="H2200">
        <v>0.55000000000000004</v>
      </c>
      <c r="I2200">
        <v>5250</v>
      </c>
      <c r="J2200">
        <f t="shared" si="81"/>
        <v>2887.5000000000005</v>
      </c>
      <c r="K2200">
        <f t="shared" si="80"/>
        <v>1010.6250000000001</v>
      </c>
      <c r="L2200">
        <v>0.35</v>
      </c>
    </row>
    <row r="2201" spans="1:12" x14ac:dyDescent="0.3">
      <c r="A2201" t="s">
        <v>23</v>
      </c>
      <c r="B2201">
        <v>1128299</v>
      </c>
      <c r="C2201">
        <v>44389</v>
      </c>
      <c r="D2201" t="s">
        <v>24</v>
      </c>
      <c r="E2201" t="s">
        <v>79</v>
      </c>
      <c r="F2201" t="s">
        <v>80</v>
      </c>
      <c r="G2201" t="s">
        <v>14</v>
      </c>
      <c r="H2201">
        <v>0.5</v>
      </c>
      <c r="I2201">
        <v>4250</v>
      </c>
      <c r="J2201">
        <f t="shared" si="81"/>
        <v>2125</v>
      </c>
      <c r="K2201">
        <f t="shared" si="80"/>
        <v>850</v>
      </c>
      <c r="L2201">
        <v>0.4</v>
      </c>
    </row>
    <row r="2202" spans="1:12" x14ac:dyDescent="0.3">
      <c r="A2202" t="s">
        <v>23</v>
      </c>
      <c r="B2202">
        <v>1128299</v>
      </c>
      <c r="C2202">
        <v>44389</v>
      </c>
      <c r="D2202" t="s">
        <v>24</v>
      </c>
      <c r="E2202" t="s">
        <v>79</v>
      </c>
      <c r="F2202" t="s">
        <v>80</v>
      </c>
      <c r="G2202" t="s">
        <v>16</v>
      </c>
      <c r="H2202">
        <v>0.55000000000000004</v>
      </c>
      <c r="I2202">
        <v>4750</v>
      </c>
      <c r="J2202">
        <f t="shared" si="81"/>
        <v>2612.5</v>
      </c>
      <c r="K2202">
        <f t="shared" si="80"/>
        <v>914.37499999999989</v>
      </c>
      <c r="L2202">
        <v>0.35</v>
      </c>
    </row>
    <row r="2203" spans="1:12" x14ac:dyDescent="0.3">
      <c r="A2203" t="s">
        <v>23</v>
      </c>
      <c r="B2203">
        <v>1128299</v>
      </c>
      <c r="C2203">
        <v>44389</v>
      </c>
      <c r="D2203" t="s">
        <v>24</v>
      </c>
      <c r="E2203" t="s">
        <v>79</v>
      </c>
      <c r="F2203" t="s">
        <v>80</v>
      </c>
      <c r="G2203" t="s">
        <v>17</v>
      </c>
      <c r="H2203">
        <v>0.70000000000000007</v>
      </c>
      <c r="I2203">
        <v>4750</v>
      </c>
      <c r="J2203">
        <f t="shared" si="81"/>
        <v>3325.0000000000005</v>
      </c>
      <c r="K2203">
        <f t="shared" si="80"/>
        <v>831.25000000000011</v>
      </c>
      <c r="L2203">
        <v>0.25</v>
      </c>
    </row>
    <row r="2204" spans="1:12" x14ac:dyDescent="0.3">
      <c r="A2204" t="s">
        <v>23</v>
      </c>
      <c r="B2204">
        <v>1128299</v>
      </c>
      <c r="C2204">
        <v>44421</v>
      </c>
      <c r="D2204" t="s">
        <v>24</v>
      </c>
      <c r="E2204" t="s">
        <v>79</v>
      </c>
      <c r="F2204" t="s">
        <v>80</v>
      </c>
      <c r="G2204" t="s">
        <v>12</v>
      </c>
      <c r="H2204">
        <v>0.55000000000000004</v>
      </c>
      <c r="I2204">
        <v>6750</v>
      </c>
      <c r="J2204">
        <f t="shared" si="81"/>
        <v>3712.5000000000005</v>
      </c>
      <c r="K2204">
        <f t="shared" si="80"/>
        <v>1485.0000000000002</v>
      </c>
      <c r="L2204">
        <v>0.4</v>
      </c>
    </row>
    <row r="2205" spans="1:12" x14ac:dyDescent="0.3">
      <c r="A2205" t="s">
        <v>23</v>
      </c>
      <c r="B2205">
        <v>1128299</v>
      </c>
      <c r="C2205">
        <v>44421</v>
      </c>
      <c r="D2205" t="s">
        <v>24</v>
      </c>
      <c r="E2205" t="s">
        <v>79</v>
      </c>
      <c r="F2205" t="s">
        <v>80</v>
      </c>
      <c r="G2205" t="s">
        <v>15</v>
      </c>
      <c r="H2205">
        <v>0.60000000000000009</v>
      </c>
      <c r="I2205">
        <v>6250</v>
      </c>
      <c r="J2205">
        <f t="shared" si="81"/>
        <v>3750.0000000000005</v>
      </c>
      <c r="K2205">
        <f t="shared" si="80"/>
        <v>1500.0000000000002</v>
      </c>
      <c r="L2205">
        <v>0.4</v>
      </c>
    </row>
    <row r="2206" spans="1:12" x14ac:dyDescent="0.3">
      <c r="A2206" t="s">
        <v>23</v>
      </c>
      <c r="B2206">
        <v>1128299</v>
      </c>
      <c r="C2206">
        <v>44421</v>
      </c>
      <c r="D2206" t="s">
        <v>24</v>
      </c>
      <c r="E2206" t="s">
        <v>79</v>
      </c>
      <c r="F2206" t="s">
        <v>80</v>
      </c>
      <c r="G2206" t="s">
        <v>13</v>
      </c>
      <c r="H2206">
        <v>0.55000000000000004</v>
      </c>
      <c r="I2206">
        <v>5000</v>
      </c>
      <c r="J2206">
        <f t="shared" si="81"/>
        <v>2750</v>
      </c>
      <c r="K2206">
        <f t="shared" si="80"/>
        <v>962.49999999999989</v>
      </c>
      <c r="L2206">
        <v>0.35</v>
      </c>
    </row>
    <row r="2207" spans="1:12" x14ac:dyDescent="0.3">
      <c r="A2207" t="s">
        <v>23</v>
      </c>
      <c r="B2207">
        <v>1128299</v>
      </c>
      <c r="C2207">
        <v>44421</v>
      </c>
      <c r="D2207" t="s">
        <v>24</v>
      </c>
      <c r="E2207" t="s">
        <v>79</v>
      </c>
      <c r="F2207" t="s">
        <v>80</v>
      </c>
      <c r="G2207" t="s">
        <v>14</v>
      </c>
      <c r="H2207">
        <v>0.55000000000000004</v>
      </c>
      <c r="I2207">
        <v>4500</v>
      </c>
      <c r="J2207">
        <f t="shared" si="81"/>
        <v>2475</v>
      </c>
      <c r="K2207">
        <f t="shared" si="80"/>
        <v>990</v>
      </c>
      <c r="L2207">
        <v>0.4</v>
      </c>
    </row>
    <row r="2208" spans="1:12" x14ac:dyDescent="0.3">
      <c r="A2208" t="s">
        <v>23</v>
      </c>
      <c r="B2208">
        <v>1128299</v>
      </c>
      <c r="C2208">
        <v>44421</v>
      </c>
      <c r="D2208" t="s">
        <v>24</v>
      </c>
      <c r="E2208" t="s">
        <v>79</v>
      </c>
      <c r="F2208" t="s">
        <v>80</v>
      </c>
      <c r="G2208" t="s">
        <v>16</v>
      </c>
      <c r="H2208">
        <v>0.65</v>
      </c>
      <c r="I2208">
        <v>4500</v>
      </c>
      <c r="J2208">
        <f t="shared" si="81"/>
        <v>2925</v>
      </c>
      <c r="K2208">
        <f t="shared" si="80"/>
        <v>1023.7499999999999</v>
      </c>
      <c r="L2208">
        <v>0.35</v>
      </c>
    </row>
    <row r="2209" spans="1:12" x14ac:dyDescent="0.3">
      <c r="A2209" t="s">
        <v>23</v>
      </c>
      <c r="B2209">
        <v>1128299</v>
      </c>
      <c r="C2209">
        <v>44421</v>
      </c>
      <c r="D2209" t="s">
        <v>24</v>
      </c>
      <c r="E2209" t="s">
        <v>79</v>
      </c>
      <c r="F2209" t="s">
        <v>80</v>
      </c>
      <c r="G2209" t="s">
        <v>17</v>
      </c>
      <c r="H2209">
        <v>0.70000000000000007</v>
      </c>
      <c r="I2209">
        <v>4250</v>
      </c>
      <c r="J2209">
        <f t="shared" si="81"/>
        <v>2975.0000000000005</v>
      </c>
      <c r="K2209">
        <f t="shared" si="80"/>
        <v>743.75000000000011</v>
      </c>
      <c r="L2209">
        <v>0.25</v>
      </c>
    </row>
    <row r="2210" spans="1:12" x14ac:dyDescent="0.3">
      <c r="A2210" t="s">
        <v>23</v>
      </c>
      <c r="B2210">
        <v>1128299</v>
      </c>
      <c r="C2210">
        <v>44453</v>
      </c>
      <c r="D2210" t="s">
        <v>24</v>
      </c>
      <c r="E2210" t="s">
        <v>79</v>
      </c>
      <c r="F2210" t="s">
        <v>80</v>
      </c>
      <c r="G2210" t="s">
        <v>12</v>
      </c>
      <c r="H2210">
        <v>0.45000000000000012</v>
      </c>
      <c r="I2210">
        <v>6000</v>
      </c>
      <c r="J2210">
        <f t="shared" si="81"/>
        <v>2700.0000000000009</v>
      </c>
      <c r="K2210">
        <f t="shared" si="80"/>
        <v>1080.0000000000005</v>
      </c>
      <c r="L2210">
        <v>0.4</v>
      </c>
    </row>
    <row r="2211" spans="1:12" x14ac:dyDescent="0.3">
      <c r="A2211" t="s">
        <v>23</v>
      </c>
      <c r="B2211">
        <v>1128299</v>
      </c>
      <c r="C2211">
        <v>44453</v>
      </c>
      <c r="D2211" t="s">
        <v>24</v>
      </c>
      <c r="E2211" t="s">
        <v>79</v>
      </c>
      <c r="F2211" t="s">
        <v>80</v>
      </c>
      <c r="G2211" t="s">
        <v>15</v>
      </c>
      <c r="H2211">
        <v>0.50000000000000011</v>
      </c>
      <c r="I2211">
        <v>6000</v>
      </c>
      <c r="J2211">
        <f t="shared" si="81"/>
        <v>3000.0000000000005</v>
      </c>
      <c r="K2211">
        <f t="shared" si="80"/>
        <v>1200.0000000000002</v>
      </c>
      <c r="L2211">
        <v>0.4</v>
      </c>
    </row>
    <row r="2212" spans="1:12" x14ac:dyDescent="0.3">
      <c r="A2212" t="s">
        <v>23</v>
      </c>
      <c r="B2212">
        <v>1128299</v>
      </c>
      <c r="C2212">
        <v>44453</v>
      </c>
      <c r="D2212" t="s">
        <v>24</v>
      </c>
      <c r="E2212" t="s">
        <v>79</v>
      </c>
      <c r="F2212" t="s">
        <v>80</v>
      </c>
      <c r="G2212" t="s">
        <v>13</v>
      </c>
      <c r="H2212">
        <v>0.45000000000000012</v>
      </c>
      <c r="I2212">
        <v>4500</v>
      </c>
      <c r="J2212">
        <f t="shared" si="81"/>
        <v>2025.0000000000005</v>
      </c>
      <c r="K2212">
        <f t="shared" si="80"/>
        <v>708.75000000000011</v>
      </c>
      <c r="L2212">
        <v>0.35</v>
      </c>
    </row>
    <row r="2213" spans="1:12" x14ac:dyDescent="0.3">
      <c r="A2213" t="s">
        <v>23</v>
      </c>
      <c r="B2213">
        <v>1128299</v>
      </c>
      <c r="C2213">
        <v>44453</v>
      </c>
      <c r="D2213" t="s">
        <v>24</v>
      </c>
      <c r="E2213" t="s">
        <v>79</v>
      </c>
      <c r="F2213" t="s">
        <v>80</v>
      </c>
      <c r="G2213" t="s">
        <v>14</v>
      </c>
      <c r="H2213">
        <v>0.45000000000000012</v>
      </c>
      <c r="I2213">
        <v>4000</v>
      </c>
      <c r="J2213">
        <f t="shared" si="81"/>
        <v>1800.0000000000005</v>
      </c>
      <c r="K2213">
        <f t="shared" si="80"/>
        <v>720.00000000000023</v>
      </c>
      <c r="L2213">
        <v>0.4</v>
      </c>
    </row>
    <row r="2214" spans="1:12" x14ac:dyDescent="0.3">
      <c r="A2214" t="s">
        <v>23</v>
      </c>
      <c r="B2214">
        <v>1128299</v>
      </c>
      <c r="C2214">
        <v>44453</v>
      </c>
      <c r="D2214" t="s">
        <v>24</v>
      </c>
      <c r="E2214" t="s">
        <v>79</v>
      </c>
      <c r="F2214" t="s">
        <v>80</v>
      </c>
      <c r="G2214" t="s">
        <v>16</v>
      </c>
      <c r="H2214">
        <v>0.55000000000000004</v>
      </c>
      <c r="I2214">
        <v>4000</v>
      </c>
      <c r="J2214">
        <f t="shared" si="81"/>
        <v>2200</v>
      </c>
      <c r="K2214">
        <f t="shared" si="80"/>
        <v>770</v>
      </c>
      <c r="L2214">
        <v>0.35</v>
      </c>
    </row>
    <row r="2215" spans="1:12" x14ac:dyDescent="0.3">
      <c r="A2215" t="s">
        <v>23</v>
      </c>
      <c r="B2215">
        <v>1128299</v>
      </c>
      <c r="C2215">
        <v>44453</v>
      </c>
      <c r="D2215" t="s">
        <v>24</v>
      </c>
      <c r="E2215" t="s">
        <v>79</v>
      </c>
      <c r="F2215" t="s">
        <v>80</v>
      </c>
      <c r="G2215" t="s">
        <v>17</v>
      </c>
      <c r="H2215">
        <v>0.60000000000000009</v>
      </c>
      <c r="I2215">
        <v>4500</v>
      </c>
      <c r="J2215">
        <f t="shared" si="81"/>
        <v>2700.0000000000005</v>
      </c>
      <c r="K2215">
        <f t="shared" si="80"/>
        <v>675.00000000000011</v>
      </c>
      <c r="L2215">
        <v>0.25</v>
      </c>
    </row>
    <row r="2216" spans="1:12" x14ac:dyDescent="0.3">
      <c r="A2216" t="s">
        <v>23</v>
      </c>
      <c r="B2216">
        <v>1128299</v>
      </c>
      <c r="C2216">
        <v>44482</v>
      </c>
      <c r="D2216" t="s">
        <v>24</v>
      </c>
      <c r="E2216" t="s">
        <v>79</v>
      </c>
      <c r="F2216" t="s">
        <v>80</v>
      </c>
      <c r="G2216" t="s">
        <v>12</v>
      </c>
      <c r="H2216">
        <v>0.45000000000000012</v>
      </c>
      <c r="I2216">
        <v>5250</v>
      </c>
      <c r="J2216">
        <f t="shared" si="81"/>
        <v>2362.5000000000005</v>
      </c>
      <c r="K2216">
        <f t="shared" si="80"/>
        <v>945.00000000000023</v>
      </c>
      <c r="L2216">
        <v>0.4</v>
      </c>
    </row>
    <row r="2217" spans="1:12" x14ac:dyDescent="0.3">
      <c r="A2217" t="s">
        <v>23</v>
      </c>
      <c r="B2217">
        <v>1128299</v>
      </c>
      <c r="C2217">
        <v>44482</v>
      </c>
      <c r="D2217" t="s">
        <v>24</v>
      </c>
      <c r="E2217" t="s">
        <v>79</v>
      </c>
      <c r="F2217" t="s">
        <v>80</v>
      </c>
      <c r="G2217" t="s">
        <v>15</v>
      </c>
      <c r="H2217">
        <v>0.50000000000000011</v>
      </c>
      <c r="I2217">
        <v>5250</v>
      </c>
      <c r="J2217">
        <f t="shared" si="81"/>
        <v>2625.0000000000005</v>
      </c>
      <c r="K2217">
        <f t="shared" si="80"/>
        <v>1050.0000000000002</v>
      </c>
      <c r="L2217">
        <v>0.4</v>
      </c>
    </row>
    <row r="2218" spans="1:12" x14ac:dyDescent="0.3">
      <c r="A2218" t="s">
        <v>23</v>
      </c>
      <c r="B2218">
        <v>1128299</v>
      </c>
      <c r="C2218">
        <v>44482</v>
      </c>
      <c r="D2218" t="s">
        <v>24</v>
      </c>
      <c r="E2218" t="s">
        <v>79</v>
      </c>
      <c r="F2218" t="s">
        <v>80</v>
      </c>
      <c r="G2218" t="s">
        <v>13</v>
      </c>
      <c r="H2218">
        <v>0.45000000000000012</v>
      </c>
      <c r="I2218">
        <v>3500</v>
      </c>
      <c r="J2218">
        <f t="shared" si="81"/>
        <v>1575.0000000000005</v>
      </c>
      <c r="K2218">
        <f t="shared" si="80"/>
        <v>551.25000000000011</v>
      </c>
      <c r="L2218">
        <v>0.35</v>
      </c>
    </row>
    <row r="2219" spans="1:12" x14ac:dyDescent="0.3">
      <c r="A2219" t="s">
        <v>23</v>
      </c>
      <c r="B2219">
        <v>1128299</v>
      </c>
      <c r="C2219">
        <v>44482</v>
      </c>
      <c r="D2219" t="s">
        <v>24</v>
      </c>
      <c r="E2219" t="s">
        <v>79</v>
      </c>
      <c r="F2219" t="s">
        <v>80</v>
      </c>
      <c r="G2219" t="s">
        <v>14</v>
      </c>
      <c r="H2219">
        <v>0.45000000000000012</v>
      </c>
      <c r="I2219">
        <v>3250</v>
      </c>
      <c r="J2219">
        <f t="shared" si="81"/>
        <v>1462.5000000000005</v>
      </c>
      <c r="K2219">
        <f t="shared" si="80"/>
        <v>585.00000000000023</v>
      </c>
      <c r="L2219">
        <v>0.4</v>
      </c>
    </row>
    <row r="2220" spans="1:12" x14ac:dyDescent="0.3">
      <c r="A2220" t="s">
        <v>23</v>
      </c>
      <c r="B2220">
        <v>1128299</v>
      </c>
      <c r="C2220">
        <v>44482</v>
      </c>
      <c r="D2220" t="s">
        <v>24</v>
      </c>
      <c r="E2220" t="s">
        <v>79</v>
      </c>
      <c r="F2220" t="s">
        <v>80</v>
      </c>
      <c r="G2220" t="s">
        <v>16</v>
      </c>
      <c r="H2220">
        <v>0.55000000000000004</v>
      </c>
      <c r="I2220">
        <v>3000</v>
      </c>
      <c r="J2220">
        <f t="shared" si="81"/>
        <v>1650.0000000000002</v>
      </c>
      <c r="K2220">
        <f t="shared" si="80"/>
        <v>577.5</v>
      </c>
      <c r="L2220">
        <v>0.35</v>
      </c>
    </row>
    <row r="2221" spans="1:12" x14ac:dyDescent="0.3">
      <c r="A2221" t="s">
        <v>23</v>
      </c>
      <c r="B2221">
        <v>1128299</v>
      </c>
      <c r="C2221">
        <v>44482</v>
      </c>
      <c r="D2221" t="s">
        <v>24</v>
      </c>
      <c r="E2221" t="s">
        <v>79</v>
      </c>
      <c r="F2221" t="s">
        <v>80</v>
      </c>
      <c r="G2221" t="s">
        <v>17</v>
      </c>
      <c r="H2221">
        <v>0.70000000000000007</v>
      </c>
      <c r="I2221">
        <v>3500</v>
      </c>
      <c r="J2221">
        <f t="shared" si="81"/>
        <v>2450.0000000000005</v>
      </c>
      <c r="K2221">
        <f t="shared" si="80"/>
        <v>612.50000000000011</v>
      </c>
      <c r="L2221">
        <v>0.25</v>
      </c>
    </row>
    <row r="2222" spans="1:12" x14ac:dyDescent="0.3">
      <c r="A2222" t="s">
        <v>23</v>
      </c>
      <c r="B2222">
        <v>1128299</v>
      </c>
      <c r="C2222">
        <v>44513</v>
      </c>
      <c r="D2222" t="s">
        <v>24</v>
      </c>
      <c r="E2222" t="s">
        <v>79</v>
      </c>
      <c r="F2222" t="s">
        <v>80</v>
      </c>
      <c r="G2222" t="s">
        <v>12</v>
      </c>
      <c r="H2222">
        <v>0.55000000000000004</v>
      </c>
      <c r="I2222">
        <v>5250</v>
      </c>
      <c r="J2222">
        <f t="shared" si="81"/>
        <v>2887.5000000000005</v>
      </c>
      <c r="K2222">
        <f t="shared" si="80"/>
        <v>1155.0000000000002</v>
      </c>
      <c r="L2222">
        <v>0.4</v>
      </c>
    </row>
    <row r="2223" spans="1:12" x14ac:dyDescent="0.3">
      <c r="A2223" t="s">
        <v>23</v>
      </c>
      <c r="B2223">
        <v>1128299</v>
      </c>
      <c r="C2223">
        <v>44513</v>
      </c>
      <c r="D2223" t="s">
        <v>24</v>
      </c>
      <c r="E2223" t="s">
        <v>79</v>
      </c>
      <c r="F2223" t="s">
        <v>80</v>
      </c>
      <c r="G2223" t="s">
        <v>15</v>
      </c>
      <c r="H2223">
        <v>0.60000000000000009</v>
      </c>
      <c r="I2223">
        <v>5750</v>
      </c>
      <c r="J2223">
        <f t="shared" si="81"/>
        <v>3450.0000000000005</v>
      </c>
      <c r="K2223">
        <f t="shared" si="80"/>
        <v>1380.0000000000002</v>
      </c>
      <c r="L2223">
        <v>0.4</v>
      </c>
    </row>
    <row r="2224" spans="1:12" x14ac:dyDescent="0.3">
      <c r="A2224" t="s">
        <v>23</v>
      </c>
      <c r="B2224">
        <v>1128299</v>
      </c>
      <c r="C2224">
        <v>44513</v>
      </c>
      <c r="D2224" t="s">
        <v>24</v>
      </c>
      <c r="E2224" t="s">
        <v>79</v>
      </c>
      <c r="F2224" t="s">
        <v>80</v>
      </c>
      <c r="G2224" t="s">
        <v>13</v>
      </c>
      <c r="H2224">
        <v>0.55000000000000004</v>
      </c>
      <c r="I2224">
        <v>4250</v>
      </c>
      <c r="J2224">
        <f t="shared" si="81"/>
        <v>2337.5</v>
      </c>
      <c r="K2224">
        <f t="shared" si="80"/>
        <v>818.125</v>
      </c>
      <c r="L2224">
        <v>0.35</v>
      </c>
    </row>
    <row r="2225" spans="1:12" x14ac:dyDescent="0.3">
      <c r="A2225" t="s">
        <v>23</v>
      </c>
      <c r="B2225">
        <v>1128299</v>
      </c>
      <c r="C2225">
        <v>44513</v>
      </c>
      <c r="D2225" t="s">
        <v>24</v>
      </c>
      <c r="E2225" t="s">
        <v>79</v>
      </c>
      <c r="F2225" t="s">
        <v>80</v>
      </c>
      <c r="G2225" t="s">
        <v>14</v>
      </c>
      <c r="H2225">
        <v>0.55000000000000004</v>
      </c>
      <c r="I2225">
        <v>4000</v>
      </c>
      <c r="J2225">
        <f t="shared" si="81"/>
        <v>2200</v>
      </c>
      <c r="K2225">
        <f t="shared" si="80"/>
        <v>880</v>
      </c>
      <c r="L2225">
        <v>0.4</v>
      </c>
    </row>
    <row r="2226" spans="1:12" x14ac:dyDescent="0.3">
      <c r="A2226" t="s">
        <v>23</v>
      </c>
      <c r="B2226">
        <v>1128299</v>
      </c>
      <c r="C2226">
        <v>44513</v>
      </c>
      <c r="D2226" t="s">
        <v>24</v>
      </c>
      <c r="E2226" t="s">
        <v>79</v>
      </c>
      <c r="F2226" t="s">
        <v>80</v>
      </c>
      <c r="G2226" t="s">
        <v>16</v>
      </c>
      <c r="H2226">
        <v>0.65</v>
      </c>
      <c r="I2226">
        <v>3500</v>
      </c>
      <c r="J2226">
        <f t="shared" si="81"/>
        <v>2275</v>
      </c>
      <c r="K2226">
        <f t="shared" si="80"/>
        <v>796.25</v>
      </c>
      <c r="L2226">
        <v>0.35</v>
      </c>
    </row>
    <row r="2227" spans="1:12" x14ac:dyDescent="0.3">
      <c r="A2227" t="s">
        <v>23</v>
      </c>
      <c r="B2227">
        <v>1128299</v>
      </c>
      <c r="C2227">
        <v>44513</v>
      </c>
      <c r="D2227" t="s">
        <v>24</v>
      </c>
      <c r="E2227" t="s">
        <v>79</v>
      </c>
      <c r="F2227" t="s">
        <v>80</v>
      </c>
      <c r="G2227" t="s">
        <v>17</v>
      </c>
      <c r="H2227">
        <v>0.70000000000000007</v>
      </c>
      <c r="I2227">
        <v>4750</v>
      </c>
      <c r="J2227">
        <f t="shared" si="81"/>
        <v>3325.0000000000005</v>
      </c>
      <c r="K2227">
        <f t="shared" si="80"/>
        <v>831.25000000000011</v>
      </c>
      <c r="L2227">
        <v>0.25</v>
      </c>
    </row>
    <row r="2228" spans="1:12" x14ac:dyDescent="0.3">
      <c r="A2228" t="s">
        <v>23</v>
      </c>
      <c r="B2228">
        <v>1128299</v>
      </c>
      <c r="C2228">
        <v>44542</v>
      </c>
      <c r="D2228" t="s">
        <v>24</v>
      </c>
      <c r="E2228" t="s">
        <v>79</v>
      </c>
      <c r="F2228" t="s">
        <v>80</v>
      </c>
      <c r="G2228" t="s">
        <v>12</v>
      </c>
      <c r="H2228">
        <v>0.55000000000000004</v>
      </c>
      <c r="I2228">
        <v>6750</v>
      </c>
      <c r="J2228">
        <f t="shared" si="81"/>
        <v>3712.5000000000005</v>
      </c>
      <c r="K2228">
        <f t="shared" si="80"/>
        <v>1485.0000000000002</v>
      </c>
      <c r="L2228">
        <v>0.4</v>
      </c>
    </row>
    <row r="2229" spans="1:12" x14ac:dyDescent="0.3">
      <c r="A2229" t="s">
        <v>23</v>
      </c>
      <c r="B2229">
        <v>1128299</v>
      </c>
      <c r="C2229">
        <v>44542</v>
      </c>
      <c r="D2229" t="s">
        <v>24</v>
      </c>
      <c r="E2229" t="s">
        <v>79</v>
      </c>
      <c r="F2229" t="s">
        <v>80</v>
      </c>
      <c r="G2229" t="s">
        <v>15</v>
      </c>
      <c r="H2229">
        <v>0.60000000000000009</v>
      </c>
      <c r="I2229">
        <v>6750</v>
      </c>
      <c r="J2229">
        <f t="shared" si="81"/>
        <v>4050.0000000000005</v>
      </c>
      <c r="K2229">
        <f t="shared" si="80"/>
        <v>1620.0000000000002</v>
      </c>
      <c r="L2229">
        <v>0.4</v>
      </c>
    </row>
    <row r="2230" spans="1:12" x14ac:dyDescent="0.3">
      <c r="A2230" t="s">
        <v>23</v>
      </c>
      <c r="B2230">
        <v>1128299</v>
      </c>
      <c r="C2230">
        <v>44542</v>
      </c>
      <c r="D2230" t="s">
        <v>24</v>
      </c>
      <c r="E2230" t="s">
        <v>79</v>
      </c>
      <c r="F2230" t="s">
        <v>80</v>
      </c>
      <c r="G2230" t="s">
        <v>13</v>
      </c>
      <c r="H2230">
        <v>0.55000000000000004</v>
      </c>
      <c r="I2230">
        <v>4750</v>
      </c>
      <c r="J2230">
        <f t="shared" si="81"/>
        <v>2612.5</v>
      </c>
      <c r="K2230">
        <f t="shared" si="80"/>
        <v>914.37499999999989</v>
      </c>
      <c r="L2230">
        <v>0.35</v>
      </c>
    </row>
    <row r="2231" spans="1:12" x14ac:dyDescent="0.3">
      <c r="A2231" t="s">
        <v>23</v>
      </c>
      <c r="B2231">
        <v>1128299</v>
      </c>
      <c r="C2231">
        <v>44542</v>
      </c>
      <c r="D2231" t="s">
        <v>24</v>
      </c>
      <c r="E2231" t="s">
        <v>79</v>
      </c>
      <c r="F2231" t="s">
        <v>80</v>
      </c>
      <c r="G2231" t="s">
        <v>14</v>
      </c>
      <c r="H2231">
        <v>0.55000000000000004</v>
      </c>
      <c r="I2231">
        <v>4750</v>
      </c>
      <c r="J2231">
        <f t="shared" si="81"/>
        <v>2612.5</v>
      </c>
      <c r="K2231">
        <f t="shared" si="80"/>
        <v>1045</v>
      </c>
      <c r="L2231">
        <v>0.4</v>
      </c>
    </row>
    <row r="2232" spans="1:12" x14ac:dyDescent="0.3">
      <c r="A2232" t="s">
        <v>23</v>
      </c>
      <c r="B2232">
        <v>1128299</v>
      </c>
      <c r="C2232">
        <v>44542</v>
      </c>
      <c r="D2232" t="s">
        <v>24</v>
      </c>
      <c r="E2232" t="s">
        <v>79</v>
      </c>
      <c r="F2232" t="s">
        <v>80</v>
      </c>
      <c r="G2232" t="s">
        <v>16</v>
      </c>
      <c r="H2232">
        <v>0.65</v>
      </c>
      <c r="I2232">
        <v>4000</v>
      </c>
      <c r="J2232">
        <f t="shared" si="81"/>
        <v>2600</v>
      </c>
      <c r="K2232">
        <f t="shared" si="80"/>
        <v>909.99999999999989</v>
      </c>
      <c r="L2232">
        <v>0.35</v>
      </c>
    </row>
    <row r="2233" spans="1:12" x14ac:dyDescent="0.3">
      <c r="A2233" t="s">
        <v>23</v>
      </c>
      <c r="B2233">
        <v>1128299</v>
      </c>
      <c r="C2233">
        <v>44542</v>
      </c>
      <c r="D2233" t="s">
        <v>24</v>
      </c>
      <c r="E2233" t="s">
        <v>79</v>
      </c>
      <c r="F2233" t="s">
        <v>80</v>
      </c>
      <c r="G2233" t="s">
        <v>17</v>
      </c>
      <c r="H2233">
        <v>0.70000000000000007</v>
      </c>
      <c r="I2233">
        <v>5000</v>
      </c>
      <c r="J2233">
        <f t="shared" si="81"/>
        <v>3500.0000000000005</v>
      </c>
      <c r="K2233">
        <f t="shared" si="80"/>
        <v>875.00000000000011</v>
      </c>
      <c r="L2233">
        <v>0.25</v>
      </c>
    </row>
    <row r="2234" spans="1:12" x14ac:dyDescent="0.3">
      <c r="A2234" t="s">
        <v>10</v>
      </c>
      <c r="B2234">
        <v>1185732</v>
      </c>
      <c r="C2234">
        <v>44205</v>
      </c>
      <c r="D2234" t="s">
        <v>127</v>
      </c>
      <c r="E2234" t="s">
        <v>81</v>
      </c>
      <c r="F2234" t="s">
        <v>82</v>
      </c>
      <c r="G2234" t="s">
        <v>12</v>
      </c>
      <c r="H2234">
        <v>0.4</v>
      </c>
      <c r="I2234">
        <v>10250</v>
      </c>
      <c r="J2234">
        <f t="shared" si="81"/>
        <v>4100</v>
      </c>
      <c r="K2234">
        <f t="shared" si="80"/>
        <v>1845</v>
      </c>
      <c r="L2234">
        <v>0.45</v>
      </c>
    </row>
    <row r="2235" spans="1:12" x14ac:dyDescent="0.3">
      <c r="A2235" t="s">
        <v>10</v>
      </c>
      <c r="B2235">
        <v>1185732</v>
      </c>
      <c r="C2235">
        <v>44205</v>
      </c>
      <c r="D2235" t="s">
        <v>127</v>
      </c>
      <c r="E2235" t="s">
        <v>81</v>
      </c>
      <c r="F2235" t="s">
        <v>82</v>
      </c>
      <c r="G2235" t="s">
        <v>15</v>
      </c>
      <c r="H2235">
        <v>0.4</v>
      </c>
      <c r="I2235">
        <v>8250</v>
      </c>
      <c r="J2235">
        <f t="shared" si="81"/>
        <v>3300</v>
      </c>
      <c r="K2235">
        <f t="shared" si="80"/>
        <v>1155</v>
      </c>
      <c r="L2235">
        <v>0.35</v>
      </c>
    </row>
    <row r="2236" spans="1:12" x14ac:dyDescent="0.3">
      <c r="A2236" t="s">
        <v>10</v>
      </c>
      <c r="B2236">
        <v>1185732</v>
      </c>
      <c r="C2236">
        <v>44205</v>
      </c>
      <c r="D2236" t="s">
        <v>127</v>
      </c>
      <c r="E2236" t="s">
        <v>81</v>
      </c>
      <c r="F2236" t="s">
        <v>82</v>
      </c>
      <c r="G2236" t="s">
        <v>13</v>
      </c>
      <c r="H2236">
        <v>0.30000000000000004</v>
      </c>
      <c r="I2236">
        <v>8250</v>
      </c>
      <c r="J2236">
        <f t="shared" si="81"/>
        <v>2475.0000000000005</v>
      </c>
      <c r="K2236">
        <f t="shared" ref="K2236:K2245" si="82">J2236*L2236</f>
        <v>618.75000000000011</v>
      </c>
      <c r="L2236">
        <v>0.25</v>
      </c>
    </row>
    <row r="2237" spans="1:12" x14ac:dyDescent="0.3">
      <c r="A2237" t="s">
        <v>10</v>
      </c>
      <c r="B2237">
        <v>1185732</v>
      </c>
      <c r="C2237">
        <v>44205</v>
      </c>
      <c r="D2237" t="s">
        <v>127</v>
      </c>
      <c r="E2237" t="s">
        <v>81</v>
      </c>
      <c r="F2237" t="s">
        <v>82</v>
      </c>
      <c r="G2237" t="s">
        <v>14</v>
      </c>
      <c r="H2237">
        <v>0.35</v>
      </c>
      <c r="I2237">
        <v>6750</v>
      </c>
      <c r="J2237">
        <f t="shared" si="81"/>
        <v>2362.5</v>
      </c>
      <c r="K2237">
        <f t="shared" si="82"/>
        <v>708.75</v>
      </c>
      <c r="L2237">
        <v>0.3</v>
      </c>
    </row>
    <row r="2238" spans="1:12" x14ac:dyDescent="0.3">
      <c r="A2238" t="s">
        <v>10</v>
      </c>
      <c r="B2238">
        <v>1185732</v>
      </c>
      <c r="C2238">
        <v>44205</v>
      </c>
      <c r="D2238" t="s">
        <v>127</v>
      </c>
      <c r="E2238" t="s">
        <v>81</v>
      </c>
      <c r="F2238" t="s">
        <v>82</v>
      </c>
      <c r="G2238" t="s">
        <v>16</v>
      </c>
      <c r="H2238">
        <v>0.5</v>
      </c>
      <c r="I2238">
        <v>7250</v>
      </c>
      <c r="J2238">
        <f t="shared" si="81"/>
        <v>3625</v>
      </c>
      <c r="K2238">
        <f t="shared" si="82"/>
        <v>1268.75</v>
      </c>
      <c r="L2238">
        <v>0.35</v>
      </c>
    </row>
    <row r="2239" spans="1:12" x14ac:dyDescent="0.3">
      <c r="A2239" t="s">
        <v>10</v>
      </c>
      <c r="B2239">
        <v>1185732</v>
      </c>
      <c r="C2239">
        <v>44205</v>
      </c>
      <c r="D2239" t="s">
        <v>127</v>
      </c>
      <c r="E2239" t="s">
        <v>81</v>
      </c>
      <c r="F2239" t="s">
        <v>82</v>
      </c>
      <c r="G2239" t="s">
        <v>17</v>
      </c>
      <c r="H2239">
        <v>0.4</v>
      </c>
      <c r="I2239">
        <v>8250</v>
      </c>
      <c r="J2239">
        <f t="shared" si="81"/>
        <v>3300</v>
      </c>
      <c r="K2239">
        <f t="shared" si="82"/>
        <v>1650</v>
      </c>
      <c r="L2239">
        <v>0.5</v>
      </c>
    </row>
    <row r="2240" spans="1:12" x14ac:dyDescent="0.3">
      <c r="A2240" t="s">
        <v>10</v>
      </c>
      <c r="B2240">
        <v>1185732</v>
      </c>
      <c r="C2240">
        <v>44234</v>
      </c>
      <c r="D2240" t="s">
        <v>127</v>
      </c>
      <c r="E2240" t="s">
        <v>81</v>
      </c>
      <c r="F2240" t="s">
        <v>82</v>
      </c>
      <c r="G2240" t="s">
        <v>12</v>
      </c>
      <c r="H2240">
        <v>0.4</v>
      </c>
      <c r="I2240">
        <v>10750</v>
      </c>
      <c r="J2240">
        <f t="shared" si="81"/>
        <v>4300</v>
      </c>
      <c r="K2240">
        <f>J2240*L2240</f>
        <v>1935</v>
      </c>
      <c r="L2240">
        <v>0.45</v>
      </c>
    </row>
    <row r="2241" spans="1:12" x14ac:dyDescent="0.3">
      <c r="A2241" t="s">
        <v>10</v>
      </c>
      <c r="B2241">
        <v>1185732</v>
      </c>
      <c r="C2241">
        <v>44234</v>
      </c>
      <c r="D2241" t="s">
        <v>127</v>
      </c>
      <c r="E2241" t="s">
        <v>81</v>
      </c>
      <c r="F2241" t="s">
        <v>82</v>
      </c>
      <c r="G2241" t="s">
        <v>15</v>
      </c>
      <c r="H2241">
        <v>0.4</v>
      </c>
      <c r="I2241">
        <v>7250</v>
      </c>
      <c r="J2241">
        <f t="shared" si="81"/>
        <v>2900</v>
      </c>
      <c r="K2241">
        <f>J2241*L2241</f>
        <v>1014.9999999999999</v>
      </c>
      <c r="L2241">
        <v>0.35</v>
      </c>
    </row>
    <row r="2242" spans="1:12" x14ac:dyDescent="0.3">
      <c r="A2242" t="s">
        <v>10</v>
      </c>
      <c r="B2242">
        <v>1185732</v>
      </c>
      <c r="C2242">
        <v>44234</v>
      </c>
      <c r="D2242" t="s">
        <v>127</v>
      </c>
      <c r="E2242" t="s">
        <v>81</v>
      </c>
      <c r="F2242" t="s">
        <v>82</v>
      </c>
      <c r="G2242" t="s">
        <v>13</v>
      </c>
      <c r="H2242">
        <v>0.30000000000000004</v>
      </c>
      <c r="I2242">
        <v>7750</v>
      </c>
      <c r="J2242">
        <f t="shared" ref="J2242:J2305" si="83">H2242*I2242</f>
        <v>2325.0000000000005</v>
      </c>
      <c r="K2242">
        <f t="shared" si="82"/>
        <v>581.25000000000011</v>
      </c>
      <c r="L2242">
        <v>0.25</v>
      </c>
    </row>
    <row r="2243" spans="1:12" x14ac:dyDescent="0.3">
      <c r="A2243" t="s">
        <v>10</v>
      </c>
      <c r="B2243">
        <v>1185732</v>
      </c>
      <c r="C2243">
        <v>44234</v>
      </c>
      <c r="D2243" t="s">
        <v>127</v>
      </c>
      <c r="E2243" t="s">
        <v>81</v>
      </c>
      <c r="F2243" t="s">
        <v>82</v>
      </c>
      <c r="G2243" t="s">
        <v>14</v>
      </c>
      <c r="H2243">
        <v>0.35</v>
      </c>
      <c r="I2243">
        <v>6250</v>
      </c>
      <c r="J2243">
        <f t="shared" si="83"/>
        <v>2187.5</v>
      </c>
      <c r="K2243">
        <f t="shared" si="82"/>
        <v>656.25</v>
      </c>
      <c r="L2243">
        <v>0.3</v>
      </c>
    </row>
    <row r="2244" spans="1:12" x14ac:dyDescent="0.3">
      <c r="A2244" t="s">
        <v>10</v>
      </c>
      <c r="B2244">
        <v>1185732</v>
      </c>
      <c r="C2244">
        <v>44234</v>
      </c>
      <c r="D2244" t="s">
        <v>127</v>
      </c>
      <c r="E2244" t="s">
        <v>81</v>
      </c>
      <c r="F2244" t="s">
        <v>82</v>
      </c>
      <c r="G2244" t="s">
        <v>16</v>
      </c>
      <c r="H2244">
        <v>0.5</v>
      </c>
      <c r="I2244">
        <v>7000</v>
      </c>
      <c r="J2244">
        <f t="shared" si="83"/>
        <v>3500</v>
      </c>
      <c r="K2244">
        <f t="shared" si="82"/>
        <v>1225</v>
      </c>
      <c r="L2244">
        <v>0.35</v>
      </c>
    </row>
    <row r="2245" spans="1:12" x14ac:dyDescent="0.3">
      <c r="A2245" t="s">
        <v>10</v>
      </c>
      <c r="B2245">
        <v>1185732</v>
      </c>
      <c r="C2245">
        <v>44234</v>
      </c>
      <c r="D2245" t="s">
        <v>127</v>
      </c>
      <c r="E2245" t="s">
        <v>81</v>
      </c>
      <c r="F2245" t="s">
        <v>82</v>
      </c>
      <c r="G2245" t="s">
        <v>17</v>
      </c>
      <c r="H2245">
        <v>0.35</v>
      </c>
      <c r="I2245">
        <v>8000</v>
      </c>
      <c r="J2245">
        <f t="shared" si="83"/>
        <v>2800</v>
      </c>
      <c r="K2245">
        <f t="shared" si="82"/>
        <v>1400</v>
      </c>
      <c r="L2245">
        <v>0.5</v>
      </c>
    </row>
    <row r="2246" spans="1:12" x14ac:dyDescent="0.3">
      <c r="A2246" t="s">
        <v>10</v>
      </c>
      <c r="B2246">
        <v>1185732</v>
      </c>
      <c r="C2246">
        <v>44260</v>
      </c>
      <c r="D2246" t="s">
        <v>127</v>
      </c>
      <c r="E2246" t="s">
        <v>81</v>
      </c>
      <c r="F2246" t="s">
        <v>82</v>
      </c>
      <c r="G2246" t="s">
        <v>12</v>
      </c>
      <c r="H2246">
        <v>0.35</v>
      </c>
      <c r="I2246">
        <v>10200</v>
      </c>
      <c r="J2246">
        <f t="shared" si="83"/>
        <v>3570</v>
      </c>
      <c r="K2246">
        <f t="shared" ref="K2246:K2277" si="84">J2246*L2246</f>
        <v>1606.5</v>
      </c>
      <c r="L2246">
        <v>0.45</v>
      </c>
    </row>
    <row r="2247" spans="1:12" x14ac:dyDescent="0.3">
      <c r="A2247" t="s">
        <v>10</v>
      </c>
      <c r="B2247">
        <v>1185732</v>
      </c>
      <c r="C2247">
        <v>44260</v>
      </c>
      <c r="D2247" t="s">
        <v>127</v>
      </c>
      <c r="E2247" t="s">
        <v>81</v>
      </c>
      <c r="F2247" t="s">
        <v>82</v>
      </c>
      <c r="G2247" t="s">
        <v>15</v>
      </c>
      <c r="H2247">
        <v>0.35</v>
      </c>
      <c r="I2247">
        <v>7000</v>
      </c>
      <c r="J2247">
        <f t="shared" si="83"/>
        <v>2450</v>
      </c>
      <c r="K2247">
        <f t="shared" si="84"/>
        <v>857.5</v>
      </c>
      <c r="L2247">
        <v>0.35</v>
      </c>
    </row>
    <row r="2248" spans="1:12" x14ac:dyDescent="0.3">
      <c r="A2248" t="s">
        <v>10</v>
      </c>
      <c r="B2248">
        <v>1185732</v>
      </c>
      <c r="C2248">
        <v>44260</v>
      </c>
      <c r="D2248" t="s">
        <v>127</v>
      </c>
      <c r="E2248" t="s">
        <v>81</v>
      </c>
      <c r="F2248" t="s">
        <v>82</v>
      </c>
      <c r="G2248" t="s">
        <v>13</v>
      </c>
      <c r="H2248">
        <v>0.25</v>
      </c>
      <c r="I2248">
        <v>7250</v>
      </c>
      <c r="J2248">
        <f t="shared" si="83"/>
        <v>1812.5</v>
      </c>
      <c r="K2248">
        <f t="shared" si="84"/>
        <v>453.125</v>
      </c>
      <c r="L2248">
        <v>0.25</v>
      </c>
    </row>
    <row r="2249" spans="1:12" x14ac:dyDescent="0.3">
      <c r="A2249" t="s">
        <v>10</v>
      </c>
      <c r="B2249">
        <v>1185732</v>
      </c>
      <c r="C2249">
        <v>44260</v>
      </c>
      <c r="D2249" t="s">
        <v>127</v>
      </c>
      <c r="E2249" t="s">
        <v>81</v>
      </c>
      <c r="F2249" t="s">
        <v>82</v>
      </c>
      <c r="G2249" t="s">
        <v>14</v>
      </c>
      <c r="H2249">
        <v>0.29999999999999993</v>
      </c>
      <c r="I2249">
        <v>5750</v>
      </c>
      <c r="J2249">
        <f t="shared" si="83"/>
        <v>1724.9999999999995</v>
      </c>
      <c r="K2249">
        <f t="shared" si="84"/>
        <v>517.49999999999989</v>
      </c>
      <c r="L2249">
        <v>0.3</v>
      </c>
    </row>
    <row r="2250" spans="1:12" x14ac:dyDescent="0.3">
      <c r="A2250" t="s">
        <v>10</v>
      </c>
      <c r="B2250">
        <v>1185732</v>
      </c>
      <c r="C2250">
        <v>44260</v>
      </c>
      <c r="D2250" t="s">
        <v>127</v>
      </c>
      <c r="E2250" t="s">
        <v>81</v>
      </c>
      <c r="F2250" t="s">
        <v>82</v>
      </c>
      <c r="G2250" t="s">
        <v>16</v>
      </c>
      <c r="H2250">
        <v>0.45000000000000007</v>
      </c>
      <c r="I2250">
        <v>6250</v>
      </c>
      <c r="J2250">
        <f t="shared" si="83"/>
        <v>2812.5000000000005</v>
      </c>
      <c r="K2250">
        <f t="shared" si="84"/>
        <v>984.37500000000011</v>
      </c>
      <c r="L2250">
        <v>0.35</v>
      </c>
    </row>
    <row r="2251" spans="1:12" x14ac:dyDescent="0.3">
      <c r="A2251" t="s">
        <v>10</v>
      </c>
      <c r="B2251">
        <v>1185732</v>
      </c>
      <c r="C2251">
        <v>44260</v>
      </c>
      <c r="D2251" t="s">
        <v>127</v>
      </c>
      <c r="E2251" t="s">
        <v>81</v>
      </c>
      <c r="F2251" t="s">
        <v>82</v>
      </c>
      <c r="G2251" t="s">
        <v>17</v>
      </c>
      <c r="H2251">
        <v>0.35</v>
      </c>
      <c r="I2251">
        <v>7250</v>
      </c>
      <c r="J2251">
        <f t="shared" si="83"/>
        <v>2537.5</v>
      </c>
      <c r="K2251">
        <f t="shared" si="84"/>
        <v>1268.75</v>
      </c>
      <c r="L2251">
        <v>0.5</v>
      </c>
    </row>
    <row r="2252" spans="1:12" x14ac:dyDescent="0.3">
      <c r="A2252" t="s">
        <v>10</v>
      </c>
      <c r="B2252">
        <v>1185732</v>
      </c>
      <c r="C2252">
        <v>44292</v>
      </c>
      <c r="D2252" t="s">
        <v>127</v>
      </c>
      <c r="E2252" t="s">
        <v>81</v>
      </c>
      <c r="F2252" t="s">
        <v>82</v>
      </c>
      <c r="G2252" t="s">
        <v>12</v>
      </c>
      <c r="H2252">
        <v>0.35</v>
      </c>
      <c r="I2252">
        <v>9750</v>
      </c>
      <c r="J2252">
        <f t="shared" si="83"/>
        <v>3412.5</v>
      </c>
      <c r="K2252">
        <f t="shared" si="84"/>
        <v>1535.625</v>
      </c>
      <c r="L2252">
        <v>0.45</v>
      </c>
    </row>
    <row r="2253" spans="1:12" x14ac:dyDescent="0.3">
      <c r="A2253" t="s">
        <v>10</v>
      </c>
      <c r="B2253">
        <v>1185732</v>
      </c>
      <c r="C2253">
        <v>44292</v>
      </c>
      <c r="D2253" t="s">
        <v>127</v>
      </c>
      <c r="E2253" t="s">
        <v>81</v>
      </c>
      <c r="F2253" t="s">
        <v>82</v>
      </c>
      <c r="G2253" t="s">
        <v>15</v>
      </c>
      <c r="H2253">
        <v>0.35</v>
      </c>
      <c r="I2253">
        <v>6750</v>
      </c>
      <c r="J2253">
        <f t="shared" si="83"/>
        <v>2362.5</v>
      </c>
      <c r="K2253">
        <f t="shared" si="84"/>
        <v>826.875</v>
      </c>
      <c r="L2253">
        <v>0.35</v>
      </c>
    </row>
    <row r="2254" spans="1:12" x14ac:dyDescent="0.3">
      <c r="A2254" t="s">
        <v>10</v>
      </c>
      <c r="B2254">
        <v>1185732</v>
      </c>
      <c r="C2254">
        <v>44292</v>
      </c>
      <c r="D2254" t="s">
        <v>127</v>
      </c>
      <c r="E2254" t="s">
        <v>81</v>
      </c>
      <c r="F2254" t="s">
        <v>82</v>
      </c>
      <c r="G2254" t="s">
        <v>13</v>
      </c>
      <c r="H2254">
        <v>0.25</v>
      </c>
      <c r="I2254">
        <v>6750</v>
      </c>
      <c r="J2254">
        <f t="shared" si="83"/>
        <v>1687.5</v>
      </c>
      <c r="K2254">
        <f t="shared" si="84"/>
        <v>421.875</v>
      </c>
      <c r="L2254">
        <v>0.25</v>
      </c>
    </row>
    <row r="2255" spans="1:12" x14ac:dyDescent="0.3">
      <c r="A2255" t="s">
        <v>10</v>
      </c>
      <c r="B2255">
        <v>1185732</v>
      </c>
      <c r="C2255">
        <v>44292</v>
      </c>
      <c r="D2255" t="s">
        <v>127</v>
      </c>
      <c r="E2255" t="s">
        <v>81</v>
      </c>
      <c r="F2255" t="s">
        <v>82</v>
      </c>
      <c r="G2255" t="s">
        <v>14</v>
      </c>
      <c r="H2255">
        <v>0.29999999999999993</v>
      </c>
      <c r="I2255">
        <v>6000</v>
      </c>
      <c r="J2255">
        <f t="shared" si="83"/>
        <v>1799.9999999999995</v>
      </c>
      <c r="K2255">
        <f t="shared" si="84"/>
        <v>539.99999999999989</v>
      </c>
      <c r="L2255">
        <v>0.3</v>
      </c>
    </row>
    <row r="2256" spans="1:12" x14ac:dyDescent="0.3">
      <c r="A2256" t="s">
        <v>10</v>
      </c>
      <c r="B2256">
        <v>1185732</v>
      </c>
      <c r="C2256">
        <v>44292</v>
      </c>
      <c r="D2256" t="s">
        <v>127</v>
      </c>
      <c r="E2256" t="s">
        <v>81</v>
      </c>
      <c r="F2256" t="s">
        <v>82</v>
      </c>
      <c r="G2256" t="s">
        <v>16</v>
      </c>
      <c r="H2256">
        <v>0.5</v>
      </c>
      <c r="I2256">
        <v>6250</v>
      </c>
      <c r="J2256">
        <f t="shared" si="83"/>
        <v>3125</v>
      </c>
      <c r="K2256">
        <f t="shared" si="84"/>
        <v>1093.75</v>
      </c>
      <c r="L2256">
        <v>0.35</v>
      </c>
    </row>
    <row r="2257" spans="1:12" x14ac:dyDescent="0.3">
      <c r="A2257" t="s">
        <v>10</v>
      </c>
      <c r="B2257">
        <v>1185732</v>
      </c>
      <c r="C2257">
        <v>44292</v>
      </c>
      <c r="D2257" t="s">
        <v>127</v>
      </c>
      <c r="E2257" t="s">
        <v>81</v>
      </c>
      <c r="F2257" t="s">
        <v>82</v>
      </c>
      <c r="G2257" t="s">
        <v>17</v>
      </c>
      <c r="H2257">
        <v>0.4</v>
      </c>
      <c r="I2257">
        <v>7750</v>
      </c>
      <c r="J2257">
        <f t="shared" si="83"/>
        <v>3100</v>
      </c>
      <c r="K2257">
        <f t="shared" si="84"/>
        <v>1550</v>
      </c>
      <c r="L2257">
        <v>0.5</v>
      </c>
    </row>
    <row r="2258" spans="1:12" x14ac:dyDescent="0.3">
      <c r="A2258" t="s">
        <v>10</v>
      </c>
      <c r="B2258">
        <v>1185732</v>
      </c>
      <c r="C2258">
        <v>44321</v>
      </c>
      <c r="D2258" t="s">
        <v>127</v>
      </c>
      <c r="E2258" t="s">
        <v>81</v>
      </c>
      <c r="F2258" t="s">
        <v>82</v>
      </c>
      <c r="G2258" t="s">
        <v>12</v>
      </c>
      <c r="H2258">
        <v>0.5</v>
      </c>
      <c r="I2258">
        <v>10450</v>
      </c>
      <c r="J2258">
        <f t="shared" si="83"/>
        <v>5225</v>
      </c>
      <c r="K2258">
        <f t="shared" si="84"/>
        <v>2351.25</v>
      </c>
      <c r="L2258">
        <v>0.45</v>
      </c>
    </row>
    <row r="2259" spans="1:12" x14ac:dyDescent="0.3">
      <c r="A2259" t="s">
        <v>10</v>
      </c>
      <c r="B2259">
        <v>1185732</v>
      </c>
      <c r="C2259">
        <v>44321</v>
      </c>
      <c r="D2259" t="s">
        <v>127</v>
      </c>
      <c r="E2259" t="s">
        <v>81</v>
      </c>
      <c r="F2259" t="s">
        <v>82</v>
      </c>
      <c r="G2259" t="s">
        <v>15</v>
      </c>
      <c r="H2259">
        <v>0.5</v>
      </c>
      <c r="I2259">
        <v>7500</v>
      </c>
      <c r="J2259">
        <f t="shared" si="83"/>
        <v>3750</v>
      </c>
      <c r="K2259">
        <f t="shared" si="84"/>
        <v>1312.5</v>
      </c>
      <c r="L2259">
        <v>0.35</v>
      </c>
    </row>
    <row r="2260" spans="1:12" x14ac:dyDescent="0.3">
      <c r="A2260" t="s">
        <v>10</v>
      </c>
      <c r="B2260">
        <v>1185732</v>
      </c>
      <c r="C2260">
        <v>44321</v>
      </c>
      <c r="D2260" t="s">
        <v>127</v>
      </c>
      <c r="E2260" t="s">
        <v>81</v>
      </c>
      <c r="F2260" t="s">
        <v>82</v>
      </c>
      <c r="G2260" t="s">
        <v>13</v>
      </c>
      <c r="H2260">
        <v>0.45</v>
      </c>
      <c r="I2260">
        <v>7250</v>
      </c>
      <c r="J2260">
        <f t="shared" si="83"/>
        <v>3262.5</v>
      </c>
      <c r="K2260">
        <f t="shared" si="84"/>
        <v>815.625</v>
      </c>
      <c r="L2260">
        <v>0.25</v>
      </c>
    </row>
    <row r="2261" spans="1:12" x14ac:dyDescent="0.3">
      <c r="A2261" t="s">
        <v>10</v>
      </c>
      <c r="B2261">
        <v>1185732</v>
      </c>
      <c r="C2261">
        <v>44321</v>
      </c>
      <c r="D2261" t="s">
        <v>127</v>
      </c>
      <c r="E2261" t="s">
        <v>81</v>
      </c>
      <c r="F2261" t="s">
        <v>82</v>
      </c>
      <c r="G2261" t="s">
        <v>14</v>
      </c>
      <c r="H2261">
        <v>0.45</v>
      </c>
      <c r="I2261">
        <v>6750</v>
      </c>
      <c r="J2261">
        <f t="shared" si="83"/>
        <v>3037.5</v>
      </c>
      <c r="K2261">
        <f t="shared" si="84"/>
        <v>911.25</v>
      </c>
      <c r="L2261">
        <v>0.3</v>
      </c>
    </row>
    <row r="2262" spans="1:12" x14ac:dyDescent="0.3">
      <c r="A2262" t="s">
        <v>10</v>
      </c>
      <c r="B2262">
        <v>1185732</v>
      </c>
      <c r="C2262">
        <v>44321</v>
      </c>
      <c r="D2262" t="s">
        <v>127</v>
      </c>
      <c r="E2262" t="s">
        <v>81</v>
      </c>
      <c r="F2262" t="s">
        <v>82</v>
      </c>
      <c r="G2262" t="s">
        <v>16</v>
      </c>
      <c r="H2262">
        <v>0.54999999999999993</v>
      </c>
      <c r="I2262">
        <v>7000</v>
      </c>
      <c r="J2262">
        <f t="shared" si="83"/>
        <v>3849.9999999999995</v>
      </c>
      <c r="K2262">
        <f t="shared" si="84"/>
        <v>1347.4999999999998</v>
      </c>
      <c r="L2262">
        <v>0.35</v>
      </c>
    </row>
    <row r="2263" spans="1:12" x14ac:dyDescent="0.3">
      <c r="A2263" t="s">
        <v>10</v>
      </c>
      <c r="B2263">
        <v>1185732</v>
      </c>
      <c r="C2263">
        <v>44321</v>
      </c>
      <c r="D2263" t="s">
        <v>127</v>
      </c>
      <c r="E2263" t="s">
        <v>81</v>
      </c>
      <c r="F2263" t="s">
        <v>82</v>
      </c>
      <c r="G2263" t="s">
        <v>17</v>
      </c>
      <c r="H2263">
        <v>0.6</v>
      </c>
      <c r="I2263">
        <v>8000</v>
      </c>
      <c r="J2263">
        <f t="shared" si="83"/>
        <v>4800</v>
      </c>
      <c r="K2263">
        <f t="shared" si="84"/>
        <v>2400</v>
      </c>
      <c r="L2263">
        <v>0.5</v>
      </c>
    </row>
    <row r="2264" spans="1:12" x14ac:dyDescent="0.3">
      <c r="A2264" t="s">
        <v>10</v>
      </c>
      <c r="B2264">
        <v>1185732</v>
      </c>
      <c r="C2264">
        <v>44354</v>
      </c>
      <c r="D2264" t="s">
        <v>127</v>
      </c>
      <c r="E2264" t="s">
        <v>81</v>
      </c>
      <c r="F2264" t="s">
        <v>82</v>
      </c>
      <c r="G2264" t="s">
        <v>12</v>
      </c>
      <c r="H2264">
        <v>0.54999999999999993</v>
      </c>
      <c r="I2264">
        <v>10500</v>
      </c>
      <c r="J2264">
        <f t="shared" si="83"/>
        <v>5774.9999999999991</v>
      </c>
      <c r="K2264">
        <f t="shared" si="84"/>
        <v>2598.7499999999995</v>
      </c>
      <c r="L2264">
        <v>0.45</v>
      </c>
    </row>
    <row r="2265" spans="1:12" x14ac:dyDescent="0.3">
      <c r="A2265" t="s">
        <v>10</v>
      </c>
      <c r="B2265">
        <v>1185732</v>
      </c>
      <c r="C2265">
        <v>44354</v>
      </c>
      <c r="D2265" t="s">
        <v>127</v>
      </c>
      <c r="E2265" t="s">
        <v>81</v>
      </c>
      <c r="F2265" t="s">
        <v>82</v>
      </c>
      <c r="G2265" t="s">
        <v>15</v>
      </c>
      <c r="H2265">
        <v>0.5</v>
      </c>
      <c r="I2265">
        <v>8000</v>
      </c>
      <c r="J2265">
        <f t="shared" si="83"/>
        <v>4000</v>
      </c>
      <c r="K2265">
        <f t="shared" si="84"/>
        <v>1400</v>
      </c>
      <c r="L2265">
        <v>0.35</v>
      </c>
    </row>
    <row r="2266" spans="1:12" x14ac:dyDescent="0.3">
      <c r="A2266" t="s">
        <v>10</v>
      </c>
      <c r="B2266">
        <v>1185732</v>
      </c>
      <c r="C2266">
        <v>44354</v>
      </c>
      <c r="D2266" t="s">
        <v>127</v>
      </c>
      <c r="E2266" t="s">
        <v>81</v>
      </c>
      <c r="F2266" t="s">
        <v>82</v>
      </c>
      <c r="G2266" t="s">
        <v>13</v>
      </c>
      <c r="H2266">
        <v>0.5</v>
      </c>
      <c r="I2266">
        <v>7750</v>
      </c>
      <c r="J2266">
        <f t="shared" si="83"/>
        <v>3875</v>
      </c>
      <c r="K2266">
        <f t="shared" si="84"/>
        <v>968.75</v>
      </c>
      <c r="L2266">
        <v>0.25</v>
      </c>
    </row>
    <row r="2267" spans="1:12" x14ac:dyDescent="0.3">
      <c r="A2267" t="s">
        <v>10</v>
      </c>
      <c r="B2267">
        <v>1185732</v>
      </c>
      <c r="C2267">
        <v>44354</v>
      </c>
      <c r="D2267" t="s">
        <v>127</v>
      </c>
      <c r="E2267" t="s">
        <v>81</v>
      </c>
      <c r="F2267" t="s">
        <v>82</v>
      </c>
      <c r="G2267" t="s">
        <v>14</v>
      </c>
      <c r="H2267">
        <v>0.5</v>
      </c>
      <c r="I2267">
        <v>7500</v>
      </c>
      <c r="J2267">
        <f t="shared" si="83"/>
        <v>3750</v>
      </c>
      <c r="K2267">
        <f t="shared" si="84"/>
        <v>1125</v>
      </c>
      <c r="L2267">
        <v>0.3</v>
      </c>
    </row>
    <row r="2268" spans="1:12" x14ac:dyDescent="0.3">
      <c r="A2268" t="s">
        <v>10</v>
      </c>
      <c r="B2268">
        <v>1185732</v>
      </c>
      <c r="C2268">
        <v>44354</v>
      </c>
      <c r="D2268" t="s">
        <v>127</v>
      </c>
      <c r="E2268" t="s">
        <v>81</v>
      </c>
      <c r="F2268" t="s">
        <v>82</v>
      </c>
      <c r="G2268" t="s">
        <v>16</v>
      </c>
      <c r="H2268">
        <v>0.65</v>
      </c>
      <c r="I2268">
        <v>7500</v>
      </c>
      <c r="J2268">
        <f t="shared" si="83"/>
        <v>4875</v>
      </c>
      <c r="K2268">
        <f t="shared" si="84"/>
        <v>1706.25</v>
      </c>
      <c r="L2268">
        <v>0.35</v>
      </c>
    </row>
    <row r="2269" spans="1:12" x14ac:dyDescent="0.3">
      <c r="A2269" t="s">
        <v>10</v>
      </c>
      <c r="B2269">
        <v>1185732</v>
      </c>
      <c r="C2269">
        <v>44354</v>
      </c>
      <c r="D2269" t="s">
        <v>127</v>
      </c>
      <c r="E2269" t="s">
        <v>81</v>
      </c>
      <c r="F2269" t="s">
        <v>82</v>
      </c>
      <c r="G2269" t="s">
        <v>17</v>
      </c>
      <c r="H2269">
        <v>0.70000000000000007</v>
      </c>
      <c r="I2269">
        <v>9250</v>
      </c>
      <c r="J2269">
        <f t="shared" si="83"/>
        <v>6475.0000000000009</v>
      </c>
      <c r="K2269">
        <f t="shared" si="84"/>
        <v>3237.5000000000005</v>
      </c>
      <c r="L2269">
        <v>0.5</v>
      </c>
    </row>
    <row r="2270" spans="1:12" x14ac:dyDescent="0.3">
      <c r="A2270" t="s">
        <v>10</v>
      </c>
      <c r="B2270">
        <v>1185732</v>
      </c>
      <c r="C2270">
        <v>44382</v>
      </c>
      <c r="D2270" t="s">
        <v>127</v>
      </c>
      <c r="E2270" t="s">
        <v>81</v>
      </c>
      <c r="F2270" t="s">
        <v>82</v>
      </c>
      <c r="G2270" t="s">
        <v>12</v>
      </c>
      <c r="H2270">
        <v>0.65</v>
      </c>
      <c r="I2270">
        <v>11500</v>
      </c>
      <c r="J2270">
        <f t="shared" si="83"/>
        <v>7475</v>
      </c>
      <c r="K2270">
        <f t="shared" si="84"/>
        <v>3363.75</v>
      </c>
      <c r="L2270">
        <v>0.45</v>
      </c>
    </row>
    <row r="2271" spans="1:12" x14ac:dyDescent="0.3">
      <c r="A2271" t="s">
        <v>10</v>
      </c>
      <c r="B2271">
        <v>1185732</v>
      </c>
      <c r="C2271">
        <v>44382</v>
      </c>
      <c r="D2271" t="s">
        <v>127</v>
      </c>
      <c r="E2271" t="s">
        <v>81</v>
      </c>
      <c r="F2271" t="s">
        <v>82</v>
      </c>
      <c r="G2271" t="s">
        <v>15</v>
      </c>
      <c r="H2271">
        <v>0.60000000000000009</v>
      </c>
      <c r="I2271">
        <v>9000</v>
      </c>
      <c r="J2271">
        <f t="shared" si="83"/>
        <v>5400.0000000000009</v>
      </c>
      <c r="K2271">
        <f t="shared" si="84"/>
        <v>1890.0000000000002</v>
      </c>
      <c r="L2271">
        <v>0.35</v>
      </c>
    </row>
    <row r="2272" spans="1:12" x14ac:dyDescent="0.3">
      <c r="A2272" t="s">
        <v>10</v>
      </c>
      <c r="B2272">
        <v>1185732</v>
      </c>
      <c r="C2272">
        <v>44382</v>
      </c>
      <c r="D2272" t="s">
        <v>127</v>
      </c>
      <c r="E2272" t="s">
        <v>81</v>
      </c>
      <c r="F2272" t="s">
        <v>82</v>
      </c>
      <c r="G2272" t="s">
        <v>13</v>
      </c>
      <c r="H2272">
        <v>0.55000000000000004</v>
      </c>
      <c r="I2272">
        <v>8250</v>
      </c>
      <c r="J2272">
        <f t="shared" si="83"/>
        <v>4537.5</v>
      </c>
      <c r="K2272">
        <f t="shared" si="84"/>
        <v>1134.375</v>
      </c>
      <c r="L2272">
        <v>0.25</v>
      </c>
    </row>
    <row r="2273" spans="1:12" x14ac:dyDescent="0.3">
      <c r="A2273" t="s">
        <v>10</v>
      </c>
      <c r="B2273">
        <v>1185732</v>
      </c>
      <c r="C2273">
        <v>44382</v>
      </c>
      <c r="D2273" t="s">
        <v>127</v>
      </c>
      <c r="E2273" t="s">
        <v>81</v>
      </c>
      <c r="F2273" t="s">
        <v>82</v>
      </c>
      <c r="G2273" t="s">
        <v>14</v>
      </c>
      <c r="H2273">
        <v>0.55000000000000004</v>
      </c>
      <c r="I2273">
        <v>7750</v>
      </c>
      <c r="J2273">
        <f t="shared" si="83"/>
        <v>4262.5</v>
      </c>
      <c r="K2273">
        <f t="shared" si="84"/>
        <v>1278.75</v>
      </c>
      <c r="L2273">
        <v>0.3</v>
      </c>
    </row>
    <row r="2274" spans="1:12" x14ac:dyDescent="0.3">
      <c r="A2274" t="s">
        <v>10</v>
      </c>
      <c r="B2274">
        <v>1185732</v>
      </c>
      <c r="C2274">
        <v>44382</v>
      </c>
      <c r="D2274" t="s">
        <v>127</v>
      </c>
      <c r="E2274" t="s">
        <v>81</v>
      </c>
      <c r="F2274" t="s">
        <v>82</v>
      </c>
      <c r="G2274" t="s">
        <v>16</v>
      </c>
      <c r="H2274">
        <v>0.65</v>
      </c>
      <c r="I2274">
        <v>8000</v>
      </c>
      <c r="J2274">
        <f t="shared" si="83"/>
        <v>5200</v>
      </c>
      <c r="K2274">
        <f t="shared" si="84"/>
        <v>1819.9999999999998</v>
      </c>
      <c r="L2274">
        <v>0.35</v>
      </c>
    </row>
    <row r="2275" spans="1:12" x14ac:dyDescent="0.3">
      <c r="A2275" t="s">
        <v>10</v>
      </c>
      <c r="B2275">
        <v>1185732</v>
      </c>
      <c r="C2275">
        <v>44382</v>
      </c>
      <c r="D2275" t="s">
        <v>127</v>
      </c>
      <c r="E2275" t="s">
        <v>81</v>
      </c>
      <c r="F2275" t="s">
        <v>82</v>
      </c>
      <c r="G2275" t="s">
        <v>17</v>
      </c>
      <c r="H2275">
        <v>0.70000000000000007</v>
      </c>
      <c r="I2275">
        <v>9750</v>
      </c>
      <c r="J2275">
        <f t="shared" si="83"/>
        <v>6825.0000000000009</v>
      </c>
      <c r="K2275">
        <f t="shared" si="84"/>
        <v>3412.5000000000005</v>
      </c>
      <c r="L2275">
        <v>0.5</v>
      </c>
    </row>
    <row r="2276" spans="1:12" x14ac:dyDescent="0.3">
      <c r="A2276" t="s">
        <v>10</v>
      </c>
      <c r="B2276">
        <v>1185732</v>
      </c>
      <c r="C2276">
        <v>44414</v>
      </c>
      <c r="D2276" t="s">
        <v>127</v>
      </c>
      <c r="E2276" t="s">
        <v>81</v>
      </c>
      <c r="F2276" t="s">
        <v>82</v>
      </c>
      <c r="G2276" t="s">
        <v>12</v>
      </c>
      <c r="H2276">
        <v>0.65</v>
      </c>
      <c r="I2276">
        <v>11250</v>
      </c>
      <c r="J2276">
        <f t="shared" si="83"/>
        <v>7312.5</v>
      </c>
      <c r="K2276">
        <f t="shared" si="84"/>
        <v>3290.625</v>
      </c>
      <c r="L2276">
        <v>0.45</v>
      </c>
    </row>
    <row r="2277" spans="1:12" x14ac:dyDescent="0.3">
      <c r="A2277" t="s">
        <v>10</v>
      </c>
      <c r="B2277">
        <v>1185732</v>
      </c>
      <c r="C2277">
        <v>44414</v>
      </c>
      <c r="D2277" t="s">
        <v>127</v>
      </c>
      <c r="E2277" t="s">
        <v>81</v>
      </c>
      <c r="F2277" t="s">
        <v>82</v>
      </c>
      <c r="G2277" t="s">
        <v>15</v>
      </c>
      <c r="H2277">
        <v>0.60000000000000009</v>
      </c>
      <c r="I2277">
        <v>9000</v>
      </c>
      <c r="J2277">
        <f t="shared" si="83"/>
        <v>5400.0000000000009</v>
      </c>
      <c r="K2277">
        <f t="shared" si="84"/>
        <v>1890.0000000000002</v>
      </c>
      <c r="L2277">
        <v>0.35</v>
      </c>
    </row>
    <row r="2278" spans="1:12" x14ac:dyDescent="0.3">
      <c r="A2278" t="s">
        <v>10</v>
      </c>
      <c r="B2278">
        <v>1185732</v>
      </c>
      <c r="C2278">
        <v>44414</v>
      </c>
      <c r="D2278" t="s">
        <v>127</v>
      </c>
      <c r="E2278" t="s">
        <v>81</v>
      </c>
      <c r="F2278" t="s">
        <v>82</v>
      </c>
      <c r="G2278" t="s">
        <v>13</v>
      </c>
      <c r="H2278">
        <v>0.55000000000000004</v>
      </c>
      <c r="I2278">
        <v>8250</v>
      </c>
      <c r="J2278">
        <f t="shared" si="83"/>
        <v>4537.5</v>
      </c>
      <c r="K2278">
        <f t="shared" ref="K2278:K2309" si="85">J2278*L2278</f>
        <v>1134.375</v>
      </c>
      <c r="L2278">
        <v>0.25</v>
      </c>
    </row>
    <row r="2279" spans="1:12" x14ac:dyDescent="0.3">
      <c r="A2279" t="s">
        <v>10</v>
      </c>
      <c r="B2279">
        <v>1185732</v>
      </c>
      <c r="C2279">
        <v>44414</v>
      </c>
      <c r="D2279" t="s">
        <v>127</v>
      </c>
      <c r="E2279" t="s">
        <v>81</v>
      </c>
      <c r="F2279" t="s">
        <v>82</v>
      </c>
      <c r="G2279" t="s">
        <v>14</v>
      </c>
      <c r="H2279">
        <v>0.45</v>
      </c>
      <c r="I2279">
        <v>7750</v>
      </c>
      <c r="J2279">
        <f t="shared" si="83"/>
        <v>3487.5</v>
      </c>
      <c r="K2279">
        <f t="shared" si="85"/>
        <v>1046.25</v>
      </c>
      <c r="L2279">
        <v>0.3</v>
      </c>
    </row>
    <row r="2280" spans="1:12" x14ac:dyDescent="0.3">
      <c r="A2280" t="s">
        <v>10</v>
      </c>
      <c r="B2280">
        <v>1185732</v>
      </c>
      <c r="C2280">
        <v>44414</v>
      </c>
      <c r="D2280" t="s">
        <v>127</v>
      </c>
      <c r="E2280" t="s">
        <v>81</v>
      </c>
      <c r="F2280" t="s">
        <v>82</v>
      </c>
      <c r="G2280" t="s">
        <v>16</v>
      </c>
      <c r="H2280">
        <v>0.55000000000000004</v>
      </c>
      <c r="I2280">
        <v>7500</v>
      </c>
      <c r="J2280">
        <f t="shared" si="83"/>
        <v>4125</v>
      </c>
      <c r="K2280">
        <f t="shared" si="85"/>
        <v>1443.75</v>
      </c>
      <c r="L2280">
        <v>0.35</v>
      </c>
    </row>
    <row r="2281" spans="1:12" x14ac:dyDescent="0.3">
      <c r="A2281" t="s">
        <v>10</v>
      </c>
      <c r="B2281">
        <v>1185732</v>
      </c>
      <c r="C2281">
        <v>44414</v>
      </c>
      <c r="D2281" t="s">
        <v>127</v>
      </c>
      <c r="E2281" t="s">
        <v>81</v>
      </c>
      <c r="F2281" t="s">
        <v>82</v>
      </c>
      <c r="G2281" t="s">
        <v>17</v>
      </c>
      <c r="H2281">
        <v>0.60000000000000009</v>
      </c>
      <c r="I2281">
        <v>9250</v>
      </c>
      <c r="J2281">
        <f t="shared" si="83"/>
        <v>5550.0000000000009</v>
      </c>
      <c r="K2281">
        <f t="shared" si="85"/>
        <v>2775.0000000000005</v>
      </c>
      <c r="L2281">
        <v>0.5</v>
      </c>
    </row>
    <row r="2282" spans="1:12" x14ac:dyDescent="0.3">
      <c r="A2282" t="s">
        <v>10</v>
      </c>
      <c r="B2282">
        <v>1185732</v>
      </c>
      <c r="C2282">
        <v>44444</v>
      </c>
      <c r="D2282" t="s">
        <v>127</v>
      </c>
      <c r="E2282" t="s">
        <v>81</v>
      </c>
      <c r="F2282" t="s">
        <v>82</v>
      </c>
      <c r="G2282" t="s">
        <v>12</v>
      </c>
      <c r="H2282">
        <v>0.55000000000000004</v>
      </c>
      <c r="I2282">
        <v>10250</v>
      </c>
      <c r="J2282">
        <f t="shared" si="83"/>
        <v>5637.5000000000009</v>
      </c>
      <c r="K2282">
        <f t="shared" si="85"/>
        <v>2536.8750000000005</v>
      </c>
      <c r="L2282">
        <v>0.45</v>
      </c>
    </row>
    <row r="2283" spans="1:12" x14ac:dyDescent="0.3">
      <c r="A2283" t="s">
        <v>10</v>
      </c>
      <c r="B2283">
        <v>1185732</v>
      </c>
      <c r="C2283">
        <v>44444</v>
      </c>
      <c r="D2283" t="s">
        <v>127</v>
      </c>
      <c r="E2283" t="s">
        <v>81</v>
      </c>
      <c r="F2283" t="s">
        <v>82</v>
      </c>
      <c r="G2283" t="s">
        <v>15</v>
      </c>
      <c r="H2283">
        <v>0.50000000000000011</v>
      </c>
      <c r="I2283">
        <v>8250</v>
      </c>
      <c r="J2283">
        <f t="shared" si="83"/>
        <v>4125.0000000000009</v>
      </c>
      <c r="K2283">
        <f t="shared" si="85"/>
        <v>1443.7500000000002</v>
      </c>
      <c r="L2283">
        <v>0.35</v>
      </c>
    </row>
    <row r="2284" spans="1:12" x14ac:dyDescent="0.3">
      <c r="A2284" t="s">
        <v>10</v>
      </c>
      <c r="B2284">
        <v>1185732</v>
      </c>
      <c r="C2284">
        <v>44444</v>
      </c>
      <c r="D2284" t="s">
        <v>127</v>
      </c>
      <c r="E2284" t="s">
        <v>81</v>
      </c>
      <c r="F2284" t="s">
        <v>82</v>
      </c>
      <c r="G2284" t="s">
        <v>13</v>
      </c>
      <c r="H2284">
        <v>0.4</v>
      </c>
      <c r="I2284">
        <v>7250</v>
      </c>
      <c r="J2284">
        <f t="shared" si="83"/>
        <v>2900</v>
      </c>
      <c r="K2284">
        <f t="shared" si="85"/>
        <v>725</v>
      </c>
      <c r="L2284">
        <v>0.25</v>
      </c>
    </row>
    <row r="2285" spans="1:12" x14ac:dyDescent="0.3">
      <c r="A2285" t="s">
        <v>10</v>
      </c>
      <c r="B2285">
        <v>1185732</v>
      </c>
      <c r="C2285">
        <v>44444</v>
      </c>
      <c r="D2285" t="s">
        <v>127</v>
      </c>
      <c r="E2285" t="s">
        <v>81</v>
      </c>
      <c r="F2285" t="s">
        <v>82</v>
      </c>
      <c r="G2285" t="s">
        <v>14</v>
      </c>
      <c r="H2285">
        <v>0.4</v>
      </c>
      <c r="I2285">
        <v>7000</v>
      </c>
      <c r="J2285">
        <f t="shared" si="83"/>
        <v>2800</v>
      </c>
      <c r="K2285">
        <f t="shared" si="85"/>
        <v>840</v>
      </c>
      <c r="L2285">
        <v>0.3</v>
      </c>
    </row>
    <row r="2286" spans="1:12" x14ac:dyDescent="0.3">
      <c r="A2286" t="s">
        <v>10</v>
      </c>
      <c r="B2286">
        <v>1185732</v>
      </c>
      <c r="C2286">
        <v>44444</v>
      </c>
      <c r="D2286" t="s">
        <v>127</v>
      </c>
      <c r="E2286" t="s">
        <v>81</v>
      </c>
      <c r="F2286" t="s">
        <v>82</v>
      </c>
      <c r="G2286" t="s">
        <v>16</v>
      </c>
      <c r="H2286">
        <v>0.5</v>
      </c>
      <c r="I2286">
        <v>7000</v>
      </c>
      <c r="J2286">
        <f t="shared" si="83"/>
        <v>3500</v>
      </c>
      <c r="K2286">
        <f t="shared" si="85"/>
        <v>1225</v>
      </c>
      <c r="L2286">
        <v>0.35</v>
      </c>
    </row>
    <row r="2287" spans="1:12" x14ac:dyDescent="0.3">
      <c r="A2287" t="s">
        <v>10</v>
      </c>
      <c r="B2287">
        <v>1185732</v>
      </c>
      <c r="C2287">
        <v>44444</v>
      </c>
      <c r="D2287" t="s">
        <v>127</v>
      </c>
      <c r="E2287" t="s">
        <v>81</v>
      </c>
      <c r="F2287" t="s">
        <v>82</v>
      </c>
      <c r="G2287" t="s">
        <v>17</v>
      </c>
      <c r="H2287">
        <v>0.55000000000000004</v>
      </c>
      <c r="I2287">
        <v>8000</v>
      </c>
      <c r="J2287">
        <f t="shared" si="83"/>
        <v>4400</v>
      </c>
      <c r="K2287">
        <f t="shared" si="85"/>
        <v>2200</v>
      </c>
      <c r="L2287">
        <v>0.5</v>
      </c>
    </row>
    <row r="2288" spans="1:12" x14ac:dyDescent="0.3">
      <c r="A2288" t="s">
        <v>10</v>
      </c>
      <c r="B2288">
        <v>1185732</v>
      </c>
      <c r="C2288">
        <v>44476</v>
      </c>
      <c r="D2288" t="s">
        <v>127</v>
      </c>
      <c r="E2288" t="s">
        <v>81</v>
      </c>
      <c r="F2288" t="s">
        <v>82</v>
      </c>
      <c r="G2288" t="s">
        <v>12</v>
      </c>
      <c r="H2288">
        <v>0.55000000000000004</v>
      </c>
      <c r="I2288">
        <v>9750</v>
      </c>
      <c r="J2288">
        <f t="shared" si="83"/>
        <v>5362.5</v>
      </c>
      <c r="K2288">
        <f t="shared" si="85"/>
        <v>2413.125</v>
      </c>
      <c r="L2288">
        <v>0.45</v>
      </c>
    </row>
    <row r="2289" spans="1:12" x14ac:dyDescent="0.3">
      <c r="A2289" t="s">
        <v>10</v>
      </c>
      <c r="B2289">
        <v>1185732</v>
      </c>
      <c r="C2289">
        <v>44476</v>
      </c>
      <c r="D2289" t="s">
        <v>127</v>
      </c>
      <c r="E2289" t="s">
        <v>81</v>
      </c>
      <c r="F2289" t="s">
        <v>82</v>
      </c>
      <c r="G2289" t="s">
        <v>15</v>
      </c>
      <c r="H2289">
        <v>0.45000000000000012</v>
      </c>
      <c r="I2289">
        <v>8000</v>
      </c>
      <c r="J2289">
        <f t="shared" si="83"/>
        <v>3600.0000000000009</v>
      </c>
      <c r="K2289">
        <f t="shared" si="85"/>
        <v>1260.0000000000002</v>
      </c>
      <c r="L2289">
        <v>0.35</v>
      </c>
    </row>
    <row r="2290" spans="1:12" x14ac:dyDescent="0.3">
      <c r="A2290" t="s">
        <v>10</v>
      </c>
      <c r="B2290">
        <v>1185732</v>
      </c>
      <c r="C2290">
        <v>44476</v>
      </c>
      <c r="D2290" t="s">
        <v>127</v>
      </c>
      <c r="E2290" t="s">
        <v>81</v>
      </c>
      <c r="F2290" t="s">
        <v>82</v>
      </c>
      <c r="G2290" t="s">
        <v>13</v>
      </c>
      <c r="H2290">
        <v>0.45000000000000012</v>
      </c>
      <c r="I2290">
        <v>6750</v>
      </c>
      <c r="J2290">
        <f t="shared" si="83"/>
        <v>3037.5000000000009</v>
      </c>
      <c r="K2290">
        <f t="shared" si="85"/>
        <v>759.37500000000023</v>
      </c>
      <c r="L2290">
        <v>0.25</v>
      </c>
    </row>
    <row r="2291" spans="1:12" x14ac:dyDescent="0.3">
      <c r="A2291" t="s">
        <v>10</v>
      </c>
      <c r="B2291">
        <v>1185732</v>
      </c>
      <c r="C2291">
        <v>44476</v>
      </c>
      <c r="D2291" t="s">
        <v>127</v>
      </c>
      <c r="E2291" t="s">
        <v>81</v>
      </c>
      <c r="F2291" t="s">
        <v>82</v>
      </c>
      <c r="G2291" t="s">
        <v>14</v>
      </c>
      <c r="H2291">
        <v>0.45000000000000012</v>
      </c>
      <c r="I2291">
        <v>6500</v>
      </c>
      <c r="J2291">
        <f t="shared" si="83"/>
        <v>2925.0000000000009</v>
      </c>
      <c r="K2291">
        <f t="shared" si="85"/>
        <v>877.50000000000023</v>
      </c>
      <c r="L2291">
        <v>0.3</v>
      </c>
    </row>
    <row r="2292" spans="1:12" x14ac:dyDescent="0.3">
      <c r="A2292" t="s">
        <v>10</v>
      </c>
      <c r="B2292">
        <v>1185732</v>
      </c>
      <c r="C2292">
        <v>44476</v>
      </c>
      <c r="D2292" t="s">
        <v>127</v>
      </c>
      <c r="E2292" t="s">
        <v>81</v>
      </c>
      <c r="F2292" t="s">
        <v>82</v>
      </c>
      <c r="G2292" t="s">
        <v>16</v>
      </c>
      <c r="H2292">
        <v>0.55000000000000004</v>
      </c>
      <c r="I2292">
        <v>6500</v>
      </c>
      <c r="J2292">
        <f t="shared" si="83"/>
        <v>3575.0000000000005</v>
      </c>
      <c r="K2292">
        <f t="shared" si="85"/>
        <v>1251.25</v>
      </c>
      <c r="L2292">
        <v>0.35</v>
      </c>
    </row>
    <row r="2293" spans="1:12" x14ac:dyDescent="0.3">
      <c r="A2293" t="s">
        <v>10</v>
      </c>
      <c r="B2293">
        <v>1185732</v>
      </c>
      <c r="C2293">
        <v>44476</v>
      </c>
      <c r="D2293" t="s">
        <v>127</v>
      </c>
      <c r="E2293" t="s">
        <v>81</v>
      </c>
      <c r="F2293" t="s">
        <v>82</v>
      </c>
      <c r="G2293" t="s">
        <v>17</v>
      </c>
      <c r="H2293">
        <v>0.6</v>
      </c>
      <c r="I2293">
        <v>7750</v>
      </c>
      <c r="J2293">
        <f t="shared" si="83"/>
        <v>4650</v>
      </c>
      <c r="K2293">
        <f t="shared" si="85"/>
        <v>2325</v>
      </c>
      <c r="L2293">
        <v>0.5</v>
      </c>
    </row>
    <row r="2294" spans="1:12" x14ac:dyDescent="0.3">
      <c r="A2294" t="s">
        <v>10</v>
      </c>
      <c r="B2294">
        <v>1185732</v>
      </c>
      <c r="C2294">
        <v>44506</v>
      </c>
      <c r="D2294" t="s">
        <v>127</v>
      </c>
      <c r="E2294" t="s">
        <v>81</v>
      </c>
      <c r="F2294" t="s">
        <v>82</v>
      </c>
      <c r="G2294" t="s">
        <v>12</v>
      </c>
      <c r="H2294">
        <v>0.55000000000000004</v>
      </c>
      <c r="I2294">
        <v>9250</v>
      </c>
      <c r="J2294">
        <f t="shared" si="83"/>
        <v>5087.5</v>
      </c>
      <c r="K2294">
        <f t="shared" si="85"/>
        <v>2289.375</v>
      </c>
      <c r="L2294">
        <v>0.45</v>
      </c>
    </row>
    <row r="2295" spans="1:12" x14ac:dyDescent="0.3">
      <c r="A2295" t="s">
        <v>10</v>
      </c>
      <c r="B2295">
        <v>1185732</v>
      </c>
      <c r="C2295">
        <v>44506</v>
      </c>
      <c r="D2295" t="s">
        <v>127</v>
      </c>
      <c r="E2295" t="s">
        <v>81</v>
      </c>
      <c r="F2295" t="s">
        <v>82</v>
      </c>
      <c r="G2295" t="s">
        <v>15</v>
      </c>
      <c r="H2295">
        <v>0.45000000000000012</v>
      </c>
      <c r="I2295">
        <v>7500</v>
      </c>
      <c r="J2295">
        <f t="shared" si="83"/>
        <v>3375.0000000000009</v>
      </c>
      <c r="K2295">
        <f t="shared" si="85"/>
        <v>1181.2500000000002</v>
      </c>
      <c r="L2295">
        <v>0.35</v>
      </c>
    </row>
    <row r="2296" spans="1:12" x14ac:dyDescent="0.3">
      <c r="A2296" t="s">
        <v>10</v>
      </c>
      <c r="B2296">
        <v>1185732</v>
      </c>
      <c r="C2296">
        <v>44506</v>
      </c>
      <c r="D2296" t="s">
        <v>127</v>
      </c>
      <c r="E2296" t="s">
        <v>81</v>
      </c>
      <c r="F2296" t="s">
        <v>82</v>
      </c>
      <c r="G2296" t="s">
        <v>13</v>
      </c>
      <c r="H2296">
        <v>0.45000000000000012</v>
      </c>
      <c r="I2296">
        <v>6950</v>
      </c>
      <c r="J2296">
        <f t="shared" si="83"/>
        <v>3127.5000000000009</v>
      </c>
      <c r="K2296">
        <f t="shared" si="85"/>
        <v>781.87500000000023</v>
      </c>
      <c r="L2296">
        <v>0.25</v>
      </c>
    </row>
    <row r="2297" spans="1:12" x14ac:dyDescent="0.3">
      <c r="A2297" t="s">
        <v>10</v>
      </c>
      <c r="B2297">
        <v>1185732</v>
      </c>
      <c r="C2297">
        <v>44506</v>
      </c>
      <c r="D2297" t="s">
        <v>127</v>
      </c>
      <c r="E2297" t="s">
        <v>81</v>
      </c>
      <c r="F2297" t="s">
        <v>82</v>
      </c>
      <c r="G2297" t="s">
        <v>14</v>
      </c>
      <c r="H2297">
        <v>0.55000000000000016</v>
      </c>
      <c r="I2297">
        <v>7500</v>
      </c>
      <c r="J2297">
        <f t="shared" si="83"/>
        <v>4125.0000000000009</v>
      </c>
      <c r="K2297">
        <f t="shared" si="85"/>
        <v>1237.5000000000002</v>
      </c>
      <c r="L2297">
        <v>0.3</v>
      </c>
    </row>
    <row r="2298" spans="1:12" x14ac:dyDescent="0.3">
      <c r="A2298" t="s">
        <v>10</v>
      </c>
      <c r="B2298">
        <v>1185732</v>
      </c>
      <c r="C2298">
        <v>44506</v>
      </c>
      <c r="D2298" t="s">
        <v>127</v>
      </c>
      <c r="E2298" t="s">
        <v>81</v>
      </c>
      <c r="F2298" t="s">
        <v>82</v>
      </c>
      <c r="G2298" t="s">
        <v>16</v>
      </c>
      <c r="H2298">
        <v>0.70000000000000007</v>
      </c>
      <c r="I2298">
        <v>7250</v>
      </c>
      <c r="J2298">
        <f t="shared" si="83"/>
        <v>5075.0000000000009</v>
      </c>
      <c r="K2298">
        <f t="shared" si="85"/>
        <v>1776.2500000000002</v>
      </c>
      <c r="L2298">
        <v>0.35</v>
      </c>
    </row>
    <row r="2299" spans="1:12" x14ac:dyDescent="0.3">
      <c r="A2299" t="s">
        <v>10</v>
      </c>
      <c r="B2299">
        <v>1185732</v>
      </c>
      <c r="C2299">
        <v>44506</v>
      </c>
      <c r="D2299" t="s">
        <v>127</v>
      </c>
      <c r="E2299" t="s">
        <v>81</v>
      </c>
      <c r="F2299" t="s">
        <v>82</v>
      </c>
      <c r="G2299" t="s">
        <v>17</v>
      </c>
      <c r="H2299">
        <v>0.75</v>
      </c>
      <c r="I2299">
        <v>8250</v>
      </c>
      <c r="J2299">
        <f t="shared" si="83"/>
        <v>6187.5</v>
      </c>
      <c r="K2299">
        <f t="shared" si="85"/>
        <v>3093.75</v>
      </c>
      <c r="L2299">
        <v>0.5</v>
      </c>
    </row>
    <row r="2300" spans="1:12" x14ac:dyDescent="0.3">
      <c r="A2300" t="s">
        <v>10</v>
      </c>
      <c r="B2300">
        <v>1185732</v>
      </c>
      <c r="C2300">
        <v>44535</v>
      </c>
      <c r="D2300" t="s">
        <v>127</v>
      </c>
      <c r="E2300" t="s">
        <v>81</v>
      </c>
      <c r="F2300" t="s">
        <v>82</v>
      </c>
      <c r="G2300" t="s">
        <v>12</v>
      </c>
      <c r="H2300">
        <v>0.70000000000000007</v>
      </c>
      <c r="I2300">
        <v>10750</v>
      </c>
      <c r="J2300">
        <f t="shared" si="83"/>
        <v>7525.0000000000009</v>
      </c>
      <c r="K2300">
        <f t="shared" si="85"/>
        <v>3386.2500000000005</v>
      </c>
      <c r="L2300">
        <v>0.45</v>
      </c>
    </row>
    <row r="2301" spans="1:12" x14ac:dyDescent="0.3">
      <c r="A2301" t="s">
        <v>10</v>
      </c>
      <c r="B2301">
        <v>1185732</v>
      </c>
      <c r="C2301">
        <v>44535</v>
      </c>
      <c r="D2301" t="s">
        <v>127</v>
      </c>
      <c r="E2301" t="s">
        <v>81</v>
      </c>
      <c r="F2301" t="s">
        <v>82</v>
      </c>
      <c r="G2301" t="s">
        <v>15</v>
      </c>
      <c r="H2301">
        <v>0.60000000000000009</v>
      </c>
      <c r="I2301">
        <v>8750</v>
      </c>
      <c r="J2301">
        <f t="shared" si="83"/>
        <v>5250.0000000000009</v>
      </c>
      <c r="K2301">
        <f t="shared" si="85"/>
        <v>1837.5000000000002</v>
      </c>
      <c r="L2301">
        <v>0.35</v>
      </c>
    </row>
    <row r="2302" spans="1:12" x14ac:dyDescent="0.3">
      <c r="A2302" t="s">
        <v>10</v>
      </c>
      <c r="B2302">
        <v>1185732</v>
      </c>
      <c r="C2302">
        <v>44535</v>
      </c>
      <c r="D2302" t="s">
        <v>127</v>
      </c>
      <c r="E2302" t="s">
        <v>81</v>
      </c>
      <c r="F2302" t="s">
        <v>82</v>
      </c>
      <c r="G2302" t="s">
        <v>13</v>
      </c>
      <c r="H2302">
        <v>0.60000000000000009</v>
      </c>
      <c r="I2302">
        <v>8250</v>
      </c>
      <c r="J2302">
        <f t="shared" si="83"/>
        <v>4950.0000000000009</v>
      </c>
      <c r="K2302">
        <f t="shared" si="85"/>
        <v>1237.5000000000002</v>
      </c>
      <c r="L2302">
        <v>0.25</v>
      </c>
    </row>
    <row r="2303" spans="1:12" x14ac:dyDescent="0.3">
      <c r="A2303" t="s">
        <v>10</v>
      </c>
      <c r="B2303">
        <v>1185732</v>
      </c>
      <c r="C2303">
        <v>44535</v>
      </c>
      <c r="D2303" t="s">
        <v>127</v>
      </c>
      <c r="E2303" t="s">
        <v>81</v>
      </c>
      <c r="F2303" t="s">
        <v>82</v>
      </c>
      <c r="G2303" t="s">
        <v>14</v>
      </c>
      <c r="H2303">
        <v>0.60000000000000009</v>
      </c>
      <c r="I2303">
        <v>7750</v>
      </c>
      <c r="J2303">
        <f t="shared" si="83"/>
        <v>4650.0000000000009</v>
      </c>
      <c r="K2303">
        <f t="shared" si="85"/>
        <v>1395.0000000000002</v>
      </c>
      <c r="L2303">
        <v>0.3</v>
      </c>
    </row>
    <row r="2304" spans="1:12" x14ac:dyDescent="0.3">
      <c r="A2304" t="s">
        <v>10</v>
      </c>
      <c r="B2304">
        <v>1185732</v>
      </c>
      <c r="C2304">
        <v>44535</v>
      </c>
      <c r="D2304" t="s">
        <v>127</v>
      </c>
      <c r="E2304" t="s">
        <v>81</v>
      </c>
      <c r="F2304" t="s">
        <v>82</v>
      </c>
      <c r="G2304" t="s">
        <v>16</v>
      </c>
      <c r="H2304">
        <v>0.70000000000000007</v>
      </c>
      <c r="I2304">
        <v>7750</v>
      </c>
      <c r="J2304">
        <f t="shared" si="83"/>
        <v>5425.0000000000009</v>
      </c>
      <c r="K2304">
        <f t="shared" si="85"/>
        <v>1898.7500000000002</v>
      </c>
      <c r="L2304">
        <v>0.35</v>
      </c>
    </row>
    <row r="2305" spans="1:12" x14ac:dyDescent="0.3">
      <c r="A2305" t="s">
        <v>10</v>
      </c>
      <c r="B2305">
        <v>1185732</v>
      </c>
      <c r="C2305">
        <v>44535</v>
      </c>
      <c r="D2305" t="s">
        <v>127</v>
      </c>
      <c r="E2305" t="s">
        <v>81</v>
      </c>
      <c r="F2305" t="s">
        <v>82</v>
      </c>
      <c r="G2305" t="s">
        <v>17</v>
      </c>
      <c r="H2305">
        <v>0.75</v>
      </c>
      <c r="I2305">
        <v>8750</v>
      </c>
      <c r="J2305">
        <f t="shared" si="83"/>
        <v>6562.5</v>
      </c>
      <c r="K2305">
        <f t="shared" si="85"/>
        <v>3281.25</v>
      </c>
      <c r="L2305">
        <v>0.5</v>
      </c>
    </row>
    <row r="2306" spans="1:12" x14ac:dyDescent="0.3">
      <c r="A2306" t="s">
        <v>10</v>
      </c>
      <c r="B2306">
        <v>1185732</v>
      </c>
      <c r="C2306">
        <v>44202</v>
      </c>
      <c r="D2306" t="s">
        <v>127</v>
      </c>
      <c r="E2306" t="s">
        <v>83</v>
      </c>
      <c r="F2306" t="s">
        <v>84</v>
      </c>
      <c r="G2306" t="s">
        <v>12</v>
      </c>
      <c r="H2306">
        <v>0.35000000000000003</v>
      </c>
      <c r="I2306">
        <v>9250</v>
      </c>
      <c r="J2306">
        <f t="shared" ref="J2306:J2369" si="86">H2306*I2306</f>
        <v>3237.5000000000005</v>
      </c>
      <c r="K2306">
        <f t="shared" si="85"/>
        <v>1295.0000000000002</v>
      </c>
      <c r="L2306">
        <v>0.4</v>
      </c>
    </row>
    <row r="2307" spans="1:12" x14ac:dyDescent="0.3">
      <c r="A2307" t="s">
        <v>10</v>
      </c>
      <c r="B2307">
        <v>1185732</v>
      </c>
      <c r="C2307">
        <v>44202</v>
      </c>
      <c r="D2307" t="s">
        <v>127</v>
      </c>
      <c r="E2307" t="s">
        <v>83</v>
      </c>
      <c r="F2307" t="s">
        <v>84</v>
      </c>
      <c r="G2307" t="s">
        <v>15</v>
      </c>
      <c r="H2307">
        <v>0.35000000000000003</v>
      </c>
      <c r="I2307">
        <v>7250</v>
      </c>
      <c r="J2307">
        <f t="shared" si="86"/>
        <v>2537.5000000000005</v>
      </c>
      <c r="K2307">
        <f t="shared" si="85"/>
        <v>888.12500000000011</v>
      </c>
      <c r="L2307">
        <v>0.35</v>
      </c>
    </row>
    <row r="2308" spans="1:12" x14ac:dyDescent="0.3">
      <c r="A2308" t="s">
        <v>10</v>
      </c>
      <c r="B2308">
        <v>1185732</v>
      </c>
      <c r="C2308">
        <v>44202</v>
      </c>
      <c r="D2308" t="s">
        <v>127</v>
      </c>
      <c r="E2308" t="s">
        <v>83</v>
      </c>
      <c r="F2308" t="s">
        <v>84</v>
      </c>
      <c r="G2308" t="s">
        <v>13</v>
      </c>
      <c r="H2308">
        <v>0.25000000000000006</v>
      </c>
      <c r="I2308">
        <v>7250</v>
      </c>
      <c r="J2308">
        <f t="shared" si="86"/>
        <v>1812.5000000000005</v>
      </c>
      <c r="K2308">
        <f t="shared" ref="K2308:K2317" si="87">J2308*L2308</f>
        <v>725.00000000000023</v>
      </c>
      <c r="L2308">
        <v>0.4</v>
      </c>
    </row>
    <row r="2309" spans="1:12" x14ac:dyDescent="0.3">
      <c r="A2309" t="s">
        <v>10</v>
      </c>
      <c r="B2309">
        <v>1185732</v>
      </c>
      <c r="C2309">
        <v>44202</v>
      </c>
      <c r="D2309" t="s">
        <v>127</v>
      </c>
      <c r="E2309" t="s">
        <v>83</v>
      </c>
      <c r="F2309" t="s">
        <v>84</v>
      </c>
      <c r="G2309" t="s">
        <v>14</v>
      </c>
      <c r="H2309">
        <v>0.3</v>
      </c>
      <c r="I2309">
        <v>5750</v>
      </c>
      <c r="J2309">
        <f t="shared" si="86"/>
        <v>1725</v>
      </c>
      <c r="K2309">
        <f t="shared" si="87"/>
        <v>690</v>
      </c>
      <c r="L2309">
        <v>0.4</v>
      </c>
    </row>
    <row r="2310" spans="1:12" x14ac:dyDescent="0.3">
      <c r="A2310" t="s">
        <v>10</v>
      </c>
      <c r="B2310">
        <v>1185732</v>
      </c>
      <c r="C2310">
        <v>44202</v>
      </c>
      <c r="D2310" t="s">
        <v>127</v>
      </c>
      <c r="E2310" t="s">
        <v>83</v>
      </c>
      <c r="F2310" t="s">
        <v>84</v>
      </c>
      <c r="G2310" t="s">
        <v>16</v>
      </c>
      <c r="H2310">
        <v>0.45</v>
      </c>
      <c r="I2310">
        <v>6250</v>
      </c>
      <c r="J2310">
        <f t="shared" si="86"/>
        <v>2812.5</v>
      </c>
      <c r="K2310">
        <f t="shared" si="87"/>
        <v>984.37499999999989</v>
      </c>
      <c r="L2310">
        <v>0.35</v>
      </c>
    </row>
    <row r="2311" spans="1:12" x14ac:dyDescent="0.3">
      <c r="A2311" t="s">
        <v>10</v>
      </c>
      <c r="B2311">
        <v>1185732</v>
      </c>
      <c r="C2311">
        <v>44202</v>
      </c>
      <c r="D2311" t="s">
        <v>127</v>
      </c>
      <c r="E2311" t="s">
        <v>83</v>
      </c>
      <c r="F2311" t="s">
        <v>84</v>
      </c>
      <c r="G2311" t="s">
        <v>17</v>
      </c>
      <c r="H2311">
        <v>0.35000000000000003</v>
      </c>
      <c r="I2311">
        <v>7250</v>
      </c>
      <c r="J2311">
        <f t="shared" si="86"/>
        <v>2537.5000000000005</v>
      </c>
      <c r="K2311">
        <f t="shared" si="87"/>
        <v>1268.7500000000002</v>
      </c>
      <c r="L2311">
        <v>0.5</v>
      </c>
    </row>
    <row r="2312" spans="1:12" x14ac:dyDescent="0.3">
      <c r="A2312" t="s">
        <v>10</v>
      </c>
      <c r="B2312">
        <v>1185732</v>
      </c>
      <c r="C2312">
        <v>44231</v>
      </c>
      <c r="D2312" t="s">
        <v>127</v>
      </c>
      <c r="E2312" t="s">
        <v>83</v>
      </c>
      <c r="F2312" t="s">
        <v>84</v>
      </c>
      <c r="G2312" t="s">
        <v>12</v>
      </c>
      <c r="H2312">
        <v>0.35000000000000003</v>
      </c>
      <c r="I2312">
        <v>9750</v>
      </c>
      <c r="J2312">
        <f t="shared" si="86"/>
        <v>3412.5000000000005</v>
      </c>
      <c r="K2312">
        <f>J2312*L2312</f>
        <v>1365.0000000000002</v>
      </c>
      <c r="L2312">
        <v>0.4</v>
      </c>
    </row>
    <row r="2313" spans="1:12" x14ac:dyDescent="0.3">
      <c r="A2313" t="s">
        <v>10</v>
      </c>
      <c r="B2313">
        <v>1185732</v>
      </c>
      <c r="C2313">
        <v>44231</v>
      </c>
      <c r="D2313" t="s">
        <v>127</v>
      </c>
      <c r="E2313" t="s">
        <v>83</v>
      </c>
      <c r="F2313" t="s">
        <v>84</v>
      </c>
      <c r="G2313" t="s">
        <v>15</v>
      </c>
      <c r="H2313">
        <v>0.35000000000000003</v>
      </c>
      <c r="I2313">
        <v>6250</v>
      </c>
      <c r="J2313">
        <f t="shared" si="86"/>
        <v>2187.5</v>
      </c>
      <c r="K2313">
        <f>J2313*L2313</f>
        <v>765.625</v>
      </c>
      <c r="L2313">
        <v>0.35</v>
      </c>
    </row>
    <row r="2314" spans="1:12" x14ac:dyDescent="0.3">
      <c r="A2314" t="s">
        <v>10</v>
      </c>
      <c r="B2314">
        <v>1185732</v>
      </c>
      <c r="C2314">
        <v>44231</v>
      </c>
      <c r="D2314" t="s">
        <v>127</v>
      </c>
      <c r="E2314" t="s">
        <v>83</v>
      </c>
      <c r="F2314" t="s">
        <v>84</v>
      </c>
      <c r="G2314" t="s">
        <v>13</v>
      </c>
      <c r="H2314">
        <v>0.25000000000000006</v>
      </c>
      <c r="I2314">
        <v>6750</v>
      </c>
      <c r="J2314">
        <f t="shared" si="86"/>
        <v>1687.5000000000005</v>
      </c>
      <c r="K2314">
        <f t="shared" si="87"/>
        <v>675.00000000000023</v>
      </c>
      <c r="L2314">
        <v>0.4</v>
      </c>
    </row>
    <row r="2315" spans="1:12" x14ac:dyDescent="0.3">
      <c r="A2315" t="s">
        <v>10</v>
      </c>
      <c r="B2315">
        <v>1185732</v>
      </c>
      <c r="C2315">
        <v>44231</v>
      </c>
      <c r="D2315" t="s">
        <v>127</v>
      </c>
      <c r="E2315" t="s">
        <v>83</v>
      </c>
      <c r="F2315" t="s">
        <v>84</v>
      </c>
      <c r="G2315" t="s">
        <v>14</v>
      </c>
      <c r="H2315">
        <v>0.3</v>
      </c>
      <c r="I2315">
        <v>5250</v>
      </c>
      <c r="J2315">
        <f t="shared" si="86"/>
        <v>1575</v>
      </c>
      <c r="K2315">
        <f t="shared" si="87"/>
        <v>630</v>
      </c>
      <c r="L2315">
        <v>0.4</v>
      </c>
    </row>
    <row r="2316" spans="1:12" x14ac:dyDescent="0.3">
      <c r="A2316" t="s">
        <v>10</v>
      </c>
      <c r="B2316">
        <v>1185732</v>
      </c>
      <c r="C2316">
        <v>44231</v>
      </c>
      <c r="D2316" t="s">
        <v>127</v>
      </c>
      <c r="E2316" t="s">
        <v>83</v>
      </c>
      <c r="F2316" t="s">
        <v>84</v>
      </c>
      <c r="G2316" t="s">
        <v>16</v>
      </c>
      <c r="H2316">
        <v>0.45</v>
      </c>
      <c r="I2316">
        <v>6000</v>
      </c>
      <c r="J2316">
        <f t="shared" si="86"/>
        <v>2700</v>
      </c>
      <c r="K2316">
        <f t="shared" si="87"/>
        <v>944.99999999999989</v>
      </c>
      <c r="L2316">
        <v>0.35</v>
      </c>
    </row>
    <row r="2317" spans="1:12" x14ac:dyDescent="0.3">
      <c r="A2317" t="s">
        <v>10</v>
      </c>
      <c r="B2317">
        <v>1185732</v>
      </c>
      <c r="C2317">
        <v>44231</v>
      </c>
      <c r="D2317" t="s">
        <v>127</v>
      </c>
      <c r="E2317" t="s">
        <v>83</v>
      </c>
      <c r="F2317" t="s">
        <v>84</v>
      </c>
      <c r="G2317" t="s">
        <v>17</v>
      </c>
      <c r="H2317">
        <v>0.3</v>
      </c>
      <c r="I2317">
        <v>7000</v>
      </c>
      <c r="J2317">
        <f t="shared" si="86"/>
        <v>2100</v>
      </c>
      <c r="K2317">
        <f t="shared" si="87"/>
        <v>1050</v>
      </c>
      <c r="L2317">
        <v>0.5</v>
      </c>
    </row>
    <row r="2318" spans="1:12" x14ac:dyDescent="0.3">
      <c r="A2318" t="s">
        <v>10</v>
      </c>
      <c r="B2318">
        <v>1185732</v>
      </c>
      <c r="C2318">
        <v>44257</v>
      </c>
      <c r="D2318" t="s">
        <v>127</v>
      </c>
      <c r="E2318" t="s">
        <v>83</v>
      </c>
      <c r="F2318" t="s">
        <v>84</v>
      </c>
      <c r="G2318" t="s">
        <v>12</v>
      </c>
      <c r="H2318">
        <v>0.3</v>
      </c>
      <c r="I2318">
        <v>9200</v>
      </c>
      <c r="J2318">
        <f t="shared" si="86"/>
        <v>2760</v>
      </c>
      <c r="K2318">
        <f t="shared" ref="K2318:K2349" si="88">J2318*L2318</f>
        <v>1104</v>
      </c>
      <c r="L2318">
        <v>0.4</v>
      </c>
    </row>
    <row r="2319" spans="1:12" x14ac:dyDescent="0.3">
      <c r="A2319" t="s">
        <v>10</v>
      </c>
      <c r="B2319">
        <v>1185732</v>
      </c>
      <c r="C2319">
        <v>44257</v>
      </c>
      <c r="D2319" t="s">
        <v>127</v>
      </c>
      <c r="E2319" t="s">
        <v>83</v>
      </c>
      <c r="F2319" t="s">
        <v>84</v>
      </c>
      <c r="G2319" t="s">
        <v>15</v>
      </c>
      <c r="H2319">
        <v>0.3</v>
      </c>
      <c r="I2319">
        <v>6000</v>
      </c>
      <c r="J2319">
        <f t="shared" si="86"/>
        <v>1800</v>
      </c>
      <c r="K2319">
        <f t="shared" si="88"/>
        <v>630</v>
      </c>
      <c r="L2319">
        <v>0.35</v>
      </c>
    </row>
    <row r="2320" spans="1:12" x14ac:dyDescent="0.3">
      <c r="A2320" t="s">
        <v>10</v>
      </c>
      <c r="B2320">
        <v>1185732</v>
      </c>
      <c r="C2320">
        <v>44257</v>
      </c>
      <c r="D2320" t="s">
        <v>127</v>
      </c>
      <c r="E2320" t="s">
        <v>83</v>
      </c>
      <c r="F2320" t="s">
        <v>84</v>
      </c>
      <c r="G2320" t="s">
        <v>13</v>
      </c>
      <c r="H2320">
        <v>0.2</v>
      </c>
      <c r="I2320">
        <v>6250</v>
      </c>
      <c r="J2320">
        <f t="shared" si="86"/>
        <v>1250</v>
      </c>
      <c r="K2320">
        <f t="shared" si="88"/>
        <v>500</v>
      </c>
      <c r="L2320">
        <v>0.4</v>
      </c>
    </row>
    <row r="2321" spans="1:12" x14ac:dyDescent="0.3">
      <c r="A2321" t="s">
        <v>10</v>
      </c>
      <c r="B2321">
        <v>1185732</v>
      </c>
      <c r="C2321">
        <v>44257</v>
      </c>
      <c r="D2321" t="s">
        <v>127</v>
      </c>
      <c r="E2321" t="s">
        <v>83</v>
      </c>
      <c r="F2321" t="s">
        <v>84</v>
      </c>
      <c r="G2321" t="s">
        <v>14</v>
      </c>
      <c r="H2321">
        <v>0.24999999999999994</v>
      </c>
      <c r="I2321">
        <v>4750</v>
      </c>
      <c r="J2321">
        <f t="shared" si="86"/>
        <v>1187.4999999999998</v>
      </c>
      <c r="K2321">
        <f t="shared" si="88"/>
        <v>474.99999999999994</v>
      </c>
      <c r="L2321">
        <v>0.4</v>
      </c>
    </row>
    <row r="2322" spans="1:12" x14ac:dyDescent="0.3">
      <c r="A2322" t="s">
        <v>10</v>
      </c>
      <c r="B2322">
        <v>1185732</v>
      </c>
      <c r="C2322">
        <v>44257</v>
      </c>
      <c r="D2322" t="s">
        <v>127</v>
      </c>
      <c r="E2322" t="s">
        <v>83</v>
      </c>
      <c r="F2322" t="s">
        <v>84</v>
      </c>
      <c r="G2322" t="s">
        <v>16</v>
      </c>
      <c r="H2322">
        <v>0.40000000000000008</v>
      </c>
      <c r="I2322">
        <v>5250</v>
      </c>
      <c r="J2322">
        <f t="shared" si="86"/>
        <v>2100.0000000000005</v>
      </c>
      <c r="K2322">
        <f t="shared" si="88"/>
        <v>735.00000000000011</v>
      </c>
      <c r="L2322">
        <v>0.35</v>
      </c>
    </row>
    <row r="2323" spans="1:12" x14ac:dyDescent="0.3">
      <c r="A2323" t="s">
        <v>10</v>
      </c>
      <c r="B2323">
        <v>1185732</v>
      </c>
      <c r="C2323">
        <v>44257</v>
      </c>
      <c r="D2323" t="s">
        <v>127</v>
      </c>
      <c r="E2323" t="s">
        <v>83</v>
      </c>
      <c r="F2323" t="s">
        <v>84</v>
      </c>
      <c r="G2323" t="s">
        <v>17</v>
      </c>
      <c r="H2323">
        <v>0.3</v>
      </c>
      <c r="I2323">
        <v>6250</v>
      </c>
      <c r="J2323">
        <f t="shared" si="86"/>
        <v>1875</v>
      </c>
      <c r="K2323">
        <f t="shared" si="88"/>
        <v>937.5</v>
      </c>
      <c r="L2323">
        <v>0.5</v>
      </c>
    </row>
    <row r="2324" spans="1:12" x14ac:dyDescent="0.3">
      <c r="A2324" t="s">
        <v>10</v>
      </c>
      <c r="B2324">
        <v>1185732</v>
      </c>
      <c r="C2324">
        <v>44289</v>
      </c>
      <c r="D2324" t="s">
        <v>127</v>
      </c>
      <c r="E2324" t="s">
        <v>83</v>
      </c>
      <c r="F2324" t="s">
        <v>84</v>
      </c>
      <c r="G2324" t="s">
        <v>12</v>
      </c>
      <c r="H2324">
        <v>0.3</v>
      </c>
      <c r="I2324">
        <v>8750</v>
      </c>
      <c r="J2324">
        <f t="shared" si="86"/>
        <v>2625</v>
      </c>
      <c r="K2324">
        <f t="shared" si="88"/>
        <v>1050</v>
      </c>
      <c r="L2324">
        <v>0.4</v>
      </c>
    </row>
    <row r="2325" spans="1:12" x14ac:dyDescent="0.3">
      <c r="A2325" t="s">
        <v>10</v>
      </c>
      <c r="B2325">
        <v>1185732</v>
      </c>
      <c r="C2325">
        <v>44289</v>
      </c>
      <c r="D2325" t="s">
        <v>127</v>
      </c>
      <c r="E2325" t="s">
        <v>83</v>
      </c>
      <c r="F2325" t="s">
        <v>84</v>
      </c>
      <c r="G2325" t="s">
        <v>15</v>
      </c>
      <c r="H2325">
        <v>0.3</v>
      </c>
      <c r="I2325">
        <v>5750</v>
      </c>
      <c r="J2325">
        <f t="shared" si="86"/>
        <v>1725</v>
      </c>
      <c r="K2325">
        <f t="shared" si="88"/>
        <v>603.75</v>
      </c>
      <c r="L2325">
        <v>0.35</v>
      </c>
    </row>
    <row r="2326" spans="1:12" x14ac:dyDescent="0.3">
      <c r="A2326" t="s">
        <v>10</v>
      </c>
      <c r="B2326">
        <v>1185732</v>
      </c>
      <c r="C2326">
        <v>44289</v>
      </c>
      <c r="D2326" t="s">
        <v>127</v>
      </c>
      <c r="E2326" t="s">
        <v>83</v>
      </c>
      <c r="F2326" t="s">
        <v>84</v>
      </c>
      <c r="G2326" t="s">
        <v>13</v>
      </c>
      <c r="H2326">
        <v>0.2</v>
      </c>
      <c r="I2326">
        <v>5750</v>
      </c>
      <c r="J2326">
        <f t="shared" si="86"/>
        <v>1150</v>
      </c>
      <c r="K2326">
        <f t="shared" si="88"/>
        <v>460</v>
      </c>
      <c r="L2326">
        <v>0.4</v>
      </c>
    </row>
    <row r="2327" spans="1:12" x14ac:dyDescent="0.3">
      <c r="A2327" t="s">
        <v>10</v>
      </c>
      <c r="B2327">
        <v>1185732</v>
      </c>
      <c r="C2327">
        <v>44289</v>
      </c>
      <c r="D2327" t="s">
        <v>127</v>
      </c>
      <c r="E2327" t="s">
        <v>83</v>
      </c>
      <c r="F2327" t="s">
        <v>84</v>
      </c>
      <c r="G2327" t="s">
        <v>14</v>
      </c>
      <c r="H2327">
        <v>0.24999999999999994</v>
      </c>
      <c r="I2327">
        <v>5000</v>
      </c>
      <c r="J2327">
        <f t="shared" si="86"/>
        <v>1249.9999999999998</v>
      </c>
      <c r="K2327">
        <f t="shared" si="88"/>
        <v>499.99999999999994</v>
      </c>
      <c r="L2327">
        <v>0.4</v>
      </c>
    </row>
    <row r="2328" spans="1:12" x14ac:dyDescent="0.3">
      <c r="A2328" t="s">
        <v>10</v>
      </c>
      <c r="B2328">
        <v>1185732</v>
      </c>
      <c r="C2328">
        <v>44289</v>
      </c>
      <c r="D2328" t="s">
        <v>127</v>
      </c>
      <c r="E2328" t="s">
        <v>83</v>
      </c>
      <c r="F2328" t="s">
        <v>84</v>
      </c>
      <c r="G2328" t="s">
        <v>16</v>
      </c>
      <c r="H2328">
        <v>0.45</v>
      </c>
      <c r="I2328">
        <v>5250</v>
      </c>
      <c r="J2328">
        <f t="shared" si="86"/>
        <v>2362.5</v>
      </c>
      <c r="K2328">
        <f t="shared" si="88"/>
        <v>826.875</v>
      </c>
      <c r="L2328">
        <v>0.35</v>
      </c>
    </row>
    <row r="2329" spans="1:12" x14ac:dyDescent="0.3">
      <c r="A2329" t="s">
        <v>10</v>
      </c>
      <c r="B2329">
        <v>1185732</v>
      </c>
      <c r="C2329">
        <v>44289</v>
      </c>
      <c r="D2329" t="s">
        <v>127</v>
      </c>
      <c r="E2329" t="s">
        <v>83</v>
      </c>
      <c r="F2329" t="s">
        <v>84</v>
      </c>
      <c r="G2329" t="s">
        <v>17</v>
      </c>
      <c r="H2329">
        <v>0.35000000000000003</v>
      </c>
      <c r="I2329">
        <v>6750</v>
      </c>
      <c r="J2329">
        <f t="shared" si="86"/>
        <v>2362.5</v>
      </c>
      <c r="K2329">
        <f t="shared" si="88"/>
        <v>1181.25</v>
      </c>
      <c r="L2329">
        <v>0.5</v>
      </c>
    </row>
    <row r="2330" spans="1:12" x14ac:dyDescent="0.3">
      <c r="A2330" t="s">
        <v>10</v>
      </c>
      <c r="B2330">
        <v>1185732</v>
      </c>
      <c r="C2330">
        <v>44318</v>
      </c>
      <c r="D2330" t="s">
        <v>127</v>
      </c>
      <c r="E2330" t="s">
        <v>83</v>
      </c>
      <c r="F2330" t="s">
        <v>84</v>
      </c>
      <c r="G2330" t="s">
        <v>12</v>
      </c>
      <c r="H2330">
        <v>0.45</v>
      </c>
      <c r="I2330">
        <v>9450</v>
      </c>
      <c r="J2330">
        <f t="shared" si="86"/>
        <v>4252.5</v>
      </c>
      <c r="K2330">
        <f t="shared" si="88"/>
        <v>1701</v>
      </c>
      <c r="L2330">
        <v>0.4</v>
      </c>
    </row>
    <row r="2331" spans="1:12" x14ac:dyDescent="0.3">
      <c r="A2331" t="s">
        <v>10</v>
      </c>
      <c r="B2331">
        <v>1185732</v>
      </c>
      <c r="C2331">
        <v>44318</v>
      </c>
      <c r="D2331" t="s">
        <v>127</v>
      </c>
      <c r="E2331" t="s">
        <v>83</v>
      </c>
      <c r="F2331" t="s">
        <v>84</v>
      </c>
      <c r="G2331" t="s">
        <v>15</v>
      </c>
      <c r="H2331">
        <v>0.45</v>
      </c>
      <c r="I2331">
        <v>6500</v>
      </c>
      <c r="J2331">
        <f t="shared" si="86"/>
        <v>2925</v>
      </c>
      <c r="K2331">
        <f t="shared" si="88"/>
        <v>1023.7499999999999</v>
      </c>
      <c r="L2331">
        <v>0.35</v>
      </c>
    </row>
    <row r="2332" spans="1:12" x14ac:dyDescent="0.3">
      <c r="A2332" t="s">
        <v>10</v>
      </c>
      <c r="B2332">
        <v>1185732</v>
      </c>
      <c r="C2332">
        <v>44318</v>
      </c>
      <c r="D2332" t="s">
        <v>127</v>
      </c>
      <c r="E2332" t="s">
        <v>83</v>
      </c>
      <c r="F2332" t="s">
        <v>84</v>
      </c>
      <c r="G2332" t="s">
        <v>13</v>
      </c>
      <c r="H2332">
        <v>0.4</v>
      </c>
      <c r="I2332">
        <v>6250</v>
      </c>
      <c r="J2332">
        <f t="shared" si="86"/>
        <v>2500</v>
      </c>
      <c r="K2332">
        <f t="shared" si="88"/>
        <v>1000</v>
      </c>
      <c r="L2332">
        <v>0.4</v>
      </c>
    </row>
    <row r="2333" spans="1:12" x14ac:dyDescent="0.3">
      <c r="A2333" t="s">
        <v>10</v>
      </c>
      <c r="B2333">
        <v>1185732</v>
      </c>
      <c r="C2333">
        <v>44318</v>
      </c>
      <c r="D2333" t="s">
        <v>127</v>
      </c>
      <c r="E2333" t="s">
        <v>83</v>
      </c>
      <c r="F2333" t="s">
        <v>84</v>
      </c>
      <c r="G2333" t="s">
        <v>14</v>
      </c>
      <c r="H2333">
        <v>0.4</v>
      </c>
      <c r="I2333">
        <v>5750</v>
      </c>
      <c r="J2333">
        <f t="shared" si="86"/>
        <v>2300</v>
      </c>
      <c r="K2333">
        <f t="shared" si="88"/>
        <v>920</v>
      </c>
      <c r="L2333">
        <v>0.4</v>
      </c>
    </row>
    <row r="2334" spans="1:12" x14ac:dyDescent="0.3">
      <c r="A2334" t="s">
        <v>10</v>
      </c>
      <c r="B2334">
        <v>1185732</v>
      </c>
      <c r="C2334">
        <v>44318</v>
      </c>
      <c r="D2334" t="s">
        <v>127</v>
      </c>
      <c r="E2334" t="s">
        <v>83</v>
      </c>
      <c r="F2334" t="s">
        <v>84</v>
      </c>
      <c r="G2334" t="s">
        <v>16</v>
      </c>
      <c r="H2334">
        <v>0.49999999999999994</v>
      </c>
      <c r="I2334">
        <v>6000</v>
      </c>
      <c r="J2334">
        <f t="shared" si="86"/>
        <v>2999.9999999999995</v>
      </c>
      <c r="K2334">
        <f t="shared" si="88"/>
        <v>1049.9999999999998</v>
      </c>
      <c r="L2334">
        <v>0.35</v>
      </c>
    </row>
    <row r="2335" spans="1:12" x14ac:dyDescent="0.3">
      <c r="A2335" t="s">
        <v>10</v>
      </c>
      <c r="B2335">
        <v>1185732</v>
      </c>
      <c r="C2335">
        <v>44318</v>
      </c>
      <c r="D2335" t="s">
        <v>127</v>
      </c>
      <c r="E2335" t="s">
        <v>83</v>
      </c>
      <c r="F2335" t="s">
        <v>84</v>
      </c>
      <c r="G2335" t="s">
        <v>17</v>
      </c>
      <c r="H2335">
        <v>0.54999999999999993</v>
      </c>
      <c r="I2335">
        <v>7000</v>
      </c>
      <c r="J2335">
        <f t="shared" si="86"/>
        <v>3849.9999999999995</v>
      </c>
      <c r="K2335">
        <f t="shared" si="88"/>
        <v>1924.9999999999998</v>
      </c>
      <c r="L2335">
        <v>0.5</v>
      </c>
    </row>
    <row r="2336" spans="1:12" x14ac:dyDescent="0.3">
      <c r="A2336" t="s">
        <v>10</v>
      </c>
      <c r="B2336">
        <v>1185732</v>
      </c>
      <c r="C2336">
        <v>44351</v>
      </c>
      <c r="D2336" t="s">
        <v>127</v>
      </c>
      <c r="E2336" t="s">
        <v>83</v>
      </c>
      <c r="F2336" t="s">
        <v>84</v>
      </c>
      <c r="G2336" t="s">
        <v>12</v>
      </c>
      <c r="H2336">
        <v>0.49999999999999994</v>
      </c>
      <c r="I2336">
        <v>9500</v>
      </c>
      <c r="J2336">
        <f t="shared" si="86"/>
        <v>4749.9999999999991</v>
      </c>
      <c r="K2336">
        <f t="shared" si="88"/>
        <v>1899.9999999999998</v>
      </c>
      <c r="L2336">
        <v>0.4</v>
      </c>
    </row>
    <row r="2337" spans="1:12" x14ac:dyDescent="0.3">
      <c r="A2337" t="s">
        <v>10</v>
      </c>
      <c r="B2337">
        <v>1185732</v>
      </c>
      <c r="C2337">
        <v>44351</v>
      </c>
      <c r="D2337" t="s">
        <v>127</v>
      </c>
      <c r="E2337" t="s">
        <v>83</v>
      </c>
      <c r="F2337" t="s">
        <v>84</v>
      </c>
      <c r="G2337" t="s">
        <v>15</v>
      </c>
      <c r="H2337">
        <v>0.45</v>
      </c>
      <c r="I2337">
        <v>7000</v>
      </c>
      <c r="J2337">
        <f t="shared" si="86"/>
        <v>3150</v>
      </c>
      <c r="K2337">
        <f t="shared" si="88"/>
        <v>1102.5</v>
      </c>
      <c r="L2337">
        <v>0.35</v>
      </c>
    </row>
    <row r="2338" spans="1:12" x14ac:dyDescent="0.3">
      <c r="A2338" t="s">
        <v>10</v>
      </c>
      <c r="B2338">
        <v>1185732</v>
      </c>
      <c r="C2338">
        <v>44351</v>
      </c>
      <c r="D2338" t="s">
        <v>127</v>
      </c>
      <c r="E2338" t="s">
        <v>83</v>
      </c>
      <c r="F2338" t="s">
        <v>84</v>
      </c>
      <c r="G2338" t="s">
        <v>13</v>
      </c>
      <c r="H2338">
        <v>0.5</v>
      </c>
      <c r="I2338">
        <v>6750</v>
      </c>
      <c r="J2338">
        <f t="shared" si="86"/>
        <v>3375</v>
      </c>
      <c r="K2338">
        <f t="shared" si="88"/>
        <v>1350</v>
      </c>
      <c r="L2338">
        <v>0.4</v>
      </c>
    </row>
    <row r="2339" spans="1:12" x14ac:dyDescent="0.3">
      <c r="A2339" t="s">
        <v>10</v>
      </c>
      <c r="B2339">
        <v>1185732</v>
      </c>
      <c r="C2339">
        <v>44351</v>
      </c>
      <c r="D2339" t="s">
        <v>127</v>
      </c>
      <c r="E2339" t="s">
        <v>83</v>
      </c>
      <c r="F2339" t="s">
        <v>84</v>
      </c>
      <c r="G2339" t="s">
        <v>14</v>
      </c>
      <c r="H2339">
        <v>0.5</v>
      </c>
      <c r="I2339">
        <v>6500</v>
      </c>
      <c r="J2339">
        <f t="shared" si="86"/>
        <v>3250</v>
      </c>
      <c r="K2339">
        <f t="shared" si="88"/>
        <v>1300</v>
      </c>
      <c r="L2339">
        <v>0.4</v>
      </c>
    </row>
    <row r="2340" spans="1:12" x14ac:dyDescent="0.3">
      <c r="A2340" t="s">
        <v>10</v>
      </c>
      <c r="B2340">
        <v>1185732</v>
      </c>
      <c r="C2340">
        <v>44351</v>
      </c>
      <c r="D2340" t="s">
        <v>127</v>
      </c>
      <c r="E2340" t="s">
        <v>83</v>
      </c>
      <c r="F2340" t="s">
        <v>84</v>
      </c>
      <c r="G2340" t="s">
        <v>16</v>
      </c>
      <c r="H2340">
        <v>0.65</v>
      </c>
      <c r="I2340">
        <v>6500</v>
      </c>
      <c r="J2340">
        <f t="shared" si="86"/>
        <v>4225</v>
      </c>
      <c r="K2340">
        <f t="shared" si="88"/>
        <v>1478.75</v>
      </c>
      <c r="L2340">
        <v>0.35</v>
      </c>
    </row>
    <row r="2341" spans="1:12" x14ac:dyDescent="0.3">
      <c r="A2341" t="s">
        <v>10</v>
      </c>
      <c r="B2341">
        <v>1185732</v>
      </c>
      <c r="C2341">
        <v>44351</v>
      </c>
      <c r="D2341" t="s">
        <v>127</v>
      </c>
      <c r="E2341" t="s">
        <v>83</v>
      </c>
      <c r="F2341" t="s">
        <v>84</v>
      </c>
      <c r="G2341" t="s">
        <v>17</v>
      </c>
      <c r="H2341">
        <v>0.70000000000000007</v>
      </c>
      <c r="I2341">
        <v>8250</v>
      </c>
      <c r="J2341">
        <f t="shared" si="86"/>
        <v>5775.0000000000009</v>
      </c>
      <c r="K2341">
        <f t="shared" si="88"/>
        <v>2887.5000000000005</v>
      </c>
      <c r="L2341">
        <v>0.5</v>
      </c>
    </row>
    <row r="2342" spans="1:12" x14ac:dyDescent="0.3">
      <c r="A2342" t="s">
        <v>10</v>
      </c>
      <c r="B2342">
        <v>1185732</v>
      </c>
      <c r="C2342">
        <v>44379</v>
      </c>
      <c r="D2342" t="s">
        <v>127</v>
      </c>
      <c r="E2342" t="s">
        <v>83</v>
      </c>
      <c r="F2342" t="s">
        <v>84</v>
      </c>
      <c r="G2342" t="s">
        <v>12</v>
      </c>
      <c r="H2342">
        <v>0.65</v>
      </c>
      <c r="I2342">
        <v>10500</v>
      </c>
      <c r="J2342">
        <f t="shared" si="86"/>
        <v>6825</v>
      </c>
      <c r="K2342">
        <f t="shared" si="88"/>
        <v>2730</v>
      </c>
      <c r="L2342">
        <v>0.4</v>
      </c>
    </row>
    <row r="2343" spans="1:12" x14ac:dyDescent="0.3">
      <c r="A2343" t="s">
        <v>10</v>
      </c>
      <c r="B2343">
        <v>1185732</v>
      </c>
      <c r="C2343">
        <v>44379</v>
      </c>
      <c r="D2343" t="s">
        <v>127</v>
      </c>
      <c r="E2343" t="s">
        <v>83</v>
      </c>
      <c r="F2343" t="s">
        <v>84</v>
      </c>
      <c r="G2343" t="s">
        <v>15</v>
      </c>
      <c r="H2343">
        <v>0.60000000000000009</v>
      </c>
      <c r="I2343">
        <v>8000</v>
      </c>
      <c r="J2343">
        <f t="shared" si="86"/>
        <v>4800.0000000000009</v>
      </c>
      <c r="K2343">
        <f t="shared" si="88"/>
        <v>1680.0000000000002</v>
      </c>
      <c r="L2343">
        <v>0.35</v>
      </c>
    </row>
    <row r="2344" spans="1:12" x14ac:dyDescent="0.3">
      <c r="A2344" t="s">
        <v>10</v>
      </c>
      <c r="B2344">
        <v>1185732</v>
      </c>
      <c r="C2344">
        <v>44379</v>
      </c>
      <c r="D2344" t="s">
        <v>127</v>
      </c>
      <c r="E2344" t="s">
        <v>83</v>
      </c>
      <c r="F2344" t="s">
        <v>84</v>
      </c>
      <c r="G2344" t="s">
        <v>13</v>
      </c>
      <c r="H2344">
        <v>0.55000000000000004</v>
      </c>
      <c r="I2344">
        <v>7250</v>
      </c>
      <c r="J2344">
        <f t="shared" si="86"/>
        <v>3987.5000000000005</v>
      </c>
      <c r="K2344">
        <f t="shared" si="88"/>
        <v>1595.0000000000002</v>
      </c>
      <c r="L2344">
        <v>0.4</v>
      </c>
    </row>
    <row r="2345" spans="1:12" x14ac:dyDescent="0.3">
      <c r="A2345" t="s">
        <v>10</v>
      </c>
      <c r="B2345">
        <v>1185732</v>
      </c>
      <c r="C2345">
        <v>44379</v>
      </c>
      <c r="D2345" t="s">
        <v>127</v>
      </c>
      <c r="E2345" t="s">
        <v>83</v>
      </c>
      <c r="F2345" t="s">
        <v>84</v>
      </c>
      <c r="G2345" t="s">
        <v>14</v>
      </c>
      <c r="H2345">
        <v>0.55000000000000004</v>
      </c>
      <c r="I2345">
        <v>6750</v>
      </c>
      <c r="J2345">
        <f t="shared" si="86"/>
        <v>3712.5000000000005</v>
      </c>
      <c r="K2345">
        <f t="shared" si="88"/>
        <v>1485.0000000000002</v>
      </c>
      <c r="L2345">
        <v>0.4</v>
      </c>
    </row>
    <row r="2346" spans="1:12" x14ac:dyDescent="0.3">
      <c r="A2346" t="s">
        <v>10</v>
      </c>
      <c r="B2346">
        <v>1185732</v>
      </c>
      <c r="C2346">
        <v>44379</v>
      </c>
      <c r="D2346" t="s">
        <v>127</v>
      </c>
      <c r="E2346" t="s">
        <v>83</v>
      </c>
      <c r="F2346" t="s">
        <v>84</v>
      </c>
      <c r="G2346" t="s">
        <v>16</v>
      </c>
      <c r="H2346">
        <v>0.65</v>
      </c>
      <c r="I2346">
        <v>7000</v>
      </c>
      <c r="J2346">
        <f t="shared" si="86"/>
        <v>4550</v>
      </c>
      <c r="K2346">
        <f t="shared" si="88"/>
        <v>1592.5</v>
      </c>
      <c r="L2346">
        <v>0.35</v>
      </c>
    </row>
    <row r="2347" spans="1:12" x14ac:dyDescent="0.3">
      <c r="A2347" t="s">
        <v>10</v>
      </c>
      <c r="B2347">
        <v>1185732</v>
      </c>
      <c r="C2347">
        <v>44379</v>
      </c>
      <c r="D2347" t="s">
        <v>127</v>
      </c>
      <c r="E2347" t="s">
        <v>83</v>
      </c>
      <c r="F2347" t="s">
        <v>84</v>
      </c>
      <c r="G2347" t="s">
        <v>17</v>
      </c>
      <c r="H2347">
        <v>0.70000000000000007</v>
      </c>
      <c r="I2347">
        <v>8750</v>
      </c>
      <c r="J2347">
        <f t="shared" si="86"/>
        <v>6125.0000000000009</v>
      </c>
      <c r="K2347">
        <f t="shared" si="88"/>
        <v>3062.5000000000005</v>
      </c>
      <c r="L2347">
        <v>0.5</v>
      </c>
    </row>
    <row r="2348" spans="1:12" x14ac:dyDescent="0.3">
      <c r="A2348" t="s">
        <v>10</v>
      </c>
      <c r="B2348">
        <v>1185732</v>
      </c>
      <c r="C2348">
        <v>44411</v>
      </c>
      <c r="D2348" t="s">
        <v>127</v>
      </c>
      <c r="E2348" t="s">
        <v>83</v>
      </c>
      <c r="F2348" t="s">
        <v>84</v>
      </c>
      <c r="G2348" t="s">
        <v>12</v>
      </c>
      <c r="H2348">
        <v>0.65</v>
      </c>
      <c r="I2348">
        <v>10250</v>
      </c>
      <c r="J2348">
        <f t="shared" si="86"/>
        <v>6662.5</v>
      </c>
      <c r="K2348">
        <f t="shared" si="88"/>
        <v>2665</v>
      </c>
      <c r="L2348">
        <v>0.4</v>
      </c>
    </row>
    <row r="2349" spans="1:12" x14ac:dyDescent="0.3">
      <c r="A2349" t="s">
        <v>10</v>
      </c>
      <c r="B2349">
        <v>1185732</v>
      </c>
      <c r="C2349">
        <v>44411</v>
      </c>
      <c r="D2349" t="s">
        <v>127</v>
      </c>
      <c r="E2349" t="s">
        <v>83</v>
      </c>
      <c r="F2349" t="s">
        <v>84</v>
      </c>
      <c r="G2349" t="s">
        <v>15</v>
      </c>
      <c r="H2349">
        <v>0.60000000000000009</v>
      </c>
      <c r="I2349">
        <v>8000</v>
      </c>
      <c r="J2349">
        <f t="shared" si="86"/>
        <v>4800.0000000000009</v>
      </c>
      <c r="K2349">
        <f t="shared" si="88"/>
        <v>1680.0000000000002</v>
      </c>
      <c r="L2349">
        <v>0.35</v>
      </c>
    </row>
    <row r="2350" spans="1:12" x14ac:dyDescent="0.3">
      <c r="A2350" t="s">
        <v>10</v>
      </c>
      <c r="B2350">
        <v>1185732</v>
      </c>
      <c r="C2350">
        <v>44411</v>
      </c>
      <c r="D2350" t="s">
        <v>127</v>
      </c>
      <c r="E2350" t="s">
        <v>83</v>
      </c>
      <c r="F2350" t="s">
        <v>84</v>
      </c>
      <c r="G2350" t="s">
        <v>13</v>
      </c>
      <c r="H2350">
        <v>0.55000000000000004</v>
      </c>
      <c r="I2350">
        <v>7250</v>
      </c>
      <c r="J2350">
        <f t="shared" si="86"/>
        <v>3987.5000000000005</v>
      </c>
      <c r="K2350">
        <f t="shared" ref="K2350:K2381" si="89">J2350*L2350</f>
        <v>1595.0000000000002</v>
      </c>
      <c r="L2350">
        <v>0.4</v>
      </c>
    </row>
    <row r="2351" spans="1:12" x14ac:dyDescent="0.3">
      <c r="A2351" t="s">
        <v>10</v>
      </c>
      <c r="B2351">
        <v>1185732</v>
      </c>
      <c r="C2351">
        <v>44411</v>
      </c>
      <c r="D2351" t="s">
        <v>127</v>
      </c>
      <c r="E2351" t="s">
        <v>83</v>
      </c>
      <c r="F2351" t="s">
        <v>84</v>
      </c>
      <c r="G2351" t="s">
        <v>14</v>
      </c>
      <c r="H2351">
        <v>0.45</v>
      </c>
      <c r="I2351">
        <v>6750</v>
      </c>
      <c r="J2351">
        <f t="shared" si="86"/>
        <v>3037.5</v>
      </c>
      <c r="K2351">
        <f t="shared" si="89"/>
        <v>1215</v>
      </c>
      <c r="L2351">
        <v>0.4</v>
      </c>
    </row>
    <row r="2352" spans="1:12" x14ac:dyDescent="0.3">
      <c r="A2352" t="s">
        <v>10</v>
      </c>
      <c r="B2352">
        <v>1185732</v>
      </c>
      <c r="C2352">
        <v>44411</v>
      </c>
      <c r="D2352" t="s">
        <v>127</v>
      </c>
      <c r="E2352" t="s">
        <v>83</v>
      </c>
      <c r="F2352" t="s">
        <v>84</v>
      </c>
      <c r="G2352" t="s">
        <v>16</v>
      </c>
      <c r="H2352">
        <v>0.55000000000000004</v>
      </c>
      <c r="I2352">
        <v>6500</v>
      </c>
      <c r="J2352">
        <f t="shared" si="86"/>
        <v>3575.0000000000005</v>
      </c>
      <c r="K2352">
        <f t="shared" si="89"/>
        <v>1251.25</v>
      </c>
      <c r="L2352">
        <v>0.35</v>
      </c>
    </row>
    <row r="2353" spans="1:12" x14ac:dyDescent="0.3">
      <c r="A2353" t="s">
        <v>10</v>
      </c>
      <c r="B2353">
        <v>1185732</v>
      </c>
      <c r="C2353">
        <v>44411</v>
      </c>
      <c r="D2353" t="s">
        <v>127</v>
      </c>
      <c r="E2353" t="s">
        <v>83</v>
      </c>
      <c r="F2353" t="s">
        <v>84</v>
      </c>
      <c r="G2353" t="s">
        <v>17</v>
      </c>
      <c r="H2353">
        <v>0.60000000000000009</v>
      </c>
      <c r="I2353">
        <v>8250</v>
      </c>
      <c r="J2353">
        <f t="shared" si="86"/>
        <v>4950.0000000000009</v>
      </c>
      <c r="K2353">
        <f t="shared" si="89"/>
        <v>2475.0000000000005</v>
      </c>
      <c r="L2353">
        <v>0.5</v>
      </c>
    </row>
    <row r="2354" spans="1:12" x14ac:dyDescent="0.3">
      <c r="A2354" t="s">
        <v>10</v>
      </c>
      <c r="B2354">
        <v>1185732</v>
      </c>
      <c r="C2354">
        <v>44441</v>
      </c>
      <c r="D2354" t="s">
        <v>127</v>
      </c>
      <c r="E2354" t="s">
        <v>83</v>
      </c>
      <c r="F2354" t="s">
        <v>84</v>
      </c>
      <c r="G2354" t="s">
        <v>12</v>
      </c>
      <c r="H2354">
        <v>0.55000000000000004</v>
      </c>
      <c r="I2354">
        <v>9250</v>
      </c>
      <c r="J2354">
        <f t="shared" si="86"/>
        <v>5087.5</v>
      </c>
      <c r="K2354">
        <f t="shared" si="89"/>
        <v>2035</v>
      </c>
      <c r="L2354">
        <v>0.4</v>
      </c>
    </row>
    <row r="2355" spans="1:12" x14ac:dyDescent="0.3">
      <c r="A2355" t="s">
        <v>10</v>
      </c>
      <c r="B2355">
        <v>1185732</v>
      </c>
      <c r="C2355">
        <v>44441</v>
      </c>
      <c r="D2355" t="s">
        <v>127</v>
      </c>
      <c r="E2355" t="s">
        <v>83</v>
      </c>
      <c r="F2355" t="s">
        <v>84</v>
      </c>
      <c r="G2355" t="s">
        <v>15</v>
      </c>
      <c r="H2355">
        <v>0.50000000000000011</v>
      </c>
      <c r="I2355">
        <v>7250</v>
      </c>
      <c r="J2355">
        <f t="shared" si="86"/>
        <v>3625.0000000000009</v>
      </c>
      <c r="K2355">
        <f t="shared" si="89"/>
        <v>1268.7500000000002</v>
      </c>
      <c r="L2355">
        <v>0.35</v>
      </c>
    </row>
    <row r="2356" spans="1:12" x14ac:dyDescent="0.3">
      <c r="A2356" t="s">
        <v>10</v>
      </c>
      <c r="B2356">
        <v>1185732</v>
      </c>
      <c r="C2356">
        <v>44441</v>
      </c>
      <c r="D2356" t="s">
        <v>127</v>
      </c>
      <c r="E2356" t="s">
        <v>83</v>
      </c>
      <c r="F2356" t="s">
        <v>84</v>
      </c>
      <c r="G2356" t="s">
        <v>13</v>
      </c>
      <c r="H2356">
        <v>0.30000000000000004</v>
      </c>
      <c r="I2356">
        <v>6250</v>
      </c>
      <c r="J2356">
        <f t="shared" si="86"/>
        <v>1875.0000000000002</v>
      </c>
      <c r="K2356">
        <f t="shared" si="89"/>
        <v>750.00000000000011</v>
      </c>
      <c r="L2356">
        <v>0.4</v>
      </c>
    </row>
    <row r="2357" spans="1:12" x14ac:dyDescent="0.3">
      <c r="A2357" t="s">
        <v>10</v>
      </c>
      <c r="B2357">
        <v>1185732</v>
      </c>
      <c r="C2357">
        <v>44441</v>
      </c>
      <c r="D2357" t="s">
        <v>127</v>
      </c>
      <c r="E2357" t="s">
        <v>83</v>
      </c>
      <c r="F2357" t="s">
        <v>84</v>
      </c>
      <c r="G2357" t="s">
        <v>14</v>
      </c>
      <c r="H2357">
        <v>0.30000000000000004</v>
      </c>
      <c r="I2357">
        <v>6000</v>
      </c>
      <c r="J2357">
        <f t="shared" si="86"/>
        <v>1800.0000000000002</v>
      </c>
      <c r="K2357">
        <f t="shared" si="89"/>
        <v>720.00000000000011</v>
      </c>
      <c r="L2357">
        <v>0.4</v>
      </c>
    </row>
    <row r="2358" spans="1:12" x14ac:dyDescent="0.3">
      <c r="A2358" t="s">
        <v>10</v>
      </c>
      <c r="B2358">
        <v>1185732</v>
      </c>
      <c r="C2358">
        <v>44441</v>
      </c>
      <c r="D2358" t="s">
        <v>127</v>
      </c>
      <c r="E2358" t="s">
        <v>83</v>
      </c>
      <c r="F2358" t="s">
        <v>84</v>
      </c>
      <c r="G2358" t="s">
        <v>16</v>
      </c>
      <c r="H2358">
        <v>0.4</v>
      </c>
      <c r="I2358">
        <v>6000</v>
      </c>
      <c r="J2358">
        <f t="shared" si="86"/>
        <v>2400</v>
      </c>
      <c r="K2358">
        <f t="shared" si="89"/>
        <v>840</v>
      </c>
      <c r="L2358">
        <v>0.35</v>
      </c>
    </row>
    <row r="2359" spans="1:12" x14ac:dyDescent="0.3">
      <c r="A2359" t="s">
        <v>10</v>
      </c>
      <c r="B2359">
        <v>1185732</v>
      </c>
      <c r="C2359">
        <v>44441</v>
      </c>
      <c r="D2359" t="s">
        <v>127</v>
      </c>
      <c r="E2359" t="s">
        <v>83</v>
      </c>
      <c r="F2359" t="s">
        <v>84</v>
      </c>
      <c r="G2359" t="s">
        <v>17</v>
      </c>
      <c r="H2359">
        <v>0.45000000000000007</v>
      </c>
      <c r="I2359">
        <v>7000</v>
      </c>
      <c r="J2359">
        <f t="shared" si="86"/>
        <v>3150.0000000000005</v>
      </c>
      <c r="K2359">
        <f t="shared" si="89"/>
        <v>1575.0000000000002</v>
      </c>
      <c r="L2359">
        <v>0.5</v>
      </c>
    </row>
    <row r="2360" spans="1:12" x14ac:dyDescent="0.3">
      <c r="A2360" t="s">
        <v>10</v>
      </c>
      <c r="B2360">
        <v>1185732</v>
      </c>
      <c r="C2360">
        <v>44473</v>
      </c>
      <c r="D2360" t="s">
        <v>127</v>
      </c>
      <c r="E2360" t="s">
        <v>83</v>
      </c>
      <c r="F2360" t="s">
        <v>84</v>
      </c>
      <c r="G2360" t="s">
        <v>12</v>
      </c>
      <c r="H2360">
        <v>0.45000000000000007</v>
      </c>
      <c r="I2360">
        <v>8750</v>
      </c>
      <c r="J2360">
        <f t="shared" si="86"/>
        <v>3937.5000000000005</v>
      </c>
      <c r="K2360">
        <f t="shared" si="89"/>
        <v>1575.0000000000002</v>
      </c>
      <c r="L2360">
        <v>0.4</v>
      </c>
    </row>
    <row r="2361" spans="1:12" x14ac:dyDescent="0.3">
      <c r="A2361" t="s">
        <v>10</v>
      </c>
      <c r="B2361">
        <v>1185732</v>
      </c>
      <c r="C2361">
        <v>44473</v>
      </c>
      <c r="D2361" t="s">
        <v>127</v>
      </c>
      <c r="E2361" t="s">
        <v>83</v>
      </c>
      <c r="F2361" t="s">
        <v>84</v>
      </c>
      <c r="G2361" t="s">
        <v>15</v>
      </c>
      <c r="H2361">
        <v>0.35000000000000009</v>
      </c>
      <c r="I2361">
        <v>7000</v>
      </c>
      <c r="J2361">
        <f t="shared" si="86"/>
        <v>2450.0000000000005</v>
      </c>
      <c r="K2361">
        <f t="shared" si="89"/>
        <v>857.50000000000011</v>
      </c>
      <c r="L2361">
        <v>0.35</v>
      </c>
    </row>
    <row r="2362" spans="1:12" x14ac:dyDescent="0.3">
      <c r="A2362" t="s">
        <v>10</v>
      </c>
      <c r="B2362">
        <v>1185732</v>
      </c>
      <c r="C2362">
        <v>44473</v>
      </c>
      <c r="D2362" t="s">
        <v>127</v>
      </c>
      <c r="E2362" t="s">
        <v>83</v>
      </c>
      <c r="F2362" t="s">
        <v>84</v>
      </c>
      <c r="G2362" t="s">
        <v>13</v>
      </c>
      <c r="H2362">
        <v>0.35000000000000009</v>
      </c>
      <c r="I2362">
        <v>5750</v>
      </c>
      <c r="J2362">
        <f t="shared" si="86"/>
        <v>2012.5000000000005</v>
      </c>
      <c r="K2362">
        <f t="shared" si="89"/>
        <v>805.00000000000023</v>
      </c>
      <c r="L2362">
        <v>0.4</v>
      </c>
    </row>
    <row r="2363" spans="1:12" x14ac:dyDescent="0.3">
      <c r="A2363" t="s">
        <v>10</v>
      </c>
      <c r="B2363">
        <v>1185732</v>
      </c>
      <c r="C2363">
        <v>44473</v>
      </c>
      <c r="D2363" t="s">
        <v>127</v>
      </c>
      <c r="E2363" t="s">
        <v>83</v>
      </c>
      <c r="F2363" t="s">
        <v>84</v>
      </c>
      <c r="G2363" t="s">
        <v>14</v>
      </c>
      <c r="H2363">
        <v>0.35000000000000009</v>
      </c>
      <c r="I2363">
        <v>5500</v>
      </c>
      <c r="J2363">
        <f t="shared" si="86"/>
        <v>1925.0000000000005</v>
      </c>
      <c r="K2363">
        <f t="shared" si="89"/>
        <v>770.00000000000023</v>
      </c>
      <c r="L2363">
        <v>0.4</v>
      </c>
    </row>
    <row r="2364" spans="1:12" x14ac:dyDescent="0.3">
      <c r="A2364" t="s">
        <v>10</v>
      </c>
      <c r="B2364">
        <v>1185732</v>
      </c>
      <c r="C2364">
        <v>44473</v>
      </c>
      <c r="D2364" t="s">
        <v>127</v>
      </c>
      <c r="E2364" t="s">
        <v>83</v>
      </c>
      <c r="F2364" t="s">
        <v>84</v>
      </c>
      <c r="G2364" t="s">
        <v>16</v>
      </c>
      <c r="H2364">
        <v>0.45000000000000007</v>
      </c>
      <c r="I2364">
        <v>5500</v>
      </c>
      <c r="J2364">
        <f t="shared" si="86"/>
        <v>2475.0000000000005</v>
      </c>
      <c r="K2364">
        <f t="shared" si="89"/>
        <v>866.25000000000011</v>
      </c>
      <c r="L2364">
        <v>0.35</v>
      </c>
    </row>
    <row r="2365" spans="1:12" x14ac:dyDescent="0.3">
      <c r="A2365" t="s">
        <v>10</v>
      </c>
      <c r="B2365">
        <v>1185732</v>
      </c>
      <c r="C2365">
        <v>44473</v>
      </c>
      <c r="D2365" t="s">
        <v>127</v>
      </c>
      <c r="E2365" t="s">
        <v>83</v>
      </c>
      <c r="F2365" t="s">
        <v>84</v>
      </c>
      <c r="G2365" t="s">
        <v>17</v>
      </c>
      <c r="H2365">
        <v>0.5</v>
      </c>
      <c r="I2365">
        <v>6750</v>
      </c>
      <c r="J2365">
        <f t="shared" si="86"/>
        <v>3375</v>
      </c>
      <c r="K2365">
        <f t="shared" si="89"/>
        <v>1687.5</v>
      </c>
      <c r="L2365">
        <v>0.5</v>
      </c>
    </row>
    <row r="2366" spans="1:12" x14ac:dyDescent="0.3">
      <c r="A2366" t="s">
        <v>10</v>
      </c>
      <c r="B2366">
        <v>1185732</v>
      </c>
      <c r="C2366">
        <v>44503</v>
      </c>
      <c r="D2366" t="s">
        <v>127</v>
      </c>
      <c r="E2366" t="s">
        <v>83</v>
      </c>
      <c r="F2366" t="s">
        <v>84</v>
      </c>
      <c r="G2366" t="s">
        <v>12</v>
      </c>
      <c r="H2366">
        <v>0.45000000000000007</v>
      </c>
      <c r="I2366">
        <v>8250</v>
      </c>
      <c r="J2366">
        <f t="shared" si="86"/>
        <v>3712.5000000000005</v>
      </c>
      <c r="K2366">
        <f t="shared" si="89"/>
        <v>1485.0000000000002</v>
      </c>
      <c r="L2366">
        <v>0.4</v>
      </c>
    </row>
    <row r="2367" spans="1:12" x14ac:dyDescent="0.3">
      <c r="A2367" t="s">
        <v>10</v>
      </c>
      <c r="B2367">
        <v>1185732</v>
      </c>
      <c r="C2367">
        <v>44503</v>
      </c>
      <c r="D2367" t="s">
        <v>127</v>
      </c>
      <c r="E2367" t="s">
        <v>83</v>
      </c>
      <c r="F2367" t="s">
        <v>84</v>
      </c>
      <c r="G2367" t="s">
        <v>15</v>
      </c>
      <c r="H2367">
        <v>0.35000000000000009</v>
      </c>
      <c r="I2367">
        <v>6500</v>
      </c>
      <c r="J2367">
        <f t="shared" si="86"/>
        <v>2275.0000000000005</v>
      </c>
      <c r="K2367">
        <f t="shared" si="89"/>
        <v>796.25000000000011</v>
      </c>
      <c r="L2367">
        <v>0.35</v>
      </c>
    </row>
    <row r="2368" spans="1:12" x14ac:dyDescent="0.3">
      <c r="A2368" t="s">
        <v>10</v>
      </c>
      <c r="B2368">
        <v>1185732</v>
      </c>
      <c r="C2368">
        <v>44503</v>
      </c>
      <c r="D2368" t="s">
        <v>127</v>
      </c>
      <c r="E2368" t="s">
        <v>83</v>
      </c>
      <c r="F2368" t="s">
        <v>84</v>
      </c>
      <c r="G2368" t="s">
        <v>13</v>
      </c>
      <c r="H2368">
        <v>0.40000000000000013</v>
      </c>
      <c r="I2368">
        <v>5950</v>
      </c>
      <c r="J2368">
        <f t="shared" si="86"/>
        <v>2380.0000000000009</v>
      </c>
      <c r="K2368">
        <f t="shared" si="89"/>
        <v>952.00000000000045</v>
      </c>
      <c r="L2368">
        <v>0.4</v>
      </c>
    </row>
    <row r="2369" spans="1:12" x14ac:dyDescent="0.3">
      <c r="A2369" t="s">
        <v>10</v>
      </c>
      <c r="B2369">
        <v>1185732</v>
      </c>
      <c r="C2369">
        <v>44503</v>
      </c>
      <c r="D2369" t="s">
        <v>127</v>
      </c>
      <c r="E2369" t="s">
        <v>83</v>
      </c>
      <c r="F2369" t="s">
        <v>84</v>
      </c>
      <c r="G2369" t="s">
        <v>14</v>
      </c>
      <c r="H2369">
        <v>0.6000000000000002</v>
      </c>
      <c r="I2369">
        <v>6500</v>
      </c>
      <c r="J2369">
        <f t="shared" si="86"/>
        <v>3900.0000000000014</v>
      </c>
      <c r="K2369">
        <f t="shared" si="89"/>
        <v>1560.0000000000007</v>
      </c>
      <c r="L2369">
        <v>0.4</v>
      </c>
    </row>
    <row r="2370" spans="1:12" x14ac:dyDescent="0.3">
      <c r="A2370" t="s">
        <v>10</v>
      </c>
      <c r="B2370">
        <v>1185732</v>
      </c>
      <c r="C2370">
        <v>44503</v>
      </c>
      <c r="D2370" t="s">
        <v>127</v>
      </c>
      <c r="E2370" t="s">
        <v>83</v>
      </c>
      <c r="F2370" t="s">
        <v>84</v>
      </c>
      <c r="G2370" t="s">
        <v>16</v>
      </c>
      <c r="H2370">
        <v>0.75000000000000011</v>
      </c>
      <c r="I2370">
        <v>6250</v>
      </c>
      <c r="J2370">
        <f t="shared" ref="J2370:J2433" si="90">H2370*I2370</f>
        <v>4687.5000000000009</v>
      </c>
      <c r="K2370">
        <f t="shared" si="89"/>
        <v>1640.6250000000002</v>
      </c>
      <c r="L2370">
        <v>0.35</v>
      </c>
    </row>
    <row r="2371" spans="1:12" x14ac:dyDescent="0.3">
      <c r="A2371" t="s">
        <v>10</v>
      </c>
      <c r="B2371">
        <v>1185732</v>
      </c>
      <c r="C2371">
        <v>44503</v>
      </c>
      <c r="D2371" t="s">
        <v>127</v>
      </c>
      <c r="E2371" t="s">
        <v>83</v>
      </c>
      <c r="F2371" t="s">
        <v>84</v>
      </c>
      <c r="G2371" t="s">
        <v>17</v>
      </c>
      <c r="H2371">
        <v>0.75</v>
      </c>
      <c r="I2371">
        <v>7250</v>
      </c>
      <c r="J2371">
        <f t="shared" si="90"/>
        <v>5437.5</v>
      </c>
      <c r="K2371">
        <f t="shared" si="89"/>
        <v>2718.75</v>
      </c>
      <c r="L2371">
        <v>0.5</v>
      </c>
    </row>
    <row r="2372" spans="1:12" x14ac:dyDescent="0.3">
      <c r="A2372" t="s">
        <v>10</v>
      </c>
      <c r="B2372">
        <v>1185732</v>
      </c>
      <c r="C2372">
        <v>44532</v>
      </c>
      <c r="D2372" t="s">
        <v>127</v>
      </c>
      <c r="E2372" t="s">
        <v>83</v>
      </c>
      <c r="F2372" t="s">
        <v>84</v>
      </c>
      <c r="G2372" t="s">
        <v>12</v>
      </c>
      <c r="H2372">
        <v>0.70000000000000007</v>
      </c>
      <c r="I2372">
        <v>9750</v>
      </c>
      <c r="J2372">
        <f t="shared" si="90"/>
        <v>6825.0000000000009</v>
      </c>
      <c r="K2372">
        <f t="shared" si="89"/>
        <v>2730.0000000000005</v>
      </c>
      <c r="L2372">
        <v>0.4</v>
      </c>
    </row>
    <row r="2373" spans="1:12" x14ac:dyDescent="0.3">
      <c r="A2373" t="s">
        <v>10</v>
      </c>
      <c r="B2373">
        <v>1185732</v>
      </c>
      <c r="C2373">
        <v>44532</v>
      </c>
      <c r="D2373" t="s">
        <v>127</v>
      </c>
      <c r="E2373" t="s">
        <v>83</v>
      </c>
      <c r="F2373" t="s">
        <v>84</v>
      </c>
      <c r="G2373" t="s">
        <v>15</v>
      </c>
      <c r="H2373">
        <v>0.60000000000000009</v>
      </c>
      <c r="I2373">
        <v>7750</v>
      </c>
      <c r="J2373">
        <f t="shared" si="90"/>
        <v>4650.0000000000009</v>
      </c>
      <c r="K2373">
        <f t="shared" si="89"/>
        <v>1627.5000000000002</v>
      </c>
      <c r="L2373">
        <v>0.35</v>
      </c>
    </row>
    <row r="2374" spans="1:12" x14ac:dyDescent="0.3">
      <c r="A2374" t="s">
        <v>10</v>
      </c>
      <c r="B2374">
        <v>1185732</v>
      </c>
      <c r="C2374">
        <v>44532</v>
      </c>
      <c r="D2374" t="s">
        <v>127</v>
      </c>
      <c r="E2374" t="s">
        <v>83</v>
      </c>
      <c r="F2374" t="s">
        <v>84</v>
      </c>
      <c r="G2374" t="s">
        <v>13</v>
      </c>
      <c r="H2374">
        <v>0.60000000000000009</v>
      </c>
      <c r="I2374">
        <v>7250</v>
      </c>
      <c r="J2374">
        <f t="shared" si="90"/>
        <v>4350.0000000000009</v>
      </c>
      <c r="K2374">
        <f t="shared" si="89"/>
        <v>1740.0000000000005</v>
      </c>
      <c r="L2374">
        <v>0.4</v>
      </c>
    </row>
    <row r="2375" spans="1:12" x14ac:dyDescent="0.3">
      <c r="A2375" t="s">
        <v>10</v>
      </c>
      <c r="B2375">
        <v>1185732</v>
      </c>
      <c r="C2375">
        <v>44532</v>
      </c>
      <c r="D2375" t="s">
        <v>127</v>
      </c>
      <c r="E2375" t="s">
        <v>83</v>
      </c>
      <c r="F2375" t="s">
        <v>84</v>
      </c>
      <c r="G2375" t="s">
        <v>14</v>
      </c>
      <c r="H2375">
        <v>0.60000000000000009</v>
      </c>
      <c r="I2375">
        <v>6750</v>
      </c>
      <c r="J2375">
        <f t="shared" si="90"/>
        <v>4050.0000000000005</v>
      </c>
      <c r="K2375">
        <f t="shared" si="89"/>
        <v>1620.0000000000002</v>
      </c>
      <c r="L2375">
        <v>0.4</v>
      </c>
    </row>
    <row r="2376" spans="1:12" x14ac:dyDescent="0.3">
      <c r="A2376" t="s">
        <v>10</v>
      </c>
      <c r="B2376">
        <v>1185732</v>
      </c>
      <c r="C2376">
        <v>44532</v>
      </c>
      <c r="D2376" t="s">
        <v>127</v>
      </c>
      <c r="E2376" t="s">
        <v>83</v>
      </c>
      <c r="F2376" t="s">
        <v>84</v>
      </c>
      <c r="G2376" t="s">
        <v>16</v>
      </c>
      <c r="H2376">
        <v>0.70000000000000007</v>
      </c>
      <c r="I2376">
        <v>6750</v>
      </c>
      <c r="J2376">
        <f t="shared" si="90"/>
        <v>4725</v>
      </c>
      <c r="K2376">
        <f t="shared" si="89"/>
        <v>1653.75</v>
      </c>
      <c r="L2376">
        <v>0.35</v>
      </c>
    </row>
    <row r="2377" spans="1:12" x14ac:dyDescent="0.3">
      <c r="A2377" t="s">
        <v>10</v>
      </c>
      <c r="B2377">
        <v>1185732</v>
      </c>
      <c r="C2377">
        <v>44532</v>
      </c>
      <c r="D2377" t="s">
        <v>127</v>
      </c>
      <c r="E2377" t="s">
        <v>83</v>
      </c>
      <c r="F2377" t="s">
        <v>84</v>
      </c>
      <c r="G2377" t="s">
        <v>17</v>
      </c>
      <c r="H2377">
        <v>0.75</v>
      </c>
      <c r="I2377">
        <v>7750</v>
      </c>
      <c r="J2377">
        <f t="shared" si="90"/>
        <v>5812.5</v>
      </c>
      <c r="K2377">
        <f t="shared" si="89"/>
        <v>2906.25</v>
      </c>
      <c r="L2377">
        <v>0.5</v>
      </c>
    </row>
    <row r="2378" spans="1:12" x14ac:dyDescent="0.3">
      <c r="A2378" t="s">
        <v>10</v>
      </c>
      <c r="B2378">
        <v>1185732</v>
      </c>
      <c r="C2378">
        <v>44209</v>
      </c>
      <c r="D2378" t="s">
        <v>127</v>
      </c>
      <c r="E2378" t="s">
        <v>85</v>
      </c>
      <c r="F2378" t="s">
        <v>86</v>
      </c>
      <c r="G2378" t="s">
        <v>12</v>
      </c>
      <c r="H2378">
        <v>0.35000000000000003</v>
      </c>
      <c r="I2378">
        <v>7750</v>
      </c>
      <c r="J2378">
        <f t="shared" si="90"/>
        <v>2712.5000000000005</v>
      </c>
      <c r="K2378">
        <f t="shared" si="89"/>
        <v>1085.0000000000002</v>
      </c>
      <c r="L2378">
        <v>0.4</v>
      </c>
    </row>
    <row r="2379" spans="1:12" x14ac:dyDescent="0.3">
      <c r="A2379" t="s">
        <v>10</v>
      </c>
      <c r="B2379">
        <v>1185732</v>
      </c>
      <c r="C2379">
        <v>44209</v>
      </c>
      <c r="D2379" t="s">
        <v>127</v>
      </c>
      <c r="E2379" t="s">
        <v>85</v>
      </c>
      <c r="F2379" t="s">
        <v>86</v>
      </c>
      <c r="G2379" t="s">
        <v>15</v>
      </c>
      <c r="H2379">
        <v>0.35000000000000003</v>
      </c>
      <c r="I2379">
        <v>5750</v>
      </c>
      <c r="J2379">
        <f t="shared" si="90"/>
        <v>2012.5000000000002</v>
      </c>
      <c r="K2379">
        <f t="shared" si="89"/>
        <v>704.375</v>
      </c>
      <c r="L2379">
        <v>0.35</v>
      </c>
    </row>
    <row r="2380" spans="1:12" x14ac:dyDescent="0.3">
      <c r="A2380" t="s">
        <v>10</v>
      </c>
      <c r="B2380">
        <v>1185732</v>
      </c>
      <c r="C2380">
        <v>44209</v>
      </c>
      <c r="D2380" t="s">
        <v>127</v>
      </c>
      <c r="E2380" t="s">
        <v>85</v>
      </c>
      <c r="F2380" t="s">
        <v>86</v>
      </c>
      <c r="G2380" t="s">
        <v>13</v>
      </c>
      <c r="H2380">
        <v>0.25000000000000006</v>
      </c>
      <c r="I2380">
        <v>5750</v>
      </c>
      <c r="J2380">
        <f t="shared" si="90"/>
        <v>1437.5000000000002</v>
      </c>
      <c r="K2380">
        <f t="shared" ref="K2380:K2389" si="91">J2380*L2380</f>
        <v>575.00000000000011</v>
      </c>
      <c r="L2380">
        <v>0.4</v>
      </c>
    </row>
    <row r="2381" spans="1:12" x14ac:dyDescent="0.3">
      <c r="A2381" t="s">
        <v>10</v>
      </c>
      <c r="B2381">
        <v>1185732</v>
      </c>
      <c r="C2381">
        <v>44209</v>
      </c>
      <c r="D2381" t="s">
        <v>127</v>
      </c>
      <c r="E2381" t="s">
        <v>85</v>
      </c>
      <c r="F2381" t="s">
        <v>86</v>
      </c>
      <c r="G2381" t="s">
        <v>14</v>
      </c>
      <c r="H2381">
        <v>0.3</v>
      </c>
      <c r="I2381">
        <v>4250</v>
      </c>
      <c r="J2381">
        <f t="shared" si="90"/>
        <v>1275</v>
      </c>
      <c r="K2381">
        <f t="shared" si="91"/>
        <v>510</v>
      </c>
      <c r="L2381">
        <v>0.4</v>
      </c>
    </row>
    <row r="2382" spans="1:12" x14ac:dyDescent="0.3">
      <c r="A2382" t="s">
        <v>10</v>
      </c>
      <c r="B2382">
        <v>1185732</v>
      </c>
      <c r="C2382">
        <v>44209</v>
      </c>
      <c r="D2382" t="s">
        <v>127</v>
      </c>
      <c r="E2382" t="s">
        <v>85</v>
      </c>
      <c r="F2382" t="s">
        <v>86</v>
      </c>
      <c r="G2382" t="s">
        <v>16</v>
      </c>
      <c r="H2382">
        <v>0.45</v>
      </c>
      <c r="I2382">
        <v>4750</v>
      </c>
      <c r="J2382">
        <f t="shared" si="90"/>
        <v>2137.5</v>
      </c>
      <c r="K2382">
        <f t="shared" si="91"/>
        <v>748.125</v>
      </c>
      <c r="L2382">
        <v>0.35</v>
      </c>
    </row>
    <row r="2383" spans="1:12" x14ac:dyDescent="0.3">
      <c r="A2383" t="s">
        <v>10</v>
      </c>
      <c r="B2383">
        <v>1185732</v>
      </c>
      <c r="C2383">
        <v>44209</v>
      </c>
      <c r="D2383" t="s">
        <v>127</v>
      </c>
      <c r="E2383" t="s">
        <v>85</v>
      </c>
      <c r="F2383" t="s">
        <v>86</v>
      </c>
      <c r="G2383" t="s">
        <v>17</v>
      </c>
      <c r="H2383">
        <v>0.35000000000000003</v>
      </c>
      <c r="I2383">
        <v>5750</v>
      </c>
      <c r="J2383">
        <f t="shared" si="90"/>
        <v>2012.5000000000002</v>
      </c>
      <c r="K2383">
        <f t="shared" si="91"/>
        <v>1006.2500000000001</v>
      </c>
      <c r="L2383">
        <v>0.5</v>
      </c>
    </row>
    <row r="2384" spans="1:12" x14ac:dyDescent="0.3">
      <c r="A2384" t="s">
        <v>10</v>
      </c>
      <c r="B2384">
        <v>1185732</v>
      </c>
      <c r="C2384">
        <v>44238</v>
      </c>
      <c r="D2384" t="s">
        <v>127</v>
      </c>
      <c r="E2384" t="s">
        <v>85</v>
      </c>
      <c r="F2384" t="s">
        <v>86</v>
      </c>
      <c r="G2384" t="s">
        <v>12</v>
      </c>
      <c r="H2384">
        <v>0.35000000000000003</v>
      </c>
      <c r="I2384">
        <v>8250</v>
      </c>
      <c r="J2384">
        <f t="shared" si="90"/>
        <v>2887.5000000000005</v>
      </c>
      <c r="K2384">
        <f>J2384*L2384</f>
        <v>1155.0000000000002</v>
      </c>
      <c r="L2384">
        <v>0.4</v>
      </c>
    </row>
    <row r="2385" spans="1:12" x14ac:dyDescent="0.3">
      <c r="A2385" t="s">
        <v>10</v>
      </c>
      <c r="B2385">
        <v>1185732</v>
      </c>
      <c r="C2385">
        <v>44238</v>
      </c>
      <c r="D2385" t="s">
        <v>127</v>
      </c>
      <c r="E2385" t="s">
        <v>85</v>
      </c>
      <c r="F2385" t="s">
        <v>86</v>
      </c>
      <c r="G2385" t="s">
        <v>15</v>
      </c>
      <c r="H2385">
        <v>0.35000000000000003</v>
      </c>
      <c r="I2385">
        <v>4750</v>
      </c>
      <c r="J2385">
        <f t="shared" si="90"/>
        <v>1662.5000000000002</v>
      </c>
      <c r="K2385">
        <f>J2385*L2385</f>
        <v>581.875</v>
      </c>
      <c r="L2385">
        <v>0.35</v>
      </c>
    </row>
    <row r="2386" spans="1:12" x14ac:dyDescent="0.3">
      <c r="A2386" t="s">
        <v>10</v>
      </c>
      <c r="B2386">
        <v>1185732</v>
      </c>
      <c r="C2386">
        <v>44238</v>
      </c>
      <c r="D2386" t="s">
        <v>127</v>
      </c>
      <c r="E2386" t="s">
        <v>85</v>
      </c>
      <c r="F2386" t="s">
        <v>86</v>
      </c>
      <c r="G2386" t="s">
        <v>13</v>
      </c>
      <c r="H2386">
        <v>0.25000000000000006</v>
      </c>
      <c r="I2386">
        <v>5250</v>
      </c>
      <c r="J2386">
        <f t="shared" si="90"/>
        <v>1312.5000000000002</v>
      </c>
      <c r="K2386">
        <f t="shared" si="91"/>
        <v>525.00000000000011</v>
      </c>
      <c r="L2386">
        <v>0.4</v>
      </c>
    </row>
    <row r="2387" spans="1:12" x14ac:dyDescent="0.3">
      <c r="A2387" t="s">
        <v>10</v>
      </c>
      <c r="B2387">
        <v>1185732</v>
      </c>
      <c r="C2387">
        <v>44238</v>
      </c>
      <c r="D2387" t="s">
        <v>127</v>
      </c>
      <c r="E2387" t="s">
        <v>85</v>
      </c>
      <c r="F2387" t="s">
        <v>86</v>
      </c>
      <c r="G2387" t="s">
        <v>14</v>
      </c>
      <c r="H2387">
        <v>0.3</v>
      </c>
      <c r="I2387">
        <v>3750</v>
      </c>
      <c r="J2387">
        <f t="shared" si="90"/>
        <v>1125</v>
      </c>
      <c r="K2387">
        <f t="shared" si="91"/>
        <v>450</v>
      </c>
      <c r="L2387">
        <v>0.4</v>
      </c>
    </row>
    <row r="2388" spans="1:12" x14ac:dyDescent="0.3">
      <c r="A2388" t="s">
        <v>10</v>
      </c>
      <c r="B2388">
        <v>1185732</v>
      </c>
      <c r="C2388">
        <v>44238</v>
      </c>
      <c r="D2388" t="s">
        <v>127</v>
      </c>
      <c r="E2388" t="s">
        <v>85</v>
      </c>
      <c r="F2388" t="s">
        <v>86</v>
      </c>
      <c r="G2388" t="s">
        <v>16</v>
      </c>
      <c r="H2388">
        <v>0.45</v>
      </c>
      <c r="I2388">
        <v>4500</v>
      </c>
      <c r="J2388">
        <f t="shared" si="90"/>
        <v>2025</v>
      </c>
      <c r="K2388">
        <f t="shared" si="91"/>
        <v>708.75</v>
      </c>
      <c r="L2388">
        <v>0.35</v>
      </c>
    </row>
    <row r="2389" spans="1:12" x14ac:dyDescent="0.3">
      <c r="A2389" t="s">
        <v>10</v>
      </c>
      <c r="B2389">
        <v>1185732</v>
      </c>
      <c r="C2389">
        <v>44238</v>
      </c>
      <c r="D2389" t="s">
        <v>127</v>
      </c>
      <c r="E2389" t="s">
        <v>85</v>
      </c>
      <c r="F2389" t="s">
        <v>86</v>
      </c>
      <c r="G2389" t="s">
        <v>17</v>
      </c>
      <c r="H2389">
        <v>0.3</v>
      </c>
      <c r="I2389">
        <v>5500</v>
      </c>
      <c r="J2389">
        <f t="shared" si="90"/>
        <v>1650</v>
      </c>
      <c r="K2389">
        <f t="shared" si="91"/>
        <v>825</v>
      </c>
      <c r="L2389">
        <v>0.5</v>
      </c>
    </row>
    <row r="2390" spans="1:12" x14ac:dyDescent="0.3">
      <c r="A2390" t="s">
        <v>10</v>
      </c>
      <c r="B2390">
        <v>1185732</v>
      </c>
      <c r="C2390">
        <v>44264</v>
      </c>
      <c r="D2390" t="s">
        <v>127</v>
      </c>
      <c r="E2390" t="s">
        <v>85</v>
      </c>
      <c r="F2390" t="s">
        <v>86</v>
      </c>
      <c r="G2390" t="s">
        <v>12</v>
      </c>
      <c r="H2390">
        <v>0.3</v>
      </c>
      <c r="I2390">
        <v>7700</v>
      </c>
      <c r="J2390">
        <f t="shared" si="90"/>
        <v>2310</v>
      </c>
      <c r="K2390">
        <f t="shared" ref="K2390:K2421" si="92">J2390*L2390</f>
        <v>924</v>
      </c>
      <c r="L2390">
        <v>0.4</v>
      </c>
    </row>
    <row r="2391" spans="1:12" x14ac:dyDescent="0.3">
      <c r="A2391" t="s">
        <v>10</v>
      </c>
      <c r="B2391">
        <v>1185732</v>
      </c>
      <c r="C2391">
        <v>44264</v>
      </c>
      <c r="D2391" t="s">
        <v>127</v>
      </c>
      <c r="E2391" t="s">
        <v>85</v>
      </c>
      <c r="F2391" t="s">
        <v>86</v>
      </c>
      <c r="G2391" t="s">
        <v>15</v>
      </c>
      <c r="H2391">
        <v>0.3</v>
      </c>
      <c r="I2391">
        <v>4500</v>
      </c>
      <c r="J2391">
        <f t="shared" si="90"/>
        <v>1350</v>
      </c>
      <c r="K2391">
        <f t="shared" si="92"/>
        <v>472.49999999999994</v>
      </c>
      <c r="L2391">
        <v>0.35</v>
      </c>
    </row>
    <row r="2392" spans="1:12" x14ac:dyDescent="0.3">
      <c r="A2392" t="s">
        <v>10</v>
      </c>
      <c r="B2392">
        <v>1185732</v>
      </c>
      <c r="C2392">
        <v>44264</v>
      </c>
      <c r="D2392" t="s">
        <v>127</v>
      </c>
      <c r="E2392" t="s">
        <v>85</v>
      </c>
      <c r="F2392" t="s">
        <v>86</v>
      </c>
      <c r="G2392" t="s">
        <v>13</v>
      </c>
      <c r="H2392">
        <v>0.2</v>
      </c>
      <c r="I2392">
        <v>4750</v>
      </c>
      <c r="J2392">
        <f t="shared" si="90"/>
        <v>950</v>
      </c>
      <c r="K2392">
        <f t="shared" si="92"/>
        <v>380</v>
      </c>
      <c r="L2392">
        <v>0.4</v>
      </c>
    </row>
    <row r="2393" spans="1:12" x14ac:dyDescent="0.3">
      <c r="A2393" t="s">
        <v>10</v>
      </c>
      <c r="B2393">
        <v>1185732</v>
      </c>
      <c r="C2393">
        <v>44264</v>
      </c>
      <c r="D2393" t="s">
        <v>127</v>
      </c>
      <c r="E2393" t="s">
        <v>85</v>
      </c>
      <c r="F2393" t="s">
        <v>86</v>
      </c>
      <c r="G2393" t="s">
        <v>14</v>
      </c>
      <c r="H2393">
        <v>0.24999999999999994</v>
      </c>
      <c r="I2393">
        <v>3250</v>
      </c>
      <c r="J2393">
        <f t="shared" si="90"/>
        <v>812.49999999999977</v>
      </c>
      <c r="K2393">
        <f t="shared" si="92"/>
        <v>324.99999999999994</v>
      </c>
      <c r="L2393">
        <v>0.4</v>
      </c>
    </row>
    <row r="2394" spans="1:12" x14ac:dyDescent="0.3">
      <c r="A2394" t="s">
        <v>10</v>
      </c>
      <c r="B2394">
        <v>1185732</v>
      </c>
      <c r="C2394">
        <v>44264</v>
      </c>
      <c r="D2394" t="s">
        <v>127</v>
      </c>
      <c r="E2394" t="s">
        <v>85</v>
      </c>
      <c r="F2394" t="s">
        <v>86</v>
      </c>
      <c r="G2394" t="s">
        <v>16</v>
      </c>
      <c r="H2394">
        <v>0.40000000000000008</v>
      </c>
      <c r="I2394">
        <v>3750</v>
      </c>
      <c r="J2394">
        <f t="shared" si="90"/>
        <v>1500.0000000000002</v>
      </c>
      <c r="K2394">
        <f t="shared" si="92"/>
        <v>525</v>
      </c>
      <c r="L2394">
        <v>0.35</v>
      </c>
    </row>
    <row r="2395" spans="1:12" x14ac:dyDescent="0.3">
      <c r="A2395" t="s">
        <v>10</v>
      </c>
      <c r="B2395">
        <v>1185732</v>
      </c>
      <c r="C2395">
        <v>44264</v>
      </c>
      <c r="D2395" t="s">
        <v>127</v>
      </c>
      <c r="E2395" t="s">
        <v>85</v>
      </c>
      <c r="F2395" t="s">
        <v>86</v>
      </c>
      <c r="G2395" t="s">
        <v>17</v>
      </c>
      <c r="H2395">
        <v>0.3</v>
      </c>
      <c r="I2395">
        <v>4750</v>
      </c>
      <c r="J2395">
        <f t="shared" si="90"/>
        <v>1425</v>
      </c>
      <c r="K2395">
        <f t="shared" si="92"/>
        <v>712.5</v>
      </c>
      <c r="L2395">
        <v>0.5</v>
      </c>
    </row>
    <row r="2396" spans="1:12" x14ac:dyDescent="0.3">
      <c r="A2396" t="s">
        <v>10</v>
      </c>
      <c r="B2396">
        <v>1185732</v>
      </c>
      <c r="C2396">
        <v>44296</v>
      </c>
      <c r="D2396" t="s">
        <v>127</v>
      </c>
      <c r="E2396" t="s">
        <v>85</v>
      </c>
      <c r="F2396" t="s">
        <v>86</v>
      </c>
      <c r="G2396" t="s">
        <v>12</v>
      </c>
      <c r="H2396">
        <v>0.3</v>
      </c>
      <c r="I2396">
        <v>7250</v>
      </c>
      <c r="J2396">
        <f t="shared" si="90"/>
        <v>2175</v>
      </c>
      <c r="K2396">
        <f t="shared" si="92"/>
        <v>870</v>
      </c>
      <c r="L2396">
        <v>0.4</v>
      </c>
    </row>
    <row r="2397" spans="1:12" x14ac:dyDescent="0.3">
      <c r="A2397" t="s">
        <v>10</v>
      </c>
      <c r="B2397">
        <v>1185732</v>
      </c>
      <c r="C2397">
        <v>44296</v>
      </c>
      <c r="D2397" t="s">
        <v>127</v>
      </c>
      <c r="E2397" t="s">
        <v>85</v>
      </c>
      <c r="F2397" t="s">
        <v>86</v>
      </c>
      <c r="G2397" t="s">
        <v>15</v>
      </c>
      <c r="H2397">
        <v>0.3</v>
      </c>
      <c r="I2397">
        <v>4250</v>
      </c>
      <c r="J2397">
        <f t="shared" si="90"/>
        <v>1275</v>
      </c>
      <c r="K2397">
        <f t="shared" si="92"/>
        <v>446.25</v>
      </c>
      <c r="L2397">
        <v>0.35</v>
      </c>
    </row>
    <row r="2398" spans="1:12" x14ac:dyDescent="0.3">
      <c r="A2398" t="s">
        <v>10</v>
      </c>
      <c r="B2398">
        <v>1185732</v>
      </c>
      <c r="C2398">
        <v>44296</v>
      </c>
      <c r="D2398" t="s">
        <v>127</v>
      </c>
      <c r="E2398" t="s">
        <v>85</v>
      </c>
      <c r="F2398" t="s">
        <v>86</v>
      </c>
      <c r="G2398" t="s">
        <v>13</v>
      </c>
      <c r="H2398">
        <v>0.2</v>
      </c>
      <c r="I2398">
        <v>4250</v>
      </c>
      <c r="J2398">
        <f t="shared" si="90"/>
        <v>850</v>
      </c>
      <c r="K2398">
        <f t="shared" si="92"/>
        <v>340</v>
      </c>
      <c r="L2398">
        <v>0.4</v>
      </c>
    </row>
    <row r="2399" spans="1:12" x14ac:dyDescent="0.3">
      <c r="A2399" t="s">
        <v>10</v>
      </c>
      <c r="B2399">
        <v>1185732</v>
      </c>
      <c r="C2399">
        <v>44296</v>
      </c>
      <c r="D2399" t="s">
        <v>127</v>
      </c>
      <c r="E2399" t="s">
        <v>85</v>
      </c>
      <c r="F2399" t="s">
        <v>86</v>
      </c>
      <c r="G2399" t="s">
        <v>14</v>
      </c>
      <c r="H2399">
        <v>0.24999999999999994</v>
      </c>
      <c r="I2399">
        <v>3500</v>
      </c>
      <c r="J2399">
        <f t="shared" si="90"/>
        <v>874.99999999999977</v>
      </c>
      <c r="K2399">
        <f t="shared" si="92"/>
        <v>349.99999999999994</v>
      </c>
      <c r="L2399">
        <v>0.4</v>
      </c>
    </row>
    <row r="2400" spans="1:12" x14ac:dyDescent="0.3">
      <c r="A2400" t="s">
        <v>10</v>
      </c>
      <c r="B2400">
        <v>1185732</v>
      </c>
      <c r="C2400">
        <v>44296</v>
      </c>
      <c r="D2400" t="s">
        <v>127</v>
      </c>
      <c r="E2400" t="s">
        <v>85</v>
      </c>
      <c r="F2400" t="s">
        <v>86</v>
      </c>
      <c r="G2400" t="s">
        <v>16</v>
      </c>
      <c r="H2400">
        <v>0.45</v>
      </c>
      <c r="I2400">
        <v>3750</v>
      </c>
      <c r="J2400">
        <f t="shared" si="90"/>
        <v>1687.5</v>
      </c>
      <c r="K2400">
        <f t="shared" si="92"/>
        <v>590.625</v>
      </c>
      <c r="L2400">
        <v>0.35</v>
      </c>
    </row>
    <row r="2401" spans="1:12" x14ac:dyDescent="0.3">
      <c r="A2401" t="s">
        <v>10</v>
      </c>
      <c r="B2401">
        <v>1185732</v>
      </c>
      <c r="C2401">
        <v>44296</v>
      </c>
      <c r="D2401" t="s">
        <v>127</v>
      </c>
      <c r="E2401" t="s">
        <v>85</v>
      </c>
      <c r="F2401" t="s">
        <v>86</v>
      </c>
      <c r="G2401" t="s">
        <v>17</v>
      </c>
      <c r="H2401">
        <v>0.35000000000000003</v>
      </c>
      <c r="I2401">
        <v>5250</v>
      </c>
      <c r="J2401">
        <f t="shared" si="90"/>
        <v>1837.5000000000002</v>
      </c>
      <c r="K2401">
        <f t="shared" si="92"/>
        <v>918.75000000000011</v>
      </c>
      <c r="L2401">
        <v>0.5</v>
      </c>
    </row>
    <row r="2402" spans="1:12" x14ac:dyDescent="0.3">
      <c r="A2402" t="s">
        <v>10</v>
      </c>
      <c r="B2402">
        <v>1185732</v>
      </c>
      <c r="C2402">
        <v>44325</v>
      </c>
      <c r="D2402" t="s">
        <v>127</v>
      </c>
      <c r="E2402" t="s">
        <v>85</v>
      </c>
      <c r="F2402" t="s">
        <v>86</v>
      </c>
      <c r="G2402" t="s">
        <v>12</v>
      </c>
      <c r="H2402">
        <v>0.45</v>
      </c>
      <c r="I2402">
        <v>7950</v>
      </c>
      <c r="J2402">
        <f t="shared" si="90"/>
        <v>3577.5</v>
      </c>
      <c r="K2402">
        <f t="shared" si="92"/>
        <v>1431</v>
      </c>
      <c r="L2402">
        <v>0.4</v>
      </c>
    </row>
    <row r="2403" spans="1:12" x14ac:dyDescent="0.3">
      <c r="A2403" t="s">
        <v>10</v>
      </c>
      <c r="B2403">
        <v>1185732</v>
      </c>
      <c r="C2403">
        <v>44325</v>
      </c>
      <c r="D2403" t="s">
        <v>127</v>
      </c>
      <c r="E2403" t="s">
        <v>85</v>
      </c>
      <c r="F2403" t="s">
        <v>86</v>
      </c>
      <c r="G2403" t="s">
        <v>15</v>
      </c>
      <c r="H2403">
        <v>0.45</v>
      </c>
      <c r="I2403">
        <v>5000</v>
      </c>
      <c r="J2403">
        <f t="shared" si="90"/>
        <v>2250</v>
      </c>
      <c r="K2403">
        <f t="shared" si="92"/>
        <v>787.5</v>
      </c>
      <c r="L2403">
        <v>0.35</v>
      </c>
    </row>
    <row r="2404" spans="1:12" x14ac:dyDescent="0.3">
      <c r="A2404" t="s">
        <v>10</v>
      </c>
      <c r="B2404">
        <v>1185732</v>
      </c>
      <c r="C2404">
        <v>44325</v>
      </c>
      <c r="D2404" t="s">
        <v>127</v>
      </c>
      <c r="E2404" t="s">
        <v>85</v>
      </c>
      <c r="F2404" t="s">
        <v>86</v>
      </c>
      <c r="G2404" t="s">
        <v>13</v>
      </c>
      <c r="H2404">
        <v>0.4</v>
      </c>
      <c r="I2404">
        <v>4750</v>
      </c>
      <c r="J2404">
        <f t="shared" si="90"/>
        <v>1900</v>
      </c>
      <c r="K2404">
        <f t="shared" si="92"/>
        <v>760</v>
      </c>
      <c r="L2404">
        <v>0.4</v>
      </c>
    </row>
    <row r="2405" spans="1:12" x14ac:dyDescent="0.3">
      <c r="A2405" t="s">
        <v>10</v>
      </c>
      <c r="B2405">
        <v>1185732</v>
      </c>
      <c r="C2405">
        <v>44325</v>
      </c>
      <c r="D2405" t="s">
        <v>127</v>
      </c>
      <c r="E2405" t="s">
        <v>85</v>
      </c>
      <c r="F2405" t="s">
        <v>86</v>
      </c>
      <c r="G2405" t="s">
        <v>14</v>
      </c>
      <c r="H2405">
        <v>0.4</v>
      </c>
      <c r="I2405">
        <v>4250</v>
      </c>
      <c r="J2405">
        <f t="shared" si="90"/>
        <v>1700</v>
      </c>
      <c r="K2405">
        <f t="shared" si="92"/>
        <v>680</v>
      </c>
      <c r="L2405">
        <v>0.4</v>
      </c>
    </row>
    <row r="2406" spans="1:12" x14ac:dyDescent="0.3">
      <c r="A2406" t="s">
        <v>10</v>
      </c>
      <c r="B2406">
        <v>1185732</v>
      </c>
      <c r="C2406">
        <v>44325</v>
      </c>
      <c r="D2406" t="s">
        <v>127</v>
      </c>
      <c r="E2406" t="s">
        <v>85</v>
      </c>
      <c r="F2406" t="s">
        <v>86</v>
      </c>
      <c r="G2406" t="s">
        <v>16</v>
      </c>
      <c r="H2406">
        <v>0.49999999999999994</v>
      </c>
      <c r="I2406">
        <v>4500</v>
      </c>
      <c r="J2406">
        <f t="shared" si="90"/>
        <v>2249.9999999999995</v>
      </c>
      <c r="K2406">
        <f t="shared" si="92"/>
        <v>787.49999999999977</v>
      </c>
      <c r="L2406">
        <v>0.35</v>
      </c>
    </row>
    <row r="2407" spans="1:12" x14ac:dyDescent="0.3">
      <c r="A2407" t="s">
        <v>10</v>
      </c>
      <c r="B2407">
        <v>1185732</v>
      </c>
      <c r="C2407">
        <v>44325</v>
      </c>
      <c r="D2407" t="s">
        <v>127</v>
      </c>
      <c r="E2407" t="s">
        <v>85</v>
      </c>
      <c r="F2407" t="s">
        <v>86</v>
      </c>
      <c r="G2407" t="s">
        <v>17</v>
      </c>
      <c r="H2407">
        <v>0.54999999999999993</v>
      </c>
      <c r="I2407">
        <v>5500</v>
      </c>
      <c r="J2407">
        <f t="shared" si="90"/>
        <v>3024.9999999999995</v>
      </c>
      <c r="K2407">
        <f t="shared" si="92"/>
        <v>1512.4999999999998</v>
      </c>
      <c r="L2407">
        <v>0.5</v>
      </c>
    </row>
    <row r="2408" spans="1:12" x14ac:dyDescent="0.3">
      <c r="A2408" t="s">
        <v>10</v>
      </c>
      <c r="B2408">
        <v>1185732</v>
      </c>
      <c r="C2408">
        <v>44358</v>
      </c>
      <c r="D2408" t="s">
        <v>127</v>
      </c>
      <c r="E2408" t="s">
        <v>85</v>
      </c>
      <c r="F2408" t="s">
        <v>86</v>
      </c>
      <c r="G2408" t="s">
        <v>12</v>
      </c>
      <c r="H2408">
        <v>0.49999999999999994</v>
      </c>
      <c r="I2408">
        <v>8000</v>
      </c>
      <c r="J2408">
        <f t="shared" si="90"/>
        <v>3999.9999999999995</v>
      </c>
      <c r="K2408">
        <f t="shared" si="92"/>
        <v>1600</v>
      </c>
      <c r="L2408">
        <v>0.4</v>
      </c>
    </row>
    <row r="2409" spans="1:12" x14ac:dyDescent="0.3">
      <c r="A2409" t="s">
        <v>10</v>
      </c>
      <c r="B2409">
        <v>1185732</v>
      </c>
      <c r="C2409">
        <v>44358</v>
      </c>
      <c r="D2409" t="s">
        <v>127</v>
      </c>
      <c r="E2409" t="s">
        <v>85</v>
      </c>
      <c r="F2409" t="s">
        <v>86</v>
      </c>
      <c r="G2409" t="s">
        <v>15</v>
      </c>
      <c r="H2409">
        <v>0.45</v>
      </c>
      <c r="I2409">
        <v>5500</v>
      </c>
      <c r="J2409">
        <f t="shared" si="90"/>
        <v>2475</v>
      </c>
      <c r="K2409">
        <f t="shared" si="92"/>
        <v>866.25</v>
      </c>
      <c r="L2409">
        <v>0.35</v>
      </c>
    </row>
    <row r="2410" spans="1:12" x14ac:dyDescent="0.3">
      <c r="A2410" t="s">
        <v>10</v>
      </c>
      <c r="B2410">
        <v>1185732</v>
      </c>
      <c r="C2410">
        <v>44358</v>
      </c>
      <c r="D2410" t="s">
        <v>127</v>
      </c>
      <c r="E2410" t="s">
        <v>85</v>
      </c>
      <c r="F2410" t="s">
        <v>86</v>
      </c>
      <c r="G2410" t="s">
        <v>13</v>
      </c>
      <c r="H2410">
        <v>0.5</v>
      </c>
      <c r="I2410">
        <v>5250</v>
      </c>
      <c r="J2410">
        <f t="shared" si="90"/>
        <v>2625</v>
      </c>
      <c r="K2410">
        <f t="shared" si="92"/>
        <v>1050</v>
      </c>
      <c r="L2410">
        <v>0.4</v>
      </c>
    </row>
    <row r="2411" spans="1:12" x14ac:dyDescent="0.3">
      <c r="A2411" t="s">
        <v>10</v>
      </c>
      <c r="B2411">
        <v>1185732</v>
      </c>
      <c r="C2411">
        <v>44358</v>
      </c>
      <c r="D2411" t="s">
        <v>127</v>
      </c>
      <c r="E2411" t="s">
        <v>85</v>
      </c>
      <c r="F2411" t="s">
        <v>86</v>
      </c>
      <c r="G2411" t="s">
        <v>14</v>
      </c>
      <c r="H2411">
        <v>0.5</v>
      </c>
      <c r="I2411">
        <v>5000</v>
      </c>
      <c r="J2411">
        <f t="shared" si="90"/>
        <v>2500</v>
      </c>
      <c r="K2411">
        <f t="shared" si="92"/>
        <v>1000</v>
      </c>
      <c r="L2411">
        <v>0.4</v>
      </c>
    </row>
    <row r="2412" spans="1:12" x14ac:dyDescent="0.3">
      <c r="A2412" t="s">
        <v>10</v>
      </c>
      <c r="B2412">
        <v>1185732</v>
      </c>
      <c r="C2412">
        <v>44358</v>
      </c>
      <c r="D2412" t="s">
        <v>127</v>
      </c>
      <c r="E2412" t="s">
        <v>85</v>
      </c>
      <c r="F2412" t="s">
        <v>86</v>
      </c>
      <c r="G2412" t="s">
        <v>16</v>
      </c>
      <c r="H2412">
        <v>0.65</v>
      </c>
      <c r="I2412">
        <v>5000</v>
      </c>
      <c r="J2412">
        <f t="shared" si="90"/>
        <v>3250</v>
      </c>
      <c r="K2412">
        <f t="shared" si="92"/>
        <v>1137.5</v>
      </c>
      <c r="L2412">
        <v>0.35</v>
      </c>
    </row>
    <row r="2413" spans="1:12" x14ac:dyDescent="0.3">
      <c r="A2413" t="s">
        <v>10</v>
      </c>
      <c r="B2413">
        <v>1185732</v>
      </c>
      <c r="C2413">
        <v>44358</v>
      </c>
      <c r="D2413" t="s">
        <v>127</v>
      </c>
      <c r="E2413" t="s">
        <v>85</v>
      </c>
      <c r="F2413" t="s">
        <v>86</v>
      </c>
      <c r="G2413" t="s">
        <v>17</v>
      </c>
      <c r="H2413">
        <v>0.70000000000000007</v>
      </c>
      <c r="I2413">
        <v>6750</v>
      </c>
      <c r="J2413">
        <f t="shared" si="90"/>
        <v>4725</v>
      </c>
      <c r="K2413">
        <f t="shared" si="92"/>
        <v>2362.5</v>
      </c>
      <c r="L2413">
        <v>0.5</v>
      </c>
    </row>
    <row r="2414" spans="1:12" x14ac:dyDescent="0.3">
      <c r="A2414" t="s">
        <v>10</v>
      </c>
      <c r="B2414">
        <v>1185732</v>
      </c>
      <c r="C2414">
        <v>44386</v>
      </c>
      <c r="D2414" t="s">
        <v>127</v>
      </c>
      <c r="E2414" t="s">
        <v>85</v>
      </c>
      <c r="F2414" t="s">
        <v>86</v>
      </c>
      <c r="G2414" t="s">
        <v>12</v>
      </c>
      <c r="H2414">
        <v>0.65</v>
      </c>
      <c r="I2414">
        <v>9000</v>
      </c>
      <c r="J2414">
        <f t="shared" si="90"/>
        <v>5850</v>
      </c>
      <c r="K2414">
        <f t="shared" si="92"/>
        <v>2340</v>
      </c>
      <c r="L2414">
        <v>0.4</v>
      </c>
    </row>
    <row r="2415" spans="1:12" x14ac:dyDescent="0.3">
      <c r="A2415" t="s">
        <v>10</v>
      </c>
      <c r="B2415">
        <v>1185732</v>
      </c>
      <c r="C2415">
        <v>44386</v>
      </c>
      <c r="D2415" t="s">
        <v>127</v>
      </c>
      <c r="E2415" t="s">
        <v>85</v>
      </c>
      <c r="F2415" t="s">
        <v>86</v>
      </c>
      <c r="G2415" t="s">
        <v>15</v>
      </c>
      <c r="H2415">
        <v>0.60000000000000009</v>
      </c>
      <c r="I2415">
        <v>6500</v>
      </c>
      <c r="J2415">
        <f t="shared" si="90"/>
        <v>3900.0000000000005</v>
      </c>
      <c r="K2415">
        <f t="shared" si="92"/>
        <v>1365</v>
      </c>
      <c r="L2415">
        <v>0.35</v>
      </c>
    </row>
    <row r="2416" spans="1:12" x14ac:dyDescent="0.3">
      <c r="A2416" t="s">
        <v>10</v>
      </c>
      <c r="B2416">
        <v>1185732</v>
      </c>
      <c r="C2416">
        <v>44386</v>
      </c>
      <c r="D2416" t="s">
        <v>127</v>
      </c>
      <c r="E2416" t="s">
        <v>85</v>
      </c>
      <c r="F2416" t="s">
        <v>86</v>
      </c>
      <c r="G2416" t="s">
        <v>13</v>
      </c>
      <c r="H2416">
        <v>0.55000000000000004</v>
      </c>
      <c r="I2416">
        <v>5750</v>
      </c>
      <c r="J2416">
        <f t="shared" si="90"/>
        <v>3162.5000000000005</v>
      </c>
      <c r="K2416">
        <f t="shared" si="92"/>
        <v>1265.0000000000002</v>
      </c>
      <c r="L2416">
        <v>0.4</v>
      </c>
    </row>
    <row r="2417" spans="1:12" x14ac:dyDescent="0.3">
      <c r="A2417" t="s">
        <v>10</v>
      </c>
      <c r="B2417">
        <v>1185732</v>
      </c>
      <c r="C2417">
        <v>44386</v>
      </c>
      <c r="D2417" t="s">
        <v>127</v>
      </c>
      <c r="E2417" t="s">
        <v>85</v>
      </c>
      <c r="F2417" t="s">
        <v>86</v>
      </c>
      <c r="G2417" t="s">
        <v>14</v>
      </c>
      <c r="H2417">
        <v>0.55000000000000004</v>
      </c>
      <c r="I2417">
        <v>5250</v>
      </c>
      <c r="J2417">
        <f t="shared" si="90"/>
        <v>2887.5000000000005</v>
      </c>
      <c r="K2417">
        <f t="shared" si="92"/>
        <v>1155.0000000000002</v>
      </c>
      <c r="L2417">
        <v>0.4</v>
      </c>
    </row>
    <row r="2418" spans="1:12" x14ac:dyDescent="0.3">
      <c r="A2418" t="s">
        <v>10</v>
      </c>
      <c r="B2418">
        <v>1185732</v>
      </c>
      <c r="C2418">
        <v>44386</v>
      </c>
      <c r="D2418" t="s">
        <v>127</v>
      </c>
      <c r="E2418" t="s">
        <v>85</v>
      </c>
      <c r="F2418" t="s">
        <v>86</v>
      </c>
      <c r="G2418" t="s">
        <v>16</v>
      </c>
      <c r="H2418">
        <v>0.65</v>
      </c>
      <c r="I2418">
        <v>5500</v>
      </c>
      <c r="J2418">
        <f t="shared" si="90"/>
        <v>3575</v>
      </c>
      <c r="K2418">
        <f t="shared" si="92"/>
        <v>1251.25</v>
      </c>
      <c r="L2418">
        <v>0.35</v>
      </c>
    </row>
    <row r="2419" spans="1:12" x14ac:dyDescent="0.3">
      <c r="A2419" t="s">
        <v>10</v>
      </c>
      <c r="B2419">
        <v>1185732</v>
      </c>
      <c r="C2419">
        <v>44386</v>
      </c>
      <c r="D2419" t="s">
        <v>127</v>
      </c>
      <c r="E2419" t="s">
        <v>85</v>
      </c>
      <c r="F2419" t="s">
        <v>86</v>
      </c>
      <c r="G2419" t="s">
        <v>17</v>
      </c>
      <c r="H2419">
        <v>0.70000000000000007</v>
      </c>
      <c r="I2419">
        <v>7250</v>
      </c>
      <c r="J2419">
        <f t="shared" si="90"/>
        <v>5075.0000000000009</v>
      </c>
      <c r="K2419">
        <f t="shared" si="92"/>
        <v>2537.5000000000005</v>
      </c>
      <c r="L2419">
        <v>0.5</v>
      </c>
    </row>
    <row r="2420" spans="1:12" x14ac:dyDescent="0.3">
      <c r="A2420" t="s">
        <v>10</v>
      </c>
      <c r="B2420">
        <v>1185732</v>
      </c>
      <c r="C2420">
        <v>44418</v>
      </c>
      <c r="D2420" t="s">
        <v>127</v>
      </c>
      <c r="E2420" t="s">
        <v>85</v>
      </c>
      <c r="F2420" t="s">
        <v>86</v>
      </c>
      <c r="G2420" t="s">
        <v>12</v>
      </c>
      <c r="H2420">
        <v>0.65</v>
      </c>
      <c r="I2420">
        <v>8750</v>
      </c>
      <c r="J2420">
        <f t="shared" si="90"/>
        <v>5687.5</v>
      </c>
      <c r="K2420">
        <f t="shared" si="92"/>
        <v>2275</v>
      </c>
      <c r="L2420">
        <v>0.4</v>
      </c>
    </row>
    <row r="2421" spans="1:12" x14ac:dyDescent="0.3">
      <c r="A2421" t="s">
        <v>10</v>
      </c>
      <c r="B2421">
        <v>1185732</v>
      </c>
      <c r="C2421">
        <v>44418</v>
      </c>
      <c r="D2421" t="s">
        <v>127</v>
      </c>
      <c r="E2421" t="s">
        <v>85</v>
      </c>
      <c r="F2421" t="s">
        <v>86</v>
      </c>
      <c r="G2421" t="s">
        <v>15</v>
      </c>
      <c r="H2421">
        <v>0.60000000000000009</v>
      </c>
      <c r="I2421">
        <v>6500</v>
      </c>
      <c r="J2421">
        <f t="shared" si="90"/>
        <v>3900.0000000000005</v>
      </c>
      <c r="K2421">
        <f t="shared" si="92"/>
        <v>1365</v>
      </c>
      <c r="L2421">
        <v>0.35</v>
      </c>
    </row>
    <row r="2422" spans="1:12" x14ac:dyDescent="0.3">
      <c r="A2422" t="s">
        <v>10</v>
      </c>
      <c r="B2422">
        <v>1185732</v>
      </c>
      <c r="C2422">
        <v>44418</v>
      </c>
      <c r="D2422" t="s">
        <v>127</v>
      </c>
      <c r="E2422" t="s">
        <v>85</v>
      </c>
      <c r="F2422" t="s">
        <v>86</v>
      </c>
      <c r="G2422" t="s">
        <v>13</v>
      </c>
      <c r="H2422">
        <v>0.55000000000000004</v>
      </c>
      <c r="I2422">
        <v>5750</v>
      </c>
      <c r="J2422">
        <f t="shared" si="90"/>
        <v>3162.5000000000005</v>
      </c>
      <c r="K2422">
        <f t="shared" ref="K2422:K2453" si="93">J2422*L2422</f>
        <v>1265.0000000000002</v>
      </c>
      <c r="L2422">
        <v>0.4</v>
      </c>
    </row>
    <row r="2423" spans="1:12" x14ac:dyDescent="0.3">
      <c r="A2423" t="s">
        <v>10</v>
      </c>
      <c r="B2423">
        <v>1185732</v>
      </c>
      <c r="C2423">
        <v>44418</v>
      </c>
      <c r="D2423" t="s">
        <v>127</v>
      </c>
      <c r="E2423" t="s">
        <v>85</v>
      </c>
      <c r="F2423" t="s">
        <v>86</v>
      </c>
      <c r="G2423" t="s">
        <v>14</v>
      </c>
      <c r="H2423">
        <v>0.45</v>
      </c>
      <c r="I2423">
        <v>5250</v>
      </c>
      <c r="J2423">
        <f t="shared" si="90"/>
        <v>2362.5</v>
      </c>
      <c r="K2423">
        <f t="shared" si="93"/>
        <v>945</v>
      </c>
      <c r="L2423">
        <v>0.4</v>
      </c>
    </row>
    <row r="2424" spans="1:12" x14ac:dyDescent="0.3">
      <c r="A2424" t="s">
        <v>10</v>
      </c>
      <c r="B2424">
        <v>1185732</v>
      </c>
      <c r="C2424">
        <v>44418</v>
      </c>
      <c r="D2424" t="s">
        <v>127</v>
      </c>
      <c r="E2424" t="s">
        <v>85</v>
      </c>
      <c r="F2424" t="s">
        <v>86</v>
      </c>
      <c r="G2424" t="s">
        <v>16</v>
      </c>
      <c r="H2424">
        <v>0.55000000000000004</v>
      </c>
      <c r="I2424">
        <v>5000</v>
      </c>
      <c r="J2424">
        <f t="shared" si="90"/>
        <v>2750</v>
      </c>
      <c r="K2424">
        <f t="shared" si="93"/>
        <v>962.49999999999989</v>
      </c>
      <c r="L2424">
        <v>0.35</v>
      </c>
    </row>
    <row r="2425" spans="1:12" x14ac:dyDescent="0.3">
      <c r="A2425" t="s">
        <v>10</v>
      </c>
      <c r="B2425">
        <v>1185732</v>
      </c>
      <c r="C2425">
        <v>44418</v>
      </c>
      <c r="D2425" t="s">
        <v>127</v>
      </c>
      <c r="E2425" t="s">
        <v>85</v>
      </c>
      <c r="F2425" t="s">
        <v>86</v>
      </c>
      <c r="G2425" t="s">
        <v>17</v>
      </c>
      <c r="H2425">
        <v>0.60000000000000009</v>
      </c>
      <c r="I2425">
        <v>6750</v>
      </c>
      <c r="J2425">
        <f t="shared" si="90"/>
        <v>4050.0000000000005</v>
      </c>
      <c r="K2425">
        <f t="shared" si="93"/>
        <v>2025.0000000000002</v>
      </c>
      <c r="L2425">
        <v>0.5</v>
      </c>
    </row>
    <row r="2426" spans="1:12" x14ac:dyDescent="0.3">
      <c r="A2426" t="s">
        <v>10</v>
      </c>
      <c r="B2426">
        <v>1185732</v>
      </c>
      <c r="C2426">
        <v>44448</v>
      </c>
      <c r="D2426" t="s">
        <v>127</v>
      </c>
      <c r="E2426" t="s">
        <v>85</v>
      </c>
      <c r="F2426" t="s">
        <v>86</v>
      </c>
      <c r="G2426" t="s">
        <v>12</v>
      </c>
      <c r="H2426">
        <v>0.55000000000000004</v>
      </c>
      <c r="I2426">
        <v>7750</v>
      </c>
      <c r="J2426">
        <f t="shared" si="90"/>
        <v>4262.5</v>
      </c>
      <c r="K2426">
        <f t="shared" si="93"/>
        <v>1705</v>
      </c>
      <c r="L2426">
        <v>0.4</v>
      </c>
    </row>
    <row r="2427" spans="1:12" x14ac:dyDescent="0.3">
      <c r="A2427" t="s">
        <v>10</v>
      </c>
      <c r="B2427">
        <v>1185732</v>
      </c>
      <c r="C2427">
        <v>44448</v>
      </c>
      <c r="D2427" t="s">
        <v>127</v>
      </c>
      <c r="E2427" t="s">
        <v>85</v>
      </c>
      <c r="F2427" t="s">
        <v>86</v>
      </c>
      <c r="G2427" t="s">
        <v>15</v>
      </c>
      <c r="H2427">
        <v>0.50000000000000011</v>
      </c>
      <c r="I2427">
        <v>5750</v>
      </c>
      <c r="J2427">
        <f t="shared" si="90"/>
        <v>2875.0000000000005</v>
      </c>
      <c r="K2427">
        <f t="shared" si="93"/>
        <v>1006.2500000000001</v>
      </c>
      <c r="L2427">
        <v>0.35</v>
      </c>
    </row>
    <row r="2428" spans="1:12" x14ac:dyDescent="0.3">
      <c r="A2428" t="s">
        <v>10</v>
      </c>
      <c r="B2428">
        <v>1185732</v>
      </c>
      <c r="C2428">
        <v>44448</v>
      </c>
      <c r="D2428" t="s">
        <v>127</v>
      </c>
      <c r="E2428" t="s">
        <v>85</v>
      </c>
      <c r="F2428" t="s">
        <v>86</v>
      </c>
      <c r="G2428" t="s">
        <v>13</v>
      </c>
      <c r="H2428">
        <v>0.25000000000000006</v>
      </c>
      <c r="I2428">
        <v>4750</v>
      </c>
      <c r="J2428">
        <f t="shared" si="90"/>
        <v>1187.5000000000002</v>
      </c>
      <c r="K2428">
        <f t="shared" si="93"/>
        <v>475.00000000000011</v>
      </c>
      <c r="L2428">
        <v>0.4</v>
      </c>
    </row>
    <row r="2429" spans="1:12" x14ac:dyDescent="0.3">
      <c r="A2429" t="s">
        <v>10</v>
      </c>
      <c r="B2429">
        <v>1185732</v>
      </c>
      <c r="C2429">
        <v>44448</v>
      </c>
      <c r="D2429" t="s">
        <v>127</v>
      </c>
      <c r="E2429" t="s">
        <v>85</v>
      </c>
      <c r="F2429" t="s">
        <v>86</v>
      </c>
      <c r="G2429" t="s">
        <v>14</v>
      </c>
      <c r="H2429">
        <v>0.25000000000000006</v>
      </c>
      <c r="I2429">
        <v>4500</v>
      </c>
      <c r="J2429">
        <f t="shared" si="90"/>
        <v>1125.0000000000002</v>
      </c>
      <c r="K2429">
        <f t="shared" si="93"/>
        <v>450.00000000000011</v>
      </c>
      <c r="L2429">
        <v>0.4</v>
      </c>
    </row>
    <row r="2430" spans="1:12" x14ac:dyDescent="0.3">
      <c r="A2430" t="s">
        <v>10</v>
      </c>
      <c r="B2430">
        <v>1185732</v>
      </c>
      <c r="C2430">
        <v>44448</v>
      </c>
      <c r="D2430" t="s">
        <v>127</v>
      </c>
      <c r="E2430" t="s">
        <v>85</v>
      </c>
      <c r="F2430" t="s">
        <v>86</v>
      </c>
      <c r="G2430" t="s">
        <v>16</v>
      </c>
      <c r="H2430">
        <v>0.35000000000000003</v>
      </c>
      <c r="I2430">
        <v>4500</v>
      </c>
      <c r="J2430">
        <f t="shared" si="90"/>
        <v>1575.0000000000002</v>
      </c>
      <c r="K2430">
        <f t="shared" si="93"/>
        <v>551.25</v>
      </c>
      <c r="L2430">
        <v>0.35</v>
      </c>
    </row>
    <row r="2431" spans="1:12" x14ac:dyDescent="0.3">
      <c r="A2431" t="s">
        <v>10</v>
      </c>
      <c r="B2431">
        <v>1185732</v>
      </c>
      <c r="C2431">
        <v>44448</v>
      </c>
      <c r="D2431" t="s">
        <v>127</v>
      </c>
      <c r="E2431" t="s">
        <v>85</v>
      </c>
      <c r="F2431" t="s">
        <v>86</v>
      </c>
      <c r="G2431" t="s">
        <v>17</v>
      </c>
      <c r="H2431">
        <v>0.40000000000000008</v>
      </c>
      <c r="I2431">
        <v>5500</v>
      </c>
      <c r="J2431">
        <f t="shared" si="90"/>
        <v>2200.0000000000005</v>
      </c>
      <c r="K2431">
        <f t="shared" si="93"/>
        <v>1100.0000000000002</v>
      </c>
      <c r="L2431">
        <v>0.5</v>
      </c>
    </row>
    <row r="2432" spans="1:12" x14ac:dyDescent="0.3">
      <c r="A2432" t="s">
        <v>10</v>
      </c>
      <c r="B2432">
        <v>1185732</v>
      </c>
      <c r="C2432">
        <v>44480</v>
      </c>
      <c r="D2432" t="s">
        <v>127</v>
      </c>
      <c r="E2432" t="s">
        <v>85</v>
      </c>
      <c r="F2432" t="s">
        <v>86</v>
      </c>
      <c r="G2432" t="s">
        <v>12</v>
      </c>
      <c r="H2432">
        <v>0.40000000000000008</v>
      </c>
      <c r="I2432">
        <v>7250</v>
      </c>
      <c r="J2432">
        <f t="shared" si="90"/>
        <v>2900.0000000000005</v>
      </c>
      <c r="K2432">
        <f t="shared" si="93"/>
        <v>1160.0000000000002</v>
      </c>
      <c r="L2432">
        <v>0.4</v>
      </c>
    </row>
    <row r="2433" spans="1:12" x14ac:dyDescent="0.3">
      <c r="A2433" t="s">
        <v>10</v>
      </c>
      <c r="B2433">
        <v>1185732</v>
      </c>
      <c r="C2433">
        <v>44480</v>
      </c>
      <c r="D2433" t="s">
        <v>127</v>
      </c>
      <c r="E2433" t="s">
        <v>85</v>
      </c>
      <c r="F2433" t="s">
        <v>86</v>
      </c>
      <c r="G2433" t="s">
        <v>15</v>
      </c>
      <c r="H2433">
        <v>0.3000000000000001</v>
      </c>
      <c r="I2433">
        <v>5500</v>
      </c>
      <c r="J2433">
        <f t="shared" si="90"/>
        <v>1650.0000000000005</v>
      </c>
      <c r="K2433">
        <f t="shared" si="93"/>
        <v>577.50000000000011</v>
      </c>
      <c r="L2433">
        <v>0.35</v>
      </c>
    </row>
    <row r="2434" spans="1:12" x14ac:dyDescent="0.3">
      <c r="A2434" t="s">
        <v>10</v>
      </c>
      <c r="B2434">
        <v>1185732</v>
      </c>
      <c r="C2434">
        <v>44480</v>
      </c>
      <c r="D2434" t="s">
        <v>127</v>
      </c>
      <c r="E2434" t="s">
        <v>85</v>
      </c>
      <c r="F2434" t="s">
        <v>86</v>
      </c>
      <c r="G2434" t="s">
        <v>13</v>
      </c>
      <c r="H2434">
        <v>0.3000000000000001</v>
      </c>
      <c r="I2434">
        <v>4250</v>
      </c>
      <c r="J2434">
        <f t="shared" ref="J2434:J2497" si="94">H2434*I2434</f>
        <v>1275.0000000000005</v>
      </c>
      <c r="K2434">
        <f t="shared" si="93"/>
        <v>510.00000000000023</v>
      </c>
      <c r="L2434">
        <v>0.4</v>
      </c>
    </row>
    <row r="2435" spans="1:12" x14ac:dyDescent="0.3">
      <c r="A2435" t="s">
        <v>10</v>
      </c>
      <c r="B2435">
        <v>1185732</v>
      </c>
      <c r="C2435">
        <v>44480</v>
      </c>
      <c r="D2435" t="s">
        <v>127</v>
      </c>
      <c r="E2435" t="s">
        <v>85</v>
      </c>
      <c r="F2435" t="s">
        <v>86</v>
      </c>
      <c r="G2435" t="s">
        <v>14</v>
      </c>
      <c r="H2435">
        <v>0.3000000000000001</v>
      </c>
      <c r="I2435">
        <v>4000</v>
      </c>
      <c r="J2435">
        <f t="shared" si="94"/>
        <v>1200.0000000000005</v>
      </c>
      <c r="K2435">
        <f t="shared" si="93"/>
        <v>480.00000000000023</v>
      </c>
      <c r="L2435">
        <v>0.4</v>
      </c>
    </row>
    <row r="2436" spans="1:12" x14ac:dyDescent="0.3">
      <c r="A2436" t="s">
        <v>10</v>
      </c>
      <c r="B2436">
        <v>1185732</v>
      </c>
      <c r="C2436">
        <v>44480</v>
      </c>
      <c r="D2436" t="s">
        <v>127</v>
      </c>
      <c r="E2436" t="s">
        <v>85</v>
      </c>
      <c r="F2436" t="s">
        <v>86</v>
      </c>
      <c r="G2436" t="s">
        <v>16</v>
      </c>
      <c r="H2436">
        <v>0.40000000000000008</v>
      </c>
      <c r="I2436">
        <v>4000</v>
      </c>
      <c r="J2436">
        <f t="shared" si="94"/>
        <v>1600.0000000000002</v>
      </c>
      <c r="K2436">
        <f t="shared" si="93"/>
        <v>560</v>
      </c>
      <c r="L2436">
        <v>0.35</v>
      </c>
    </row>
    <row r="2437" spans="1:12" x14ac:dyDescent="0.3">
      <c r="A2437" t="s">
        <v>10</v>
      </c>
      <c r="B2437">
        <v>1185732</v>
      </c>
      <c r="C2437">
        <v>44480</v>
      </c>
      <c r="D2437" t="s">
        <v>127</v>
      </c>
      <c r="E2437" t="s">
        <v>85</v>
      </c>
      <c r="F2437" t="s">
        <v>86</v>
      </c>
      <c r="G2437" t="s">
        <v>17</v>
      </c>
      <c r="H2437">
        <v>0.4</v>
      </c>
      <c r="I2437">
        <v>5250</v>
      </c>
      <c r="J2437">
        <f t="shared" si="94"/>
        <v>2100</v>
      </c>
      <c r="K2437">
        <f t="shared" si="93"/>
        <v>1050</v>
      </c>
      <c r="L2437">
        <v>0.5</v>
      </c>
    </row>
    <row r="2438" spans="1:12" x14ac:dyDescent="0.3">
      <c r="A2438" t="s">
        <v>10</v>
      </c>
      <c r="B2438">
        <v>1185732</v>
      </c>
      <c r="C2438">
        <v>44510</v>
      </c>
      <c r="D2438" t="s">
        <v>127</v>
      </c>
      <c r="E2438" t="s">
        <v>85</v>
      </c>
      <c r="F2438" t="s">
        <v>86</v>
      </c>
      <c r="G2438" t="s">
        <v>12</v>
      </c>
      <c r="H2438">
        <v>0.35000000000000009</v>
      </c>
      <c r="I2438">
        <v>6750</v>
      </c>
      <c r="J2438">
        <f t="shared" si="94"/>
        <v>2362.5000000000005</v>
      </c>
      <c r="K2438">
        <f t="shared" si="93"/>
        <v>945.00000000000023</v>
      </c>
      <c r="L2438">
        <v>0.4</v>
      </c>
    </row>
    <row r="2439" spans="1:12" x14ac:dyDescent="0.3">
      <c r="A2439" t="s">
        <v>10</v>
      </c>
      <c r="B2439">
        <v>1185732</v>
      </c>
      <c r="C2439">
        <v>44510</v>
      </c>
      <c r="D2439" t="s">
        <v>127</v>
      </c>
      <c r="E2439" t="s">
        <v>85</v>
      </c>
      <c r="F2439" t="s">
        <v>86</v>
      </c>
      <c r="G2439" t="s">
        <v>15</v>
      </c>
      <c r="H2439">
        <v>0.25000000000000011</v>
      </c>
      <c r="I2439">
        <v>5000</v>
      </c>
      <c r="J2439">
        <f t="shared" si="94"/>
        <v>1250.0000000000005</v>
      </c>
      <c r="K2439">
        <f t="shared" si="93"/>
        <v>437.50000000000011</v>
      </c>
      <c r="L2439">
        <v>0.35</v>
      </c>
    </row>
    <row r="2440" spans="1:12" x14ac:dyDescent="0.3">
      <c r="A2440" t="s">
        <v>10</v>
      </c>
      <c r="B2440">
        <v>1185732</v>
      </c>
      <c r="C2440">
        <v>44510</v>
      </c>
      <c r="D2440" t="s">
        <v>127</v>
      </c>
      <c r="E2440" t="s">
        <v>85</v>
      </c>
      <c r="F2440" t="s">
        <v>86</v>
      </c>
      <c r="G2440" t="s">
        <v>13</v>
      </c>
      <c r="H2440">
        <v>0.35000000000000014</v>
      </c>
      <c r="I2440">
        <v>4450</v>
      </c>
      <c r="J2440">
        <f t="shared" si="94"/>
        <v>1557.5000000000007</v>
      </c>
      <c r="K2440">
        <f t="shared" si="93"/>
        <v>623.00000000000034</v>
      </c>
      <c r="L2440">
        <v>0.4</v>
      </c>
    </row>
    <row r="2441" spans="1:12" x14ac:dyDescent="0.3">
      <c r="A2441" t="s">
        <v>10</v>
      </c>
      <c r="B2441">
        <v>1185732</v>
      </c>
      <c r="C2441">
        <v>44510</v>
      </c>
      <c r="D2441" t="s">
        <v>127</v>
      </c>
      <c r="E2441" t="s">
        <v>85</v>
      </c>
      <c r="F2441" t="s">
        <v>86</v>
      </c>
      <c r="G2441" t="s">
        <v>14</v>
      </c>
      <c r="H2441">
        <v>0.65000000000000024</v>
      </c>
      <c r="I2441">
        <v>5000</v>
      </c>
      <c r="J2441">
        <f t="shared" si="94"/>
        <v>3250.0000000000014</v>
      </c>
      <c r="K2441">
        <f t="shared" si="93"/>
        <v>1300.0000000000007</v>
      </c>
      <c r="L2441">
        <v>0.4</v>
      </c>
    </row>
    <row r="2442" spans="1:12" x14ac:dyDescent="0.3">
      <c r="A2442" t="s">
        <v>10</v>
      </c>
      <c r="B2442">
        <v>1185732</v>
      </c>
      <c r="C2442">
        <v>44510</v>
      </c>
      <c r="D2442" t="s">
        <v>127</v>
      </c>
      <c r="E2442" t="s">
        <v>85</v>
      </c>
      <c r="F2442" t="s">
        <v>86</v>
      </c>
      <c r="G2442" t="s">
        <v>16</v>
      </c>
      <c r="H2442">
        <v>0.80000000000000016</v>
      </c>
      <c r="I2442">
        <v>4750</v>
      </c>
      <c r="J2442">
        <f t="shared" si="94"/>
        <v>3800.0000000000009</v>
      </c>
      <c r="K2442">
        <f t="shared" si="93"/>
        <v>1330.0000000000002</v>
      </c>
      <c r="L2442">
        <v>0.35</v>
      </c>
    </row>
    <row r="2443" spans="1:12" x14ac:dyDescent="0.3">
      <c r="A2443" t="s">
        <v>10</v>
      </c>
      <c r="B2443">
        <v>1185732</v>
      </c>
      <c r="C2443">
        <v>44510</v>
      </c>
      <c r="D2443" t="s">
        <v>127</v>
      </c>
      <c r="E2443" t="s">
        <v>85</v>
      </c>
      <c r="F2443" t="s">
        <v>86</v>
      </c>
      <c r="G2443" t="s">
        <v>17</v>
      </c>
      <c r="H2443">
        <v>0.8</v>
      </c>
      <c r="I2443">
        <v>5750</v>
      </c>
      <c r="J2443">
        <f t="shared" si="94"/>
        <v>4600</v>
      </c>
      <c r="K2443">
        <f t="shared" si="93"/>
        <v>2300</v>
      </c>
      <c r="L2443">
        <v>0.5</v>
      </c>
    </row>
    <row r="2444" spans="1:12" x14ac:dyDescent="0.3">
      <c r="A2444" t="s">
        <v>10</v>
      </c>
      <c r="B2444">
        <v>1185732</v>
      </c>
      <c r="C2444">
        <v>44539</v>
      </c>
      <c r="D2444" t="s">
        <v>127</v>
      </c>
      <c r="E2444" t="s">
        <v>85</v>
      </c>
      <c r="F2444" t="s">
        <v>86</v>
      </c>
      <c r="G2444" t="s">
        <v>12</v>
      </c>
      <c r="H2444">
        <v>0.75000000000000011</v>
      </c>
      <c r="I2444">
        <v>8250</v>
      </c>
      <c r="J2444">
        <f t="shared" si="94"/>
        <v>6187.5000000000009</v>
      </c>
      <c r="K2444">
        <f t="shared" si="93"/>
        <v>2475.0000000000005</v>
      </c>
      <c r="L2444">
        <v>0.4</v>
      </c>
    </row>
    <row r="2445" spans="1:12" x14ac:dyDescent="0.3">
      <c r="A2445" t="s">
        <v>10</v>
      </c>
      <c r="B2445">
        <v>1185732</v>
      </c>
      <c r="C2445">
        <v>44539</v>
      </c>
      <c r="D2445" t="s">
        <v>127</v>
      </c>
      <c r="E2445" t="s">
        <v>85</v>
      </c>
      <c r="F2445" t="s">
        <v>86</v>
      </c>
      <c r="G2445" t="s">
        <v>15</v>
      </c>
      <c r="H2445">
        <v>0.65000000000000013</v>
      </c>
      <c r="I2445">
        <v>6250</v>
      </c>
      <c r="J2445">
        <f t="shared" si="94"/>
        <v>4062.5000000000009</v>
      </c>
      <c r="K2445">
        <f t="shared" si="93"/>
        <v>1421.8750000000002</v>
      </c>
      <c r="L2445">
        <v>0.35</v>
      </c>
    </row>
    <row r="2446" spans="1:12" x14ac:dyDescent="0.3">
      <c r="A2446" t="s">
        <v>10</v>
      </c>
      <c r="B2446">
        <v>1185732</v>
      </c>
      <c r="C2446">
        <v>44539</v>
      </c>
      <c r="D2446" t="s">
        <v>127</v>
      </c>
      <c r="E2446" t="s">
        <v>85</v>
      </c>
      <c r="F2446" t="s">
        <v>86</v>
      </c>
      <c r="G2446" t="s">
        <v>13</v>
      </c>
      <c r="H2446">
        <v>0.65000000000000013</v>
      </c>
      <c r="I2446">
        <v>5750</v>
      </c>
      <c r="J2446">
        <f t="shared" si="94"/>
        <v>3737.5000000000009</v>
      </c>
      <c r="K2446">
        <f t="shared" si="93"/>
        <v>1495.0000000000005</v>
      </c>
      <c r="L2446">
        <v>0.4</v>
      </c>
    </row>
    <row r="2447" spans="1:12" x14ac:dyDescent="0.3">
      <c r="A2447" t="s">
        <v>10</v>
      </c>
      <c r="B2447">
        <v>1185732</v>
      </c>
      <c r="C2447">
        <v>44539</v>
      </c>
      <c r="D2447" t="s">
        <v>127</v>
      </c>
      <c r="E2447" t="s">
        <v>85</v>
      </c>
      <c r="F2447" t="s">
        <v>86</v>
      </c>
      <c r="G2447" t="s">
        <v>14</v>
      </c>
      <c r="H2447">
        <v>0.65000000000000013</v>
      </c>
      <c r="I2447">
        <v>5250</v>
      </c>
      <c r="J2447">
        <f t="shared" si="94"/>
        <v>3412.5000000000009</v>
      </c>
      <c r="K2447">
        <f t="shared" si="93"/>
        <v>1365.0000000000005</v>
      </c>
      <c r="L2447">
        <v>0.4</v>
      </c>
    </row>
    <row r="2448" spans="1:12" x14ac:dyDescent="0.3">
      <c r="A2448" t="s">
        <v>10</v>
      </c>
      <c r="B2448">
        <v>1185732</v>
      </c>
      <c r="C2448">
        <v>44539</v>
      </c>
      <c r="D2448" t="s">
        <v>127</v>
      </c>
      <c r="E2448" t="s">
        <v>85</v>
      </c>
      <c r="F2448" t="s">
        <v>86</v>
      </c>
      <c r="G2448" t="s">
        <v>16</v>
      </c>
      <c r="H2448">
        <v>0.75000000000000011</v>
      </c>
      <c r="I2448">
        <v>5250</v>
      </c>
      <c r="J2448">
        <f t="shared" si="94"/>
        <v>3937.5000000000005</v>
      </c>
      <c r="K2448">
        <f t="shared" si="93"/>
        <v>1378.125</v>
      </c>
      <c r="L2448">
        <v>0.35</v>
      </c>
    </row>
    <row r="2449" spans="1:12" x14ac:dyDescent="0.3">
      <c r="A2449" t="s">
        <v>10</v>
      </c>
      <c r="B2449">
        <v>1185732</v>
      </c>
      <c r="C2449">
        <v>44539</v>
      </c>
      <c r="D2449" t="s">
        <v>127</v>
      </c>
      <c r="E2449" t="s">
        <v>85</v>
      </c>
      <c r="F2449" t="s">
        <v>86</v>
      </c>
      <c r="G2449" t="s">
        <v>17</v>
      </c>
      <c r="H2449">
        <v>0.8</v>
      </c>
      <c r="I2449">
        <v>6250</v>
      </c>
      <c r="J2449">
        <f t="shared" si="94"/>
        <v>5000</v>
      </c>
      <c r="K2449">
        <f t="shared" si="93"/>
        <v>2500</v>
      </c>
      <c r="L2449">
        <v>0.5</v>
      </c>
    </row>
    <row r="2450" spans="1:12" x14ac:dyDescent="0.3">
      <c r="A2450" t="s">
        <v>10</v>
      </c>
      <c r="B2450">
        <v>1185732</v>
      </c>
      <c r="C2450">
        <v>44218</v>
      </c>
      <c r="D2450" t="s">
        <v>29</v>
      </c>
      <c r="E2450" t="s">
        <v>87</v>
      </c>
      <c r="F2450" t="s">
        <v>88</v>
      </c>
      <c r="G2450" t="s">
        <v>12</v>
      </c>
      <c r="H2450">
        <v>0.4</v>
      </c>
      <c r="I2450">
        <v>5000</v>
      </c>
      <c r="J2450">
        <f t="shared" si="94"/>
        <v>2000</v>
      </c>
      <c r="K2450">
        <f t="shared" si="93"/>
        <v>800</v>
      </c>
      <c r="L2450">
        <v>0.4</v>
      </c>
    </row>
    <row r="2451" spans="1:12" x14ac:dyDescent="0.3">
      <c r="A2451" t="s">
        <v>10</v>
      </c>
      <c r="B2451">
        <v>1185732</v>
      </c>
      <c r="C2451">
        <v>44218</v>
      </c>
      <c r="D2451" t="s">
        <v>29</v>
      </c>
      <c r="E2451" t="s">
        <v>87</v>
      </c>
      <c r="F2451" t="s">
        <v>88</v>
      </c>
      <c r="G2451" t="s">
        <v>15</v>
      </c>
      <c r="H2451">
        <v>0.4</v>
      </c>
      <c r="I2451">
        <v>3000</v>
      </c>
      <c r="J2451">
        <f t="shared" si="94"/>
        <v>1200</v>
      </c>
      <c r="K2451">
        <f t="shared" si="93"/>
        <v>420</v>
      </c>
      <c r="L2451">
        <v>0.35</v>
      </c>
    </row>
    <row r="2452" spans="1:12" x14ac:dyDescent="0.3">
      <c r="A2452" t="s">
        <v>10</v>
      </c>
      <c r="B2452">
        <v>1185732</v>
      </c>
      <c r="C2452">
        <v>44218</v>
      </c>
      <c r="D2452" t="s">
        <v>29</v>
      </c>
      <c r="E2452" t="s">
        <v>87</v>
      </c>
      <c r="F2452" t="s">
        <v>88</v>
      </c>
      <c r="G2452" t="s">
        <v>13</v>
      </c>
      <c r="H2452">
        <v>0.30000000000000004</v>
      </c>
      <c r="I2452">
        <v>3000</v>
      </c>
      <c r="J2452">
        <f t="shared" si="94"/>
        <v>900.00000000000011</v>
      </c>
      <c r="K2452">
        <f t="shared" si="93"/>
        <v>360.00000000000006</v>
      </c>
      <c r="L2452">
        <v>0.4</v>
      </c>
    </row>
    <row r="2453" spans="1:12" x14ac:dyDescent="0.3">
      <c r="A2453" t="s">
        <v>10</v>
      </c>
      <c r="B2453">
        <v>1185732</v>
      </c>
      <c r="C2453">
        <v>44218</v>
      </c>
      <c r="D2453" t="s">
        <v>29</v>
      </c>
      <c r="E2453" t="s">
        <v>87</v>
      </c>
      <c r="F2453" t="s">
        <v>88</v>
      </c>
      <c r="G2453" t="s">
        <v>14</v>
      </c>
      <c r="H2453">
        <v>0.35000000000000003</v>
      </c>
      <c r="I2453">
        <v>1500</v>
      </c>
      <c r="J2453">
        <f t="shared" si="94"/>
        <v>525</v>
      </c>
      <c r="K2453">
        <f t="shared" si="93"/>
        <v>210</v>
      </c>
      <c r="L2453">
        <v>0.4</v>
      </c>
    </row>
    <row r="2454" spans="1:12" x14ac:dyDescent="0.3">
      <c r="A2454" t="s">
        <v>10</v>
      </c>
      <c r="B2454">
        <v>1185732</v>
      </c>
      <c r="C2454">
        <v>44218</v>
      </c>
      <c r="D2454" t="s">
        <v>29</v>
      </c>
      <c r="E2454" t="s">
        <v>87</v>
      </c>
      <c r="F2454" t="s">
        <v>88</v>
      </c>
      <c r="G2454" t="s">
        <v>16</v>
      </c>
      <c r="H2454">
        <v>0.49999999999999994</v>
      </c>
      <c r="I2454">
        <v>2000</v>
      </c>
      <c r="J2454">
        <f t="shared" si="94"/>
        <v>999.99999999999989</v>
      </c>
      <c r="K2454">
        <f t="shared" ref="K2454:K2485" si="95">J2454*L2454</f>
        <v>349.99999999999994</v>
      </c>
      <c r="L2454">
        <v>0.35</v>
      </c>
    </row>
    <row r="2455" spans="1:12" x14ac:dyDescent="0.3">
      <c r="A2455" t="s">
        <v>10</v>
      </c>
      <c r="B2455">
        <v>1185732</v>
      </c>
      <c r="C2455">
        <v>44218</v>
      </c>
      <c r="D2455" t="s">
        <v>29</v>
      </c>
      <c r="E2455" t="s">
        <v>87</v>
      </c>
      <c r="F2455" t="s">
        <v>88</v>
      </c>
      <c r="G2455" t="s">
        <v>17</v>
      </c>
      <c r="H2455">
        <v>0.4</v>
      </c>
      <c r="I2455">
        <v>3000</v>
      </c>
      <c r="J2455">
        <f t="shared" si="94"/>
        <v>1200</v>
      </c>
      <c r="K2455">
        <f t="shared" si="95"/>
        <v>480</v>
      </c>
      <c r="L2455">
        <v>0.4</v>
      </c>
    </row>
    <row r="2456" spans="1:12" x14ac:dyDescent="0.3">
      <c r="A2456" t="s">
        <v>10</v>
      </c>
      <c r="B2456">
        <v>1185732</v>
      </c>
      <c r="C2456">
        <v>44249</v>
      </c>
      <c r="D2456" t="s">
        <v>29</v>
      </c>
      <c r="E2456" t="s">
        <v>87</v>
      </c>
      <c r="F2456" t="s">
        <v>88</v>
      </c>
      <c r="G2456" t="s">
        <v>12</v>
      </c>
      <c r="H2456">
        <v>0.4</v>
      </c>
      <c r="I2456">
        <v>5500</v>
      </c>
      <c r="J2456">
        <f t="shared" si="94"/>
        <v>2200</v>
      </c>
      <c r="K2456">
        <f t="shared" si="95"/>
        <v>880</v>
      </c>
      <c r="L2456">
        <v>0.4</v>
      </c>
    </row>
    <row r="2457" spans="1:12" x14ac:dyDescent="0.3">
      <c r="A2457" t="s">
        <v>10</v>
      </c>
      <c r="B2457">
        <v>1185732</v>
      </c>
      <c r="C2457">
        <v>44249</v>
      </c>
      <c r="D2457" t="s">
        <v>29</v>
      </c>
      <c r="E2457" t="s">
        <v>87</v>
      </c>
      <c r="F2457" t="s">
        <v>88</v>
      </c>
      <c r="G2457" t="s">
        <v>15</v>
      </c>
      <c r="H2457">
        <v>0.4</v>
      </c>
      <c r="I2457">
        <v>2000</v>
      </c>
      <c r="J2457">
        <f t="shared" si="94"/>
        <v>800</v>
      </c>
      <c r="K2457">
        <f t="shared" si="95"/>
        <v>280</v>
      </c>
      <c r="L2457">
        <v>0.35</v>
      </c>
    </row>
    <row r="2458" spans="1:12" x14ac:dyDescent="0.3">
      <c r="A2458" t="s">
        <v>10</v>
      </c>
      <c r="B2458">
        <v>1185732</v>
      </c>
      <c r="C2458">
        <v>44249</v>
      </c>
      <c r="D2458" t="s">
        <v>29</v>
      </c>
      <c r="E2458" t="s">
        <v>87</v>
      </c>
      <c r="F2458" t="s">
        <v>88</v>
      </c>
      <c r="G2458" t="s">
        <v>13</v>
      </c>
      <c r="H2458">
        <v>0.30000000000000004</v>
      </c>
      <c r="I2458">
        <v>2500</v>
      </c>
      <c r="J2458">
        <f t="shared" si="94"/>
        <v>750.00000000000011</v>
      </c>
      <c r="K2458">
        <f t="shared" si="95"/>
        <v>300.00000000000006</v>
      </c>
      <c r="L2458">
        <v>0.4</v>
      </c>
    </row>
    <row r="2459" spans="1:12" x14ac:dyDescent="0.3">
      <c r="A2459" t="s">
        <v>10</v>
      </c>
      <c r="B2459">
        <v>1185732</v>
      </c>
      <c r="C2459">
        <v>44249</v>
      </c>
      <c r="D2459" t="s">
        <v>29</v>
      </c>
      <c r="E2459" t="s">
        <v>87</v>
      </c>
      <c r="F2459" t="s">
        <v>88</v>
      </c>
      <c r="G2459" t="s">
        <v>14</v>
      </c>
      <c r="H2459">
        <v>0.35000000000000003</v>
      </c>
      <c r="I2459">
        <v>1250</v>
      </c>
      <c r="J2459">
        <f t="shared" si="94"/>
        <v>437.50000000000006</v>
      </c>
      <c r="K2459">
        <f t="shared" si="95"/>
        <v>175.00000000000003</v>
      </c>
      <c r="L2459">
        <v>0.4</v>
      </c>
    </row>
    <row r="2460" spans="1:12" x14ac:dyDescent="0.3">
      <c r="A2460" t="s">
        <v>10</v>
      </c>
      <c r="B2460">
        <v>1185732</v>
      </c>
      <c r="C2460">
        <v>44249</v>
      </c>
      <c r="D2460" t="s">
        <v>29</v>
      </c>
      <c r="E2460" t="s">
        <v>87</v>
      </c>
      <c r="F2460" t="s">
        <v>88</v>
      </c>
      <c r="G2460" t="s">
        <v>16</v>
      </c>
      <c r="H2460">
        <v>0.49999999999999994</v>
      </c>
      <c r="I2460">
        <v>2000</v>
      </c>
      <c r="J2460">
        <f t="shared" si="94"/>
        <v>999.99999999999989</v>
      </c>
      <c r="K2460">
        <f t="shared" si="95"/>
        <v>349.99999999999994</v>
      </c>
      <c r="L2460">
        <v>0.35</v>
      </c>
    </row>
    <row r="2461" spans="1:12" x14ac:dyDescent="0.3">
      <c r="A2461" t="s">
        <v>10</v>
      </c>
      <c r="B2461">
        <v>1185732</v>
      </c>
      <c r="C2461">
        <v>44249</v>
      </c>
      <c r="D2461" t="s">
        <v>29</v>
      </c>
      <c r="E2461" t="s">
        <v>87</v>
      </c>
      <c r="F2461" t="s">
        <v>88</v>
      </c>
      <c r="G2461" t="s">
        <v>17</v>
      </c>
      <c r="H2461">
        <v>0.4</v>
      </c>
      <c r="I2461">
        <v>3000</v>
      </c>
      <c r="J2461">
        <f t="shared" si="94"/>
        <v>1200</v>
      </c>
      <c r="K2461">
        <f t="shared" si="95"/>
        <v>480</v>
      </c>
      <c r="L2461">
        <v>0.4</v>
      </c>
    </row>
    <row r="2462" spans="1:12" x14ac:dyDescent="0.3">
      <c r="A2462" t="s">
        <v>10</v>
      </c>
      <c r="B2462">
        <v>1185732</v>
      </c>
      <c r="C2462">
        <v>44276</v>
      </c>
      <c r="D2462" t="s">
        <v>29</v>
      </c>
      <c r="E2462" t="s">
        <v>87</v>
      </c>
      <c r="F2462" t="s">
        <v>88</v>
      </c>
      <c r="G2462" t="s">
        <v>12</v>
      </c>
      <c r="H2462">
        <v>0.45</v>
      </c>
      <c r="I2462">
        <v>5200</v>
      </c>
      <c r="J2462">
        <f t="shared" si="94"/>
        <v>2340</v>
      </c>
      <c r="K2462">
        <f t="shared" si="95"/>
        <v>936</v>
      </c>
      <c r="L2462">
        <v>0.4</v>
      </c>
    </row>
    <row r="2463" spans="1:12" x14ac:dyDescent="0.3">
      <c r="A2463" t="s">
        <v>10</v>
      </c>
      <c r="B2463">
        <v>1185732</v>
      </c>
      <c r="C2463">
        <v>44276</v>
      </c>
      <c r="D2463" t="s">
        <v>29</v>
      </c>
      <c r="E2463" t="s">
        <v>87</v>
      </c>
      <c r="F2463" t="s">
        <v>88</v>
      </c>
      <c r="G2463" t="s">
        <v>15</v>
      </c>
      <c r="H2463">
        <v>0.45</v>
      </c>
      <c r="I2463">
        <v>2250</v>
      </c>
      <c r="J2463">
        <f t="shared" si="94"/>
        <v>1012.5</v>
      </c>
      <c r="K2463">
        <f t="shared" si="95"/>
        <v>354.375</v>
      </c>
      <c r="L2463">
        <v>0.35</v>
      </c>
    </row>
    <row r="2464" spans="1:12" x14ac:dyDescent="0.3">
      <c r="A2464" t="s">
        <v>10</v>
      </c>
      <c r="B2464">
        <v>1185732</v>
      </c>
      <c r="C2464">
        <v>44276</v>
      </c>
      <c r="D2464" t="s">
        <v>29</v>
      </c>
      <c r="E2464" t="s">
        <v>87</v>
      </c>
      <c r="F2464" t="s">
        <v>88</v>
      </c>
      <c r="G2464" t="s">
        <v>13</v>
      </c>
      <c r="H2464">
        <v>0.35000000000000003</v>
      </c>
      <c r="I2464">
        <v>2500</v>
      </c>
      <c r="J2464">
        <f t="shared" si="94"/>
        <v>875.00000000000011</v>
      </c>
      <c r="K2464">
        <f t="shared" si="95"/>
        <v>350.00000000000006</v>
      </c>
      <c r="L2464">
        <v>0.4</v>
      </c>
    </row>
    <row r="2465" spans="1:12" x14ac:dyDescent="0.3">
      <c r="A2465" t="s">
        <v>10</v>
      </c>
      <c r="B2465">
        <v>1185732</v>
      </c>
      <c r="C2465">
        <v>44276</v>
      </c>
      <c r="D2465" t="s">
        <v>29</v>
      </c>
      <c r="E2465" t="s">
        <v>87</v>
      </c>
      <c r="F2465" t="s">
        <v>88</v>
      </c>
      <c r="G2465" t="s">
        <v>14</v>
      </c>
      <c r="H2465">
        <v>0.4</v>
      </c>
      <c r="I2465">
        <v>1000</v>
      </c>
      <c r="J2465">
        <f t="shared" si="94"/>
        <v>400</v>
      </c>
      <c r="K2465">
        <f t="shared" si="95"/>
        <v>160</v>
      </c>
      <c r="L2465">
        <v>0.4</v>
      </c>
    </row>
    <row r="2466" spans="1:12" x14ac:dyDescent="0.3">
      <c r="A2466" t="s">
        <v>10</v>
      </c>
      <c r="B2466">
        <v>1185732</v>
      </c>
      <c r="C2466">
        <v>44276</v>
      </c>
      <c r="D2466" t="s">
        <v>29</v>
      </c>
      <c r="E2466" t="s">
        <v>87</v>
      </c>
      <c r="F2466" t="s">
        <v>88</v>
      </c>
      <c r="G2466" t="s">
        <v>16</v>
      </c>
      <c r="H2466">
        <v>0.54999999999999993</v>
      </c>
      <c r="I2466">
        <v>1500</v>
      </c>
      <c r="J2466">
        <f t="shared" si="94"/>
        <v>824.99999999999989</v>
      </c>
      <c r="K2466">
        <f t="shared" si="95"/>
        <v>288.74999999999994</v>
      </c>
      <c r="L2466">
        <v>0.35</v>
      </c>
    </row>
    <row r="2467" spans="1:12" x14ac:dyDescent="0.3">
      <c r="A2467" t="s">
        <v>10</v>
      </c>
      <c r="B2467">
        <v>1185732</v>
      </c>
      <c r="C2467">
        <v>44276</v>
      </c>
      <c r="D2467" t="s">
        <v>29</v>
      </c>
      <c r="E2467" t="s">
        <v>87</v>
      </c>
      <c r="F2467" t="s">
        <v>88</v>
      </c>
      <c r="G2467" t="s">
        <v>17</v>
      </c>
      <c r="H2467">
        <v>0.45</v>
      </c>
      <c r="I2467">
        <v>2500</v>
      </c>
      <c r="J2467">
        <f t="shared" si="94"/>
        <v>1125</v>
      </c>
      <c r="K2467">
        <f t="shared" si="95"/>
        <v>450</v>
      </c>
      <c r="L2467">
        <v>0.4</v>
      </c>
    </row>
    <row r="2468" spans="1:12" x14ac:dyDescent="0.3">
      <c r="A2468" t="s">
        <v>10</v>
      </c>
      <c r="B2468">
        <v>1185732</v>
      </c>
      <c r="C2468">
        <v>44308</v>
      </c>
      <c r="D2468" t="s">
        <v>29</v>
      </c>
      <c r="E2468" t="s">
        <v>87</v>
      </c>
      <c r="F2468" t="s">
        <v>88</v>
      </c>
      <c r="G2468" t="s">
        <v>12</v>
      </c>
      <c r="H2468">
        <v>0.45</v>
      </c>
      <c r="I2468">
        <v>4750</v>
      </c>
      <c r="J2468">
        <f t="shared" si="94"/>
        <v>2137.5</v>
      </c>
      <c r="K2468">
        <f t="shared" si="95"/>
        <v>855</v>
      </c>
      <c r="L2468">
        <v>0.4</v>
      </c>
    </row>
    <row r="2469" spans="1:12" x14ac:dyDescent="0.3">
      <c r="A2469" t="s">
        <v>10</v>
      </c>
      <c r="B2469">
        <v>1185732</v>
      </c>
      <c r="C2469">
        <v>44308</v>
      </c>
      <c r="D2469" t="s">
        <v>29</v>
      </c>
      <c r="E2469" t="s">
        <v>87</v>
      </c>
      <c r="F2469" t="s">
        <v>88</v>
      </c>
      <c r="G2469" t="s">
        <v>15</v>
      </c>
      <c r="H2469">
        <v>0.45</v>
      </c>
      <c r="I2469">
        <v>1750</v>
      </c>
      <c r="J2469">
        <f t="shared" si="94"/>
        <v>787.5</v>
      </c>
      <c r="K2469">
        <f t="shared" si="95"/>
        <v>275.625</v>
      </c>
      <c r="L2469">
        <v>0.35</v>
      </c>
    </row>
    <row r="2470" spans="1:12" x14ac:dyDescent="0.3">
      <c r="A2470" t="s">
        <v>10</v>
      </c>
      <c r="B2470">
        <v>1185732</v>
      </c>
      <c r="C2470">
        <v>44308</v>
      </c>
      <c r="D2470" t="s">
        <v>29</v>
      </c>
      <c r="E2470" t="s">
        <v>87</v>
      </c>
      <c r="F2470" t="s">
        <v>88</v>
      </c>
      <c r="G2470" t="s">
        <v>13</v>
      </c>
      <c r="H2470">
        <v>0.4</v>
      </c>
      <c r="I2470">
        <v>1750</v>
      </c>
      <c r="J2470">
        <f t="shared" si="94"/>
        <v>700</v>
      </c>
      <c r="K2470">
        <f t="shared" si="95"/>
        <v>280</v>
      </c>
      <c r="L2470">
        <v>0.4</v>
      </c>
    </row>
    <row r="2471" spans="1:12" x14ac:dyDescent="0.3">
      <c r="A2471" t="s">
        <v>10</v>
      </c>
      <c r="B2471">
        <v>1185732</v>
      </c>
      <c r="C2471">
        <v>44308</v>
      </c>
      <c r="D2471" t="s">
        <v>29</v>
      </c>
      <c r="E2471" t="s">
        <v>87</v>
      </c>
      <c r="F2471" t="s">
        <v>88</v>
      </c>
      <c r="G2471" t="s">
        <v>14</v>
      </c>
      <c r="H2471">
        <v>0.45</v>
      </c>
      <c r="I2471">
        <v>1000</v>
      </c>
      <c r="J2471">
        <f t="shared" si="94"/>
        <v>450</v>
      </c>
      <c r="K2471">
        <f t="shared" si="95"/>
        <v>180</v>
      </c>
      <c r="L2471">
        <v>0.4</v>
      </c>
    </row>
    <row r="2472" spans="1:12" x14ac:dyDescent="0.3">
      <c r="A2472" t="s">
        <v>10</v>
      </c>
      <c r="B2472">
        <v>1185732</v>
      </c>
      <c r="C2472">
        <v>44308</v>
      </c>
      <c r="D2472" t="s">
        <v>29</v>
      </c>
      <c r="E2472" t="s">
        <v>87</v>
      </c>
      <c r="F2472" t="s">
        <v>88</v>
      </c>
      <c r="G2472" t="s">
        <v>16</v>
      </c>
      <c r="H2472">
        <v>0.5</v>
      </c>
      <c r="I2472">
        <v>1250</v>
      </c>
      <c r="J2472">
        <f t="shared" si="94"/>
        <v>625</v>
      </c>
      <c r="K2472">
        <f t="shared" si="95"/>
        <v>218.75</v>
      </c>
      <c r="L2472">
        <v>0.35</v>
      </c>
    </row>
    <row r="2473" spans="1:12" x14ac:dyDescent="0.3">
      <c r="A2473" t="s">
        <v>10</v>
      </c>
      <c r="B2473">
        <v>1185732</v>
      </c>
      <c r="C2473">
        <v>44308</v>
      </c>
      <c r="D2473" t="s">
        <v>29</v>
      </c>
      <c r="E2473" t="s">
        <v>87</v>
      </c>
      <c r="F2473" t="s">
        <v>88</v>
      </c>
      <c r="G2473" t="s">
        <v>17</v>
      </c>
      <c r="H2473">
        <v>0.4</v>
      </c>
      <c r="I2473">
        <v>2500</v>
      </c>
      <c r="J2473">
        <f t="shared" si="94"/>
        <v>1000</v>
      </c>
      <c r="K2473">
        <f t="shared" si="95"/>
        <v>400</v>
      </c>
      <c r="L2473">
        <v>0.4</v>
      </c>
    </row>
    <row r="2474" spans="1:12" x14ac:dyDescent="0.3">
      <c r="A2474" t="s">
        <v>10</v>
      </c>
      <c r="B2474">
        <v>1185732</v>
      </c>
      <c r="C2474">
        <v>44339</v>
      </c>
      <c r="D2474" t="s">
        <v>29</v>
      </c>
      <c r="E2474" t="s">
        <v>87</v>
      </c>
      <c r="F2474" t="s">
        <v>88</v>
      </c>
      <c r="G2474" t="s">
        <v>12</v>
      </c>
      <c r="H2474">
        <v>0.5</v>
      </c>
      <c r="I2474">
        <v>5200</v>
      </c>
      <c r="J2474">
        <f t="shared" si="94"/>
        <v>2600</v>
      </c>
      <c r="K2474">
        <f t="shared" si="95"/>
        <v>1040</v>
      </c>
      <c r="L2474">
        <v>0.4</v>
      </c>
    </row>
    <row r="2475" spans="1:12" x14ac:dyDescent="0.3">
      <c r="A2475" t="s">
        <v>10</v>
      </c>
      <c r="B2475">
        <v>1185732</v>
      </c>
      <c r="C2475">
        <v>44339</v>
      </c>
      <c r="D2475" t="s">
        <v>29</v>
      </c>
      <c r="E2475" t="s">
        <v>87</v>
      </c>
      <c r="F2475" t="s">
        <v>88</v>
      </c>
      <c r="G2475" t="s">
        <v>15</v>
      </c>
      <c r="H2475">
        <v>0.45000000000000007</v>
      </c>
      <c r="I2475">
        <v>2250</v>
      </c>
      <c r="J2475">
        <f t="shared" si="94"/>
        <v>1012.5000000000001</v>
      </c>
      <c r="K2475">
        <f t="shared" si="95"/>
        <v>354.375</v>
      </c>
      <c r="L2475">
        <v>0.35</v>
      </c>
    </row>
    <row r="2476" spans="1:12" x14ac:dyDescent="0.3">
      <c r="A2476" t="s">
        <v>10</v>
      </c>
      <c r="B2476">
        <v>1185732</v>
      </c>
      <c r="C2476">
        <v>44339</v>
      </c>
      <c r="D2476" t="s">
        <v>29</v>
      </c>
      <c r="E2476" t="s">
        <v>87</v>
      </c>
      <c r="F2476" t="s">
        <v>88</v>
      </c>
      <c r="G2476" t="s">
        <v>13</v>
      </c>
      <c r="H2476">
        <v>0.4</v>
      </c>
      <c r="I2476">
        <v>2000</v>
      </c>
      <c r="J2476">
        <f t="shared" si="94"/>
        <v>800</v>
      </c>
      <c r="K2476">
        <f t="shared" si="95"/>
        <v>320</v>
      </c>
      <c r="L2476">
        <v>0.4</v>
      </c>
    </row>
    <row r="2477" spans="1:12" x14ac:dyDescent="0.3">
      <c r="A2477" t="s">
        <v>10</v>
      </c>
      <c r="B2477">
        <v>1185732</v>
      </c>
      <c r="C2477">
        <v>44339</v>
      </c>
      <c r="D2477" t="s">
        <v>29</v>
      </c>
      <c r="E2477" t="s">
        <v>87</v>
      </c>
      <c r="F2477" t="s">
        <v>88</v>
      </c>
      <c r="G2477" t="s">
        <v>14</v>
      </c>
      <c r="H2477">
        <v>0.4</v>
      </c>
      <c r="I2477">
        <v>1250</v>
      </c>
      <c r="J2477">
        <f t="shared" si="94"/>
        <v>500</v>
      </c>
      <c r="K2477">
        <f t="shared" si="95"/>
        <v>200</v>
      </c>
      <c r="L2477">
        <v>0.4</v>
      </c>
    </row>
    <row r="2478" spans="1:12" x14ac:dyDescent="0.3">
      <c r="A2478" t="s">
        <v>10</v>
      </c>
      <c r="B2478">
        <v>1185732</v>
      </c>
      <c r="C2478">
        <v>44339</v>
      </c>
      <c r="D2478" t="s">
        <v>29</v>
      </c>
      <c r="E2478" t="s">
        <v>87</v>
      </c>
      <c r="F2478" t="s">
        <v>88</v>
      </c>
      <c r="G2478" t="s">
        <v>16</v>
      </c>
      <c r="H2478">
        <v>0.5</v>
      </c>
      <c r="I2478">
        <v>1500</v>
      </c>
      <c r="J2478">
        <f t="shared" si="94"/>
        <v>750</v>
      </c>
      <c r="K2478">
        <f t="shared" si="95"/>
        <v>262.5</v>
      </c>
      <c r="L2478">
        <v>0.35</v>
      </c>
    </row>
    <row r="2479" spans="1:12" x14ac:dyDescent="0.3">
      <c r="A2479" t="s">
        <v>10</v>
      </c>
      <c r="B2479">
        <v>1185732</v>
      </c>
      <c r="C2479">
        <v>44339</v>
      </c>
      <c r="D2479" t="s">
        <v>29</v>
      </c>
      <c r="E2479" t="s">
        <v>87</v>
      </c>
      <c r="F2479" t="s">
        <v>88</v>
      </c>
      <c r="G2479" t="s">
        <v>17</v>
      </c>
      <c r="H2479">
        <v>0.55000000000000004</v>
      </c>
      <c r="I2479">
        <v>2750</v>
      </c>
      <c r="J2479">
        <f t="shared" si="94"/>
        <v>1512.5000000000002</v>
      </c>
      <c r="K2479">
        <f t="shared" si="95"/>
        <v>605.00000000000011</v>
      </c>
      <c r="L2479">
        <v>0.4</v>
      </c>
    </row>
    <row r="2480" spans="1:12" x14ac:dyDescent="0.3">
      <c r="A2480" t="s">
        <v>10</v>
      </c>
      <c r="B2480">
        <v>1185732</v>
      </c>
      <c r="C2480">
        <v>44369</v>
      </c>
      <c r="D2480" t="s">
        <v>29</v>
      </c>
      <c r="E2480" t="s">
        <v>87</v>
      </c>
      <c r="F2480" t="s">
        <v>88</v>
      </c>
      <c r="G2480" t="s">
        <v>12</v>
      </c>
      <c r="H2480">
        <v>0.4</v>
      </c>
      <c r="I2480">
        <v>5250</v>
      </c>
      <c r="J2480">
        <f t="shared" si="94"/>
        <v>2100</v>
      </c>
      <c r="K2480">
        <f t="shared" si="95"/>
        <v>840</v>
      </c>
      <c r="L2480">
        <v>0.4</v>
      </c>
    </row>
    <row r="2481" spans="1:12" x14ac:dyDescent="0.3">
      <c r="A2481" t="s">
        <v>10</v>
      </c>
      <c r="B2481">
        <v>1185732</v>
      </c>
      <c r="C2481">
        <v>44369</v>
      </c>
      <c r="D2481" t="s">
        <v>29</v>
      </c>
      <c r="E2481" t="s">
        <v>87</v>
      </c>
      <c r="F2481" t="s">
        <v>88</v>
      </c>
      <c r="G2481" t="s">
        <v>15</v>
      </c>
      <c r="H2481">
        <v>0.35000000000000009</v>
      </c>
      <c r="I2481">
        <v>2750</v>
      </c>
      <c r="J2481">
        <f t="shared" si="94"/>
        <v>962.50000000000023</v>
      </c>
      <c r="K2481">
        <f t="shared" si="95"/>
        <v>336.87500000000006</v>
      </c>
      <c r="L2481">
        <v>0.35</v>
      </c>
    </row>
    <row r="2482" spans="1:12" x14ac:dyDescent="0.3">
      <c r="A2482" t="s">
        <v>10</v>
      </c>
      <c r="B2482">
        <v>1185732</v>
      </c>
      <c r="C2482">
        <v>44369</v>
      </c>
      <c r="D2482" t="s">
        <v>29</v>
      </c>
      <c r="E2482" t="s">
        <v>87</v>
      </c>
      <c r="F2482" t="s">
        <v>88</v>
      </c>
      <c r="G2482" t="s">
        <v>13</v>
      </c>
      <c r="H2482">
        <v>0.30000000000000004</v>
      </c>
      <c r="I2482">
        <v>2250</v>
      </c>
      <c r="J2482">
        <f t="shared" si="94"/>
        <v>675.00000000000011</v>
      </c>
      <c r="K2482">
        <f t="shared" si="95"/>
        <v>270.00000000000006</v>
      </c>
      <c r="L2482">
        <v>0.4</v>
      </c>
    </row>
    <row r="2483" spans="1:12" x14ac:dyDescent="0.3">
      <c r="A2483" t="s">
        <v>10</v>
      </c>
      <c r="B2483">
        <v>1185732</v>
      </c>
      <c r="C2483">
        <v>44369</v>
      </c>
      <c r="D2483" t="s">
        <v>29</v>
      </c>
      <c r="E2483" t="s">
        <v>87</v>
      </c>
      <c r="F2483" t="s">
        <v>88</v>
      </c>
      <c r="G2483" t="s">
        <v>14</v>
      </c>
      <c r="H2483">
        <v>0.30000000000000004</v>
      </c>
      <c r="I2483">
        <v>2000</v>
      </c>
      <c r="J2483">
        <f t="shared" si="94"/>
        <v>600.00000000000011</v>
      </c>
      <c r="K2483">
        <f t="shared" si="95"/>
        <v>240.00000000000006</v>
      </c>
      <c r="L2483">
        <v>0.4</v>
      </c>
    </row>
    <row r="2484" spans="1:12" x14ac:dyDescent="0.3">
      <c r="A2484" t="s">
        <v>10</v>
      </c>
      <c r="B2484">
        <v>1185732</v>
      </c>
      <c r="C2484">
        <v>44369</v>
      </c>
      <c r="D2484" t="s">
        <v>29</v>
      </c>
      <c r="E2484" t="s">
        <v>87</v>
      </c>
      <c r="F2484" t="s">
        <v>88</v>
      </c>
      <c r="G2484" t="s">
        <v>16</v>
      </c>
      <c r="H2484">
        <v>0.5</v>
      </c>
      <c r="I2484">
        <v>2000</v>
      </c>
      <c r="J2484">
        <f t="shared" si="94"/>
        <v>1000</v>
      </c>
      <c r="K2484">
        <f t="shared" si="95"/>
        <v>350</v>
      </c>
      <c r="L2484">
        <v>0.35</v>
      </c>
    </row>
    <row r="2485" spans="1:12" x14ac:dyDescent="0.3">
      <c r="A2485" t="s">
        <v>10</v>
      </c>
      <c r="B2485">
        <v>1185732</v>
      </c>
      <c r="C2485">
        <v>44369</v>
      </c>
      <c r="D2485" t="s">
        <v>29</v>
      </c>
      <c r="E2485" t="s">
        <v>87</v>
      </c>
      <c r="F2485" t="s">
        <v>88</v>
      </c>
      <c r="G2485" t="s">
        <v>17</v>
      </c>
      <c r="H2485">
        <v>0.55000000000000004</v>
      </c>
      <c r="I2485">
        <v>3750</v>
      </c>
      <c r="J2485">
        <f t="shared" si="94"/>
        <v>2062.5</v>
      </c>
      <c r="K2485">
        <f t="shared" si="95"/>
        <v>825</v>
      </c>
      <c r="L2485">
        <v>0.4</v>
      </c>
    </row>
    <row r="2486" spans="1:12" x14ac:dyDescent="0.3">
      <c r="A2486" t="s">
        <v>10</v>
      </c>
      <c r="B2486">
        <v>1185732</v>
      </c>
      <c r="C2486">
        <v>44398</v>
      </c>
      <c r="D2486" t="s">
        <v>29</v>
      </c>
      <c r="E2486" t="s">
        <v>87</v>
      </c>
      <c r="F2486" t="s">
        <v>88</v>
      </c>
      <c r="G2486" t="s">
        <v>12</v>
      </c>
      <c r="H2486">
        <v>0.5</v>
      </c>
      <c r="I2486">
        <v>6000</v>
      </c>
      <c r="J2486">
        <f t="shared" si="94"/>
        <v>3000</v>
      </c>
      <c r="K2486">
        <f t="shared" ref="K2486:K2517" si="96">J2486*L2486</f>
        <v>1200</v>
      </c>
      <c r="L2486">
        <v>0.4</v>
      </c>
    </row>
    <row r="2487" spans="1:12" x14ac:dyDescent="0.3">
      <c r="A2487" t="s">
        <v>10</v>
      </c>
      <c r="B2487">
        <v>1185732</v>
      </c>
      <c r="C2487">
        <v>44398</v>
      </c>
      <c r="D2487" t="s">
        <v>29</v>
      </c>
      <c r="E2487" t="s">
        <v>87</v>
      </c>
      <c r="F2487" t="s">
        <v>88</v>
      </c>
      <c r="G2487" t="s">
        <v>15</v>
      </c>
      <c r="H2487">
        <v>0.45000000000000007</v>
      </c>
      <c r="I2487">
        <v>3500</v>
      </c>
      <c r="J2487">
        <f t="shared" si="94"/>
        <v>1575.0000000000002</v>
      </c>
      <c r="K2487">
        <f t="shared" si="96"/>
        <v>551.25</v>
      </c>
      <c r="L2487">
        <v>0.35</v>
      </c>
    </row>
    <row r="2488" spans="1:12" x14ac:dyDescent="0.3">
      <c r="A2488" t="s">
        <v>10</v>
      </c>
      <c r="B2488">
        <v>1185732</v>
      </c>
      <c r="C2488">
        <v>44398</v>
      </c>
      <c r="D2488" t="s">
        <v>29</v>
      </c>
      <c r="E2488" t="s">
        <v>87</v>
      </c>
      <c r="F2488" t="s">
        <v>88</v>
      </c>
      <c r="G2488" t="s">
        <v>13</v>
      </c>
      <c r="H2488">
        <v>0.4</v>
      </c>
      <c r="I2488">
        <v>2750</v>
      </c>
      <c r="J2488">
        <f t="shared" si="94"/>
        <v>1100</v>
      </c>
      <c r="K2488">
        <f t="shared" si="96"/>
        <v>440</v>
      </c>
      <c r="L2488">
        <v>0.4</v>
      </c>
    </row>
    <row r="2489" spans="1:12" x14ac:dyDescent="0.3">
      <c r="A2489" t="s">
        <v>10</v>
      </c>
      <c r="B2489">
        <v>1185732</v>
      </c>
      <c r="C2489">
        <v>44398</v>
      </c>
      <c r="D2489" t="s">
        <v>29</v>
      </c>
      <c r="E2489" t="s">
        <v>87</v>
      </c>
      <c r="F2489" t="s">
        <v>88</v>
      </c>
      <c r="G2489" t="s">
        <v>14</v>
      </c>
      <c r="H2489">
        <v>0.4</v>
      </c>
      <c r="I2489">
        <v>2250</v>
      </c>
      <c r="J2489">
        <f t="shared" si="94"/>
        <v>900</v>
      </c>
      <c r="K2489">
        <f t="shared" si="96"/>
        <v>360</v>
      </c>
      <c r="L2489">
        <v>0.4</v>
      </c>
    </row>
    <row r="2490" spans="1:12" x14ac:dyDescent="0.3">
      <c r="A2490" t="s">
        <v>10</v>
      </c>
      <c r="B2490">
        <v>1185732</v>
      </c>
      <c r="C2490">
        <v>44398</v>
      </c>
      <c r="D2490" t="s">
        <v>29</v>
      </c>
      <c r="E2490" t="s">
        <v>87</v>
      </c>
      <c r="F2490" t="s">
        <v>88</v>
      </c>
      <c r="G2490" t="s">
        <v>16</v>
      </c>
      <c r="H2490">
        <v>0.5</v>
      </c>
      <c r="I2490">
        <v>2500</v>
      </c>
      <c r="J2490">
        <f t="shared" si="94"/>
        <v>1250</v>
      </c>
      <c r="K2490">
        <f t="shared" si="96"/>
        <v>437.5</v>
      </c>
      <c r="L2490">
        <v>0.35</v>
      </c>
    </row>
    <row r="2491" spans="1:12" x14ac:dyDescent="0.3">
      <c r="A2491" t="s">
        <v>10</v>
      </c>
      <c r="B2491">
        <v>1185732</v>
      </c>
      <c r="C2491">
        <v>44398</v>
      </c>
      <c r="D2491" t="s">
        <v>29</v>
      </c>
      <c r="E2491" t="s">
        <v>87</v>
      </c>
      <c r="F2491" t="s">
        <v>88</v>
      </c>
      <c r="G2491" t="s">
        <v>17</v>
      </c>
      <c r="H2491">
        <v>0.55000000000000004</v>
      </c>
      <c r="I2491">
        <v>4250</v>
      </c>
      <c r="J2491">
        <f t="shared" si="94"/>
        <v>2337.5</v>
      </c>
      <c r="K2491">
        <f t="shared" si="96"/>
        <v>935</v>
      </c>
      <c r="L2491">
        <v>0.4</v>
      </c>
    </row>
    <row r="2492" spans="1:12" x14ac:dyDescent="0.3">
      <c r="A2492" t="s">
        <v>10</v>
      </c>
      <c r="B2492">
        <v>1185732</v>
      </c>
      <c r="C2492">
        <v>44430</v>
      </c>
      <c r="D2492" t="s">
        <v>29</v>
      </c>
      <c r="E2492" t="s">
        <v>87</v>
      </c>
      <c r="F2492" t="s">
        <v>88</v>
      </c>
      <c r="G2492" t="s">
        <v>12</v>
      </c>
      <c r="H2492">
        <v>0.5</v>
      </c>
      <c r="I2492">
        <v>5750</v>
      </c>
      <c r="J2492">
        <f t="shared" si="94"/>
        <v>2875</v>
      </c>
      <c r="K2492">
        <f t="shared" si="96"/>
        <v>1150</v>
      </c>
      <c r="L2492">
        <v>0.4</v>
      </c>
    </row>
    <row r="2493" spans="1:12" x14ac:dyDescent="0.3">
      <c r="A2493" t="s">
        <v>10</v>
      </c>
      <c r="B2493">
        <v>1185732</v>
      </c>
      <c r="C2493">
        <v>44430</v>
      </c>
      <c r="D2493" t="s">
        <v>29</v>
      </c>
      <c r="E2493" t="s">
        <v>87</v>
      </c>
      <c r="F2493" t="s">
        <v>88</v>
      </c>
      <c r="G2493" t="s">
        <v>15</v>
      </c>
      <c r="H2493">
        <v>0.45000000000000007</v>
      </c>
      <c r="I2493">
        <v>3500</v>
      </c>
      <c r="J2493">
        <f t="shared" si="94"/>
        <v>1575.0000000000002</v>
      </c>
      <c r="K2493">
        <f t="shared" si="96"/>
        <v>551.25</v>
      </c>
      <c r="L2493">
        <v>0.35</v>
      </c>
    </row>
    <row r="2494" spans="1:12" x14ac:dyDescent="0.3">
      <c r="A2494" t="s">
        <v>10</v>
      </c>
      <c r="B2494">
        <v>1185732</v>
      </c>
      <c r="C2494">
        <v>44430</v>
      </c>
      <c r="D2494" t="s">
        <v>29</v>
      </c>
      <c r="E2494" t="s">
        <v>87</v>
      </c>
      <c r="F2494" t="s">
        <v>88</v>
      </c>
      <c r="G2494" t="s">
        <v>13</v>
      </c>
      <c r="H2494">
        <v>0.4</v>
      </c>
      <c r="I2494">
        <v>2750</v>
      </c>
      <c r="J2494">
        <f t="shared" si="94"/>
        <v>1100</v>
      </c>
      <c r="K2494">
        <f t="shared" si="96"/>
        <v>440</v>
      </c>
      <c r="L2494">
        <v>0.4</v>
      </c>
    </row>
    <row r="2495" spans="1:12" x14ac:dyDescent="0.3">
      <c r="A2495" t="s">
        <v>10</v>
      </c>
      <c r="B2495">
        <v>1185732</v>
      </c>
      <c r="C2495">
        <v>44430</v>
      </c>
      <c r="D2495" t="s">
        <v>29</v>
      </c>
      <c r="E2495" t="s">
        <v>87</v>
      </c>
      <c r="F2495" t="s">
        <v>88</v>
      </c>
      <c r="G2495" t="s">
        <v>14</v>
      </c>
      <c r="H2495">
        <v>0.4</v>
      </c>
      <c r="I2495">
        <v>2500</v>
      </c>
      <c r="J2495">
        <f t="shared" si="94"/>
        <v>1000</v>
      </c>
      <c r="K2495">
        <f t="shared" si="96"/>
        <v>400</v>
      </c>
      <c r="L2495">
        <v>0.4</v>
      </c>
    </row>
    <row r="2496" spans="1:12" x14ac:dyDescent="0.3">
      <c r="A2496" t="s">
        <v>10</v>
      </c>
      <c r="B2496">
        <v>1185732</v>
      </c>
      <c r="C2496">
        <v>44430</v>
      </c>
      <c r="D2496" t="s">
        <v>29</v>
      </c>
      <c r="E2496" t="s">
        <v>87</v>
      </c>
      <c r="F2496" t="s">
        <v>88</v>
      </c>
      <c r="G2496" t="s">
        <v>16</v>
      </c>
      <c r="H2496">
        <v>0.5</v>
      </c>
      <c r="I2496">
        <v>2250</v>
      </c>
      <c r="J2496">
        <f t="shared" si="94"/>
        <v>1125</v>
      </c>
      <c r="K2496">
        <f t="shared" si="96"/>
        <v>393.75</v>
      </c>
      <c r="L2496">
        <v>0.35</v>
      </c>
    </row>
    <row r="2497" spans="1:12" x14ac:dyDescent="0.3">
      <c r="A2497" t="s">
        <v>10</v>
      </c>
      <c r="B2497">
        <v>1185732</v>
      </c>
      <c r="C2497">
        <v>44430</v>
      </c>
      <c r="D2497" t="s">
        <v>29</v>
      </c>
      <c r="E2497" t="s">
        <v>87</v>
      </c>
      <c r="F2497" t="s">
        <v>88</v>
      </c>
      <c r="G2497" t="s">
        <v>17</v>
      </c>
      <c r="H2497">
        <v>0.55000000000000004</v>
      </c>
      <c r="I2497">
        <v>4000</v>
      </c>
      <c r="J2497">
        <f t="shared" si="94"/>
        <v>2200</v>
      </c>
      <c r="K2497">
        <f t="shared" si="96"/>
        <v>880</v>
      </c>
      <c r="L2497">
        <v>0.4</v>
      </c>
    </row>
    <row r="2498" spans="1:12" x14ac:dyDescent="0.3">
      <c r="A2498" t="s">
        <v>10</v>
      </c>
      <c r="B2498">
        <v>1185732</v>
      </c>
      <c r="C2498">
        <v>44462</v>
      </c>
      <c r="D2498" t="s">
        <v>29</v>
      </c>
      <c r="E2498" t="s">
        <v>87</v>
      </c>
      <c r="F2498" t="s">
        <v>88</v>
      </c>
      <c r="G2498" t="s">
        <v>12</v>
      </c>
      <c r="H2498">
        <v>0.5</v>
      </c>
      <c r="I2498">
        <v>5250</v>
      </c>
      <c r="J2498">
        <f t="shared" ref="J2498:J2561" si="97">H2498*I2498</f>
        <v>2625</v>
      </c>
      <c r="K2498">
        <f t="shared" si="96"/>
        <v>1050</v>
      </c>
      <c r="L2498">
        <v>0.4</v>
      </c>
    </row>
    <row r="2499" spans="1:12" x14ac:dyDescent="0.3">
      <c r="A2499" t="s">
        <v>10</v>
      </c>
      <c r="B2499">
        <v>1185732</v>
      </c>
      <c r="C2499">
        <v>44462</v>
      </c>
      <c r="D2499" t="s">
        <v>29</v>
      </c>
      <c r="E2499" t="s">
        <v>87</v>
      </c>
      <c r="F2499" t="s">
        <v>88</v>
      </c>
      <c r="G2499" t="s">
        <v>15</v>
      </c>
      <c r="H2499">
        <v>0.45000000000000007</v>
      </c>
      <c r="I2499">
        <v>3250</v>
      </c>
      <c r="J2499">
        <f t="shared" si="97"/>
        <v>1462.5000000000002</v>
      </c>
      <c r="K2499">
        <f t="shared" si="96"/>
        <v>511.87500000000006</v>
      </c>
      <c r="L2499">
        <v>0.35</v>
      </c>
    </row>
    <row r="2500" spans="1:12" x14ac:dyDescent="0.3">
      <c r="A2500" t="s">
        <v>10</v>
      </c>
      <c r="B2500">
        <v>1185732</v>
      </c>
      <c r="C2500">
        <v>44462</v>
      </c>
      <c r="D2500" t="s">
        <v>29</v>
      </c>
      <c r="E2500" t="s">
        <v>87</v>
      </c>
      <c r="F2500" t="s">
        <v>88</v>
      </c>
      <c r="G2500" t="s">
        <v>13</v>
      </c>
      <c r="H2500">
        <v>0.35000000000000003</v>
      </c>
      <c r="I2500">
        <v>2250</v>
      </c>
      <c r="J2500">
        <f t="shared" si="97"/>
        <v>787.50000000000011</v>
      </c>
      <c r="K2500">
        <f t="shared" si="96"/>
        <v>315.00000000000006</v>
      </c>
      <c r="L2500">
        <v>0.4</v>
      </c>
    </row>
    <row r="2501" spans="1:12" x14ac:dyDescent="0.3">
      <c r="A2501" t="s">
        <v>10</v>
      </c>
      <c r="B2501">
        <v>1185732</v>
      </c>
      <c r="C2501">
        <v>44462</v>
      </c>
      <c r="D2501" t="s">
        <v>29</v>
      </c>
      <c r="E2501" t="s">
        <v>87</v>
      </c>
      <c r="F2501" t="s">
        <v>88</v>
      </c>
      <c r="G2501" t="s">
        <v>14</v>
      </c>
      <c r="H2501">
        <v>0.35000000000000003</v>
      </c>
      <c r="I2501">
        <v>2000</v>
      </c>
      <c r="J2501">
        <f t="shared" si="97"/>
        <v>700.00000000000011</v>
      </c>
      <c r="K2501">
        <f t="shared" si="96"/>
        <v>280.00000000000006</v>
      </c>
      <c r="L2501">
        <v>0.4</v>
      </c>
    </row>
    <row r="2502" spans="1:12" x14ac:dyDescent="0.3">
      <c r="A2502" t="s">
        <v>10</v>
      </c>
      <c r="B2502">
        <v>1185732</v>
      </c>
      <c r="C2502">
        <v>44462</v>
      </c>
      <c r="D2502" t="s">
        <v>29</v>
      </c>
      <c r="E2502" t="s">
        <v>87</v>
      </c>
      <c r="F2502" t="s">
        <v>88</v>
      </c>
      <c r="G2502" t="s">
        <v>16</v>
      </c>
      <c r="H2502">
        <v>0.45</v>
      </c>
      <c r="I2502">
        <v>2000</v>
      </c>
      <c r="J2502">
        <f t="shared" si="97"/>
        <v>900</v>
      </c>
      <c r="K2502">
        <f t="shared" si="96"/>
        <v>315</v>
      </c>
      <c r="L2502">
        <v>0.35</v>
      </c>
    </row>
    <row r="2503" spans="1:12" x14ac:dyDescent="0.3">
      <c r="A2503" t="s">
        <v>10</v>
      </c>
      <c r="B2503">
        <v>1185732</v>
      </c>
      <c r="C2503">
        <v>44462</v>
      </c>
      <c r="D2503" t="s">
        <v>29</v>
      </c>
      <c r="E2503" t="s">
        <v>87</v>
      </c>
      <c r="F2503" t="s">
        <v>88</v>
      </c>
      <c r="G2503" t="s">
        <v>17</v>
      </c>
      <c r="H2503">
        <v>0.5</v>
      </c>
      <c r="I2503">
        <v>2750</v>
      </c>
      <c r="J2503">
        <f t="shared" si="97"/>
        <v>1375</v>
      </c>
      <c r="K2503">
        <f t="shared" si="96"/>
        <v>550</v>
      </c>
      <c r="L2503">
        <v>0.4</v>
      </c>
    </row>
    <row r="2504" spans="1:12" x14ac:dyDescent="0.3">
      <c r="A2504" t="s">
        <v>10</v>
      </c>
      <c r="B2504">
        <v>1185732</v>
      </c>
      <c r="C2504">
        <v>44491</v>
      </c>
      <c r="D2504" t="s">
        <v>29</v>
      </c>
      <c r="E2504" t="s">
        <v>87</v>
      </c>
      <c r="F2504" t="s">
        <v>88</v>
      </c>
      <c r="G2504" t="s">
        <v>12</v>
      </c>
      <c r="H2504">
        <v>0.54999999999999993</v>
      </c>
      <c r="I2504">
        <v>4500</v>
      </c>
      <c r="J2504">
        <f t="shared" si="97"/>
        <v>2474.9999999999995</v>
      </c>
      <c r="K2504">
        <f t="shared" si="96"/>
        <v>989.99999999999989</v>
      </c>
      <c r="L2504">
        <v>0.4</v>
      </c>
    </row>
    <row r="2505" spans="1:12" x14ac:dyDescent="0.3">
      <c r="A2505" t="s">
        <v>10</v>
      </c>
      <c r="B2505">
        <v>1185732</v>
      </c>
      <c r="C2505">
        <v>44491</v>
      </c>
      <c r="D2505" t="s">
        <v>29</v>
      </c>
      <c r="E2505" t="s">
        <v>87</v>
      </c>
      <c r="F2505" t="s">
        <v>88</v>
      </c>
      <c r="G2505" t="s">
        <v>15</v>
      </c>
      <c r="H2505">
        <v>0.45</v>
      </c>
      <c r="I2505">
        <v>2750</v>
      </c>
      <c r="J2505">
        <f t="shared" si="97"/>
        <v>1237.5</v>
      </c>
      <c r="K2505">
        <f t="shared" si="96"/>
        <v>433.125</v>
      </c>
      <c r="L2505">
        <v>0.35</v>
      </c>
    </row>
    <row r="2506" spans="1:12" x14ac:dyDescent="0.3">
      <c r="A2506" t="s">
        <v>10</v>
      </c>
      <c r="B2506">
        <v>1185732</v>
      </c>
      <c r="C2506">
        <v>44491</v>
      </c>
      <c r="D2506" t="s">
        <v>29</v>
      </c>
      <c r="E2506" t="s">
        <v>87</v>
      </c>
      <c r="F2506" t="s">
        <v>88</v>
      </c>
      <c r="G2506" t="s">
        <v>13</v>
      </c>
      <c r="H2506">
        <v>0.45</v>
      </c>
      <c r="I2506">
        <v>1750</v>
      </c>
      <c r="J2506">
        <f t="shared" si="97"/>
        <v>787.5</v>
      </c>
      <c r="K2506">
        <f t="shared" si="96"/>
        <v>315</v>
      </c>
      <c r="L2506">
        <v>0.4</v>
      </c>
    </row>
    <row r="2507" spans="1:12" x14ac:dyDescent="0.3">
      <c r="A2507" t="s">
        <v>10</v>
      </c>
      <c r="B2507">
        <v>1185732</v>
      </c>
      <c r="C2507">
        <v>44491</v>
      </c>
      <c r="D2507" t="s">
        <v>29</v>
      </c>
      <c r="E2507" t="s">
        <v>87</v>
      </c>
      <c r="F2507" t="s">
        <v>88</v>
      </c>
      <c r="G2507" t="s">
        <v>14</v>
      </c>
      <c r="H2507">
        <v>0.45</v>
      </c>
      <c r="I2507">
        <v>1500</v>
      </c>
      <c r="J2507">
        <f t="shared" si="97"/>
        <v>675</v>
      </c>
      <c r="K2507">
        <f t="shared" si="96"/>
        <v>270</v>
      </c>
      <c r="L2507">
        <v>0.4</v>
      </c>
    </row>
    <row r="2508" spans="1:12" x14ac:dyDescent="0.3">
      <c r="A2508" t="s">
        <v>10</v>
      </c>
      <c r="B2508">
        <v>1185732</v>
      </c>
      <c r="C2508">
        <v>44491</v>
      </c>
      <c r="D2508" t="s">
        <v>29</v>
      </c>
      <c r="E2508" t="s">
        <v>87</v>
      </c>
      <c r="F2508" t="s">
        <v>88</v>
      </c>
      <c r="G2508" t="s">
        <v>16</v>
      </c>
      <c r="H2508">
        <v>0.54999999999999993</v>
      </c>
      <c r="I2508">
        <v>1500</v>
      </c>
      <c r="J2508">
        <f t="shared" si="97"/>
        <v>824.99999999999989</v>
      </c>
      <c r="K2508">
        <f t="shared" si="96"/>
        <v>288.74999999999994</v>
      </c>
      <c r="L2508">
        <v>0.35</v>
      </c>
    </row>
    <row r="2509" spans="1:12" x14ac:dyDescent="0.3">
      <c r="A2509" t="s">
        <v>10</v>
      </c>
      <c r="B2509">
        <v>1185732</v>
      </c>
      <c r="C2509">
        <v>44491</v>
      </c>
      <c r="D2509" t="s">
        <v>29</v>
      </c>
      <c r="E2509" t="s">
        <v>87</v>
      </c>
      <c r="F2509" t="s">
        <v>88</v>
      </c>
      <c r="G2509" t="s">
        <v>17</v>
      </c>
      <c r="H2509">
        <v>0.54999999999999993</v>
      </c>
      <c r="I2509">
        <v>2750</v>
      </c>
      <c r="J2509">
        <f t="shared" si="97"/>
        <v>1512.4999999999998</v>
      </c>
      <c r="K2509">
        <f t="shared" si="96"/>
        <v>604.99999999999989</v>
      </c>
      <c r="L2509">
        <v>0.4</v>
      </c>
    </row>
    <row r="2510" spans="1:12" x14ac:dyDescent="0.3">
      <c r="A2510" t="s">
        <v>10</v>
      </c>
      <c r="B2510">
        <v>1185732</v>
      </c>
      <c r="C2510">
        <v>44522</v>
      </c>
      <c r="D2510" t="s">
        <v>29</v>
      </c>
      <c r="E2510" t="s">
        <v>87</v>
      </c>
      <c r="F2510" t="s">
        <v>88</v>
      </c>
      <c r="G2510" t="s">
        <v>12</v>
      </c>
      <c r="H2510">
        <v>0.5</v>
      </c>
      <c r="I2510">
        <v>4250</v>
      </c>
      <c r="J2510">
        <f t="shared" si="97"/>
        <v>2125</v>
      </c>
      <c r="K2510">
        <f t="shared" si="96"/>
        <v>850</v>
      </c>
      <c r="L2510">
        <v>0.4</v>
      </c>
    </row>
    <row r="2511" spans="1:12" x14ac:dyDescent="0.3">
      <c r="A2511" t="s">
        <v>10</v>
      </c>
      <c r="B2511">
        <v>1185732</v>
      </c>
      <c r="C2511">
        <v>44522</v>
      </c>
      <c r="D2511" t="s">
        <v>29</v>
      </c>
      <c r="E2511" t="s">
        <v>87</v>
      </c>
      <c r="F2511" t="s">
        <v>88</v>
      </c>
      <c r="G2511" t="s">
        <v>15</v>
      </c>
      <c r="H2511">
        <v>0.4</v>
      </c>
      <c r="I2511">
        <v>2750</v>
      </c>
      <c r="J2511">
        <f t="shared" si="97"/>
        <v>1100</v>
      </c>
      <c r="K2511">
        <f t="shared" si="96"/>
        <v>385</v>
      </c>
      <c r="L2511">
        <v>0.35</v>
      </c>
    </row>
    <row r="2512" spans="1:12" x14ac:dyDescent="0.3">
      <c r="A2512" t="s">
        <v>10</v>
      </c>
      <c r="B2512">
        <v>1185732</v>
      </c>
      <c r="C2512">
        <v>44522</v>
      </c>
      <c r="D2512" t="s">
        <v>29</v>
      </c>
      <c r="E2512" t="s">
        <v>87</v>
      </c>
      <c r="F2512" t="s">
        <v>88</v>
      </c>
      <c r="G2512" t="s">
        <v>13</v>
      </c>
      <c r="H2512">
        <v>0.45</v>
      </c>
      <c r="I2512">
        <v>2200</v>
      </c>
      <c r="J2512">
        <f t="shared" si="97"/>
        <v>990</v>
      </c>
      <c r="K2512">
        <f t="shared" si="96"/>
        <v>396</v>
      </c>
      <c r="L2512">
        <v>0.4</v>
      </c>
    </row>
    <row r="2513" spans="1:12" x14ac:dyDescent="0.3">
      <c r="A2513" t="s">
        <v>10</v>
      </c>
      <c r="B2513">
        <v>1185732</v>
      </c>
      <c r="C2513">
        <v>44522</v>
      </c>
      <c r="D2513" t="s">
        <v>29</v>
      </c>
      <c r="E2513" t="s">
        <v>87</v>
      </c>
      <c r="F2513" t="s">
        <v>88</v>
      </c>
      <c r="G2513" t="s">
        <v>14</v>
      </c>
      <c r="H2513">
        <v>0.55000000000000004</v>
      </c>
      <c r="I2513">
        <v>2000</v>
      </c>
      <c r="J2513">
        <f t="shared" si="97"/>
        <v>1100</v>
      </c>
      <c r="K2513">
        <f t="shared" si="96"/>
        <v>440</v>
      </c>
      <c r="L2513">
        <v>0.4</v>
      </c>
    </row>
    <row r="2514" spans="1:12" x14ac:dyDescent="0.3">
      <c r="A2514" t="s">
        <v>10</v>
      </c>
      <c r="B2514">
        <v>1185732</v>
      </c>
      <c r="C2514">
        <v>44522</v>
      </c>
      <c r="D2514" t="s">
        <v>29</v>
      </c>
      <c r="E2514" t="s">
        <v>87</v>
      </c>
      <c r="F2514" t="s">
        <v>88</v>
      </c>
      <c r="G2514" t="s">
        <v>16</v>
      </c>
      <c r="H2514">
        <v>0.65</v>
      </c>
      <c r="I2514">
        <v>1750</v>
      </c>
      <c r="J2514">
        <f t="shared" si="97"/>
        <v>1137.5</v>
      </c>
      <c r="K2514">
        <f t="shared" si="96"/>
        <v>398.125</v>
      </c>
      <c r="L2514">
        <v>0.35</v>
      </c>
    </row>
    <row r="2515" spans="1:12" x14ac:dyDescent="0.3">
      <c r="A2515" t="s">
        <v>10</v>
      </c>
      <c r="B2515">
        <v>1185732</v>
      </c>
      <c r="C2515">
        <v>44522</v>
      </c>
      <c r="D2515" t="s">
        <v>29</v>
      </c>
      <c r="E2515" t="s">
        <v>87</v>
      </c>
      <c r="F2515" t="s">
        <v>88</v>
      </c>
      <c r="G2515" t="s">
        <v>17</v>
      </c>
      <c r="H2515">
        <v>0.7</v>
      </c>
      <c r="I2515">
        <v>2750</v>
      </c>
      <c r="J2515">
        <f t="shared" si="97"/>
        <v>1924.9999999999998</v>
      </c>
      <c r="K2515">
        <f t="shared" si="96"/>
        <v>770</v>
      </c>
      <c r="L2515">
        <v>0.4</v>
      </c>
    </row>
    <row r="2516" spans="1:12" x14ac:dyDescent="0.3">
      <c r="A2516" t="s">
        <v>10</v>
      </c>
      <c r="B2516">
        <v>1185732</v>
      </c>
      <c r="C2516">
        <v>44551</v>
      </c>
      <c r="D2516" t="s">
        <v>29</v>
      </c>
      <c r="E2516" t="s">
        <v>87</v>
      </c>
      <c r="F2516" t="s">
        <v>88</v>
      </c>
      <c r="G2516" t="s">
        <v>12</v>
      </c>
      <c r="H2516">
        <v>0.65</v>
      </c>
      <c r="I2516">
        <v>5250</v>
      </c>
      <c r="J2516">
        <f t="shared" si="97"/>
        <v>3412.5</v>
      </c>
      <c r="K2516">
        <f t="shared" si="96"/>
        <v>1365</v>
      </c>
      <c r="L2516">
        <v>0.4</v>
      </c>
    </row>
    <row r="2517" spans="1:12" x14ac:dyDescent="0.3">
      <c r="A2517" t="s">
        <v>10</v>
      </c>
      <c r="B2517">
        <v>1185732</v>
      </c>
      <c r="C2517">
        <v>44551</v>
      </c>
      <c r="D2517" t="s">
        <v>29</v>
      </c>
      <c r="E2517" t="s">
        <v>87</v>
      </c>
      <c r="F2517" t="s">
        <v>88</v>
      </c>
      <c r="G2517" t="s">
        <v>15</v>
      </c>
      <c r="H2517">
        <v>0.55000000000000004</v>
      </c>
      <c r="I2517">
        <v>3250</v>
      </c>
      <c r="J2517">
        <f t="shared" si="97"/>
        <v>1787.5000000000002</v>
      </c>
      <c r="K2517">
        <f t="shared" si="96"/>
        <v>625.625</v>
      </c>
      <c r="L2517">
        <v>0.35</v>
      </c>
    </row>
    <row r="2518" spans="1:12" x14ac:dyDescent="0.3">
      <c r="A2518" t="s">
        <v>10</v>
      </c>
      <c r="B2518">
        <v>1185732</v>
      </c>
      <c r="C2518">
        <v>44551</v>
      </c>
      <c r="D2518" t="s">
        <v>29</v>
      </c>
      <c r="E2518" t="s">
        <v>87</v>
      </c>
      <c r="F2518" t="s">
        <v>88</v>
      </c>
      <c r="G2518" t="s">
        <v>13</v>
      </c>
      <c r="H2518">
        <v>0.55000000000000004</v>
      </c>
      <c r="I2518">
        <v>2750</v>
      </c>
      <c r="J2518">
        <f t="shared" si="97"/>
        <v>1512.5000000000002</v>
      </c>
      <c r="K2518">
        <f t="shared" ref="K2518:K2549" si="98">J2518*L2518</f>
        <v>605.00000000000011</v>
      </c>
      <c r="L2518">
        <v>0.4</v>
      </c>
    </row>
    <row r="2519" spans="1:12" x14ac:dyDescent="0.3">
      <c r="A2519" t="s">
        <v>10</v>
      </c>
      <c r="B2519">
        <v>1185732</v>
      </c>
      <c r="C2519">
        <v>44551</v>
      </c>
      <c r="D2519" t="s">
        <v>29</v>
      </c>
      <c r="E2519" t="s">
        <v>87</v>
      </c>
      <c r="F2519" t="s">
        <v>88</v>
      </c>
      <c r="G2519" t="s">
        <v>14</v>
      </c>
      <c r="H2519">
        <v>0.5</v>
      </c>
      <c r="I2519">
        <v>2250</v>
      </c>
      <c r="J2519">
        <f t="shared" si="97"/>
        <v>1125</v>
      </c>
      <c r="K2519">
        <f t="shared" si="98"/>
        <v>450</v>
      </c>
      <c r="L2519">
        <v>0.4</v>
      </c>
    </row>
    <row r="2520" spans="1:12" x14ac:dyDescent="0.3">
      <c r="A2520" t="s">
        <v>10</v>
      </c>
      <c r="B2520">
        <v>1185732</v>
      </c>
      <c r="C2520">
        <v>44551</v>
      </c>
      <c r="D2520" t="s">
        <v>29</v>
      </c>
      <c r="E2520" t="s">
        <v>87</v>
      </c>
      <c r="F2520" t="s">
        <v>88</v>
      </c>
      <c r="G2520" t="s">
        <v>16</v>
      </c>
      <c r="H2520">
        <v>0.6</v>
      </c>
      <c r="I2520">
        <v>2250</v>
      </c>
      <c r="J2520">
        <f t="shared" si="97"/>
        <v>1350</v>
      </c>
      <c r="K2520">
        <f t="shared" si="98"/>
        <v>472.49999999999994</v>
      </c>
      <c r="L2520">
        <v>0.35</v>
      </c>
    </row>
    <row r="2521" spans="1:12" x14ac:dyDescent="0.3">
      <c r="A2521" t="s">
        <v>10</v>
      </c>
      <c r="B2521">
        <v>1185732</v>
      </c>
      <c r="C2521">
        <v>44551</v>
      </c>
      <c r="D2521" t="s">
        <v>29</v>
      </c>
      <c r="E2521" t="s">
        <v>87</v>
      </c>
      <c r="F2521" t="s">
        <v>88</v>
      </c>
      <c r="G2521" t="s">
        <v>17</v>
      </c>
      <c r="H2521">
        <v>0.64999999999999991</v>
      </c>
      <c r="I2521">
        <v>3250</v>
      </c>
      <c r="J2521">
        <f t="shared" si="97"/>
        <v>2112.4999999999995</v>
      </c>
      <c r="K2521">
        <f t="shared" si="98"/>
        <v>844.99999999999989</v>
      </c>
      <c r="L2521">
        <v>0.4</v>
      </c>
    </row>
    <row r="2522" spans="1:12" x14ac:dyDescent="0.3">
      <c r="A2522" t="s">
        <v>10</v>
      </c>
      <c r="B2522">
        <v>1185732</v>
      </c>
      <c r="C2522">
        <v>44216</v>
      </c>
      <c r="D2522" t="s">
        <v>127</v>
      </c>
      <c r="E2522" t="s">
        <v>89</v>
      </c>
      <c r="F2522" t="s">
        <v>90</v>
      </c>
      <c r="G2522" t="s">
        <v>12</v>
      </c>
      <c r="H2522">
        <v>0.30000000000000004</v>
      </c>
      <c r="I2522">
        <v>7250</v>
      </c>
      <c r="J2522">
        <f t="shared" si="97"/>
        <v>2175.0000000000005</v>
      </c>
      <c r="K2522">
        <f t="shared" si="98"/>
        <v>870.00000000000023</v>
      </c>
      <c r="L2522">
        <v>0.4</v>
      </c>
    </row>
    <row r="2523" spans="1:12" x14ac:dyDescent="0.3">
      <c r="A2523" t="s">
        <v>10</v>
      </c>
      <c r="B2523">
        <v>1185732</v>
      </c>
      <c r="C2523">
        <v>44216</v>
      </c>
      <c r="D2523" t="s">
        <v>127</v>
      </c>
      <c r="E2523" t="s">
        <v>89</v>
      </c>
      <c r="F2523" t="s">
        <v>90</v>
      </c>
      <c r="G2523" t="s">
        <v>15</v>
      </c>
      <c r="H2523">
        <v>0.30000000000000004</v>
      </c>
      <c r="I2523">
        <v>5250</v>
      </c>
      <c r="J2523">
        <f t="shared" si="97"/>
        <v>1575.0000000000002</v>
      </c>
      <c r="K2523">
        <f t="shared" si="98"/>
        <v>551.25</v>
      </c>
      <c r="L2523">
        <v>0.35</v>
      </c>
    </row>
    <row r="2524" spans="1:12" x14ac:dyDescent="0.3">
      <c r="A2524" t="s">
        <v>10</v>
      </c>
      <c r="B2524">
        <v>1185732</v>
      </c>
      <c r="C2524">
        <v>44216</v>
      </c>
      <c r="D2524" t="s">
        <v>127</v>
      </c>
      <c r="E2524" t="s">
        <v>89</v>
      </c>
      <c r="F2524" t="s">
        <v>90</v>
      </c>
      <c r="G2524" t="s">
        <v>13</v>
      </c>
      <c r="H2524">
        <v>0.20000000000000007</v>
      </c>
      <c r="I2524">
        <v>5250</v>
      </c>
      <c r="J2524">
        <f t="shared" si="97"/>
        <v>1050.0000000000005</v>
      </c>
      <c r="K2524">
        <f t="shared" ref="K2524:K2533" si="99">J2524*L2524</f>
        <v>420.00000000000023</v>
      </c>
      <c r="L2524">
        <v>0.4</v>
      </c>
    </row>
    <row r="2525" spans="1:12" x14ac:dyDescent="0.3">
      <c r="A2525" t="s">
        <v>10</v>
      </c>
      <c r="B2525">
        <v>1185732</v>
      </c>
      <c r="C2525">
        <v>44216</v>
      </c>
      <c r="D2525" t="s">
        <v>127</v>
      </c>
      <c r="E2525" t="s">
        <v>89</v>
      </c>
      <c r="F2525" t="s">
        <v>90</v>
      </c>
      <c r="G2525" t="s">
        <v>14</v>
      </c>
      <c r="H2525">
        <v>0.25</v>
      </c>
      <c r="I2525">
        <v>3750</v>
      </c>
      <c r="J2525">
        <f t="shared" si="97"/>
        <v>937.5</v>
      </c>
      <c r="K2525">
        <f t="shared" si="99"/>
        <v>375</v>
      </c>
      <c r="L2525">
        <v>0.4</v>
      </c>
    </row>
    <row r="2526" spans="1:12" x14ac:dyDescent="0.3">
      <c r="A2526" t="s">
        <v>10</v>
      </c>
      <c r="B2526">
        <v>1185732</v>
      </c>
      <c r="C2526">
        <v>44216</v>
      </c>
      <c r="D2526" t="s">
        <v>127</v>
      </c>
      <c r="E2526" t="s">
        <v>89</v>
      </c>
      <c r="F2526" t="s">
        <v>90</v>
      </c>
      <c r="G2526" t="s">
        <v>16</v>
      </c>
      <c r="H2526">
        <v>0.4</v>
      </c>
      <c r="I2526">
        <v>4250</v>
      </c>
      <c r="J2526">
        <f t="shared" si="97"/>
        <v>1700</v>
      </c>
      <c r="K2526">
        <f t="shared" si="99"/>
        <v>595</v>
      </c>
      <c r="L2526">
        <v>0.35</v>
      </c>
    </row>
    <row r="2527" spans="1:12" x14ac:dyDescent="0.3">
      <c r="A2527" t="s">
        <v>10</v>
      </c>
      <c r="B2527">
        <v>1185732</v>
      </c>
      <c r="C2527">
        <v>44216</v>
      </c>
      <c r="D2527" t="s">
        <v>127</v>
      </c>
      <c r="E2527" t="s">
        <v>89</v>
      </c>
      <c r="F2527" t="s">
        <v>90</v>
      </c>
      <c r="G2527" t="s">
        <v>17</v>
      </c>
      <c r="H2527">
        <v>0.30000000000000004</v>
      </c>
      <c r="I2527">
        <v>5250</v>
      </c>
      <c r="J2527">
        <f t="shared" si="97"/>
        <v>1575.0000000000002</v>
      </c>
      <c r="K2527">
        <f t="shared" si="99"/>
        <v>787.50000000000011</v>
      </c>
      <c r="L2527">
        <v>0.5</v>
      </c>
    </row>
    <row r="2528" spans="1:12" x14ac:dyDescent="0.3">
      <c r="A2528" t="s">
        <v>10</v>
      </c>
      <c r="B2528">
        <v>1185732</v>
      </c>
      <c r="C2528">
        <v>44245</v>
      </c>
      <c r="D2528" t="s">
        <v>127</v>
      </c>
      <c r="E2528" t="s">
        <v>89</v>
      </c>
      <c r="F2528" t="s">
        <v>90</v>
      </c>
      <c r="G2528" t="s">
        <v>12</v>
      </c>
      <c r="H2528">
        <v>0.30000000000000004</v>
      </c>
      <c r="I2528">
        <v>7750</v>
      </c>
      <c r="J2528">
        <f t="shared" si="97"/>
        <v>2325.0000000000005</v>
      </c>
      <c r="K2528">
        <f>J2528*L2528</f>
        <v>930.00000000000023</v>
      </c>
      <c r="L2528">
        <v>0.4</v>
      </c>
    </row>
    <row r="2529" spans="1:12" x14ac:dyDescent="0.3">
      <c r="A2529" t="s">
        <v>10</v>
      </c>
      <c r="B2529">
        <v>1185732</v>
      </c>
      <c r="C2529">
        <v>44245</v>
      </c>
      <c r="D2529" t="s">
        <v>127</v>
      </c>
      <c r="E2529" t="s">
        <v>89</v>
      </c>
      <c r="F2529" t="s">
        <v>90</v>
      </c>
      <c r="G2529" t="s">
        <v>15</v>
      </c>
      <c r="H2529">
        <v>0.30000000000000004</v>
      </c>
      <c r="I2529">
        <v>4250</v>
      </c>
      <c r="J2529">
        <f t="shared" si="97"/>
        <v>1275.0000000000002</v>
      </c>
      <c r="K2529">
        <f>J2529*L2529</f>
        <v>446.25000000000006</v>
      </c>
      <c r="L2529">
        <v>0.35</v>
      </c>
    </row>
    <row r="2530" spans="1:12" x14ac:dyDescent="0.3">
      <c r="A2530" t="s">
        <v>10</v>
      </c>
      <c r="B2530">
        <v>1185732</v>
      </c>
      <c r="C2530">
        <v>44245</v>
      </c>
      <c r="D2530" t="s">
        <v>127</v>
      </c>
      <c r="E2530" t="s">
        <v>89</v>
      </c>
      <c r="F2530" t="s">
        <v>90</v>
      </c>
      <c r="G2530" t="s">
        <v>13</v>
      </c>
      <c r="H2530">
        <v>0.20000000000000007</v>
      </c>
      <c r="I2530">
        <v>4750</v>
      </c>
      <c r="J2530">
        <f t="shared" si="97"/>
        <v>950.00000000000034</v>
      </c>
      <c r="K2530">
        <f t="shared" si="99"/>
        <v>380.00000000000017</v>
      </c>
      <c r="L2530">
        <v>0.4</v>
      </c>
    </row>
    <row r="2531" spans="1:12" x14ac:dyDescent="0.3">
      <c r="A2531" t="s">
        <v>10</v>
      </c>
      <c r="B2531">
        <v>1185732</v>
      </c>
      <c r="C2531">
        <v>44245</v>
      </c>
      <c r="D2531" t="s">
        <v>127</v>
      </c>
      <c r="E2531" t="s">
        <v>89</v>
      </c>
      <c r="F2531" t="s">
        <v>90</v>
      </c>
      <c r="G2531" t="s">
        <v>14</v>
      </c>
      <c r="H2531">
        <v>0.25</v>
      </c>
      <c r="I2531">
        <v>3250</v>
      </c>
      <c r="J2531">
        <f t="shared" si="97"/>
        <v>812.5</v>
      </c>
      <c r="K2531">
        <f t="shared" si="99"/>
        <v>325</v>
      </c>
      <c r="L2531">
        <v>0.4</v>
      </c>
    </row>
    <row r="2532" spans="1:12" x14ac:dyDescent="0.3">
      <c r="A2532" t="s">
        <v>10</v>
      </c>
      <c r="B2532">
        <v>1185732</v>
      </c>
      <c r="C2532">
        <v>44245</v>
      </c>
      <c r="D2532" t="s">
        <v>127</v>
      </c>
      <c r="E2532" t="s">
        <v>89</v>
      </c>
      <c r="F2532" t="s">
        <v>90</v>
      </c>
      <c r="G2532" t="s">
        <v>16</v>
      </c>
      <c r="H2532">
        <v>0.4</v>
      </c>
      <c r="I2532">
        <v>4000</v>
      </c>
      <c r="J2532">
        <f t="shared" si="97"/>
        <v>1600</v>
      </c>
      <c r="K2532">
        <f t="shared" si="99"/>
        <v>560</v>
      </c>
      <c r="L2532">
        <v>0.35</v>
      </c>
    </row>
    <row r="2533" spans="1:12" x14ac:dyDescent="0.3">
      <c r="A2533" t="s">
        <v>10</v>
      </c>
      <c r="B2533">
        <v>1185732</v>
      </c>
      <c r="C2533">
        <v>44245</v>
      </c>
      <c r="D2533" t="s">
        <v>127</v>
      </c>
      <c r="E2533" t="s">
        <v>89</v>
      </c>
      <c r="F2533" t="s">
        <v>90</v>
      </c>
      <c r="G2533" t="s">
        <v>17</v>
      </c>
      <c r="H2533">
        <v>0.25</v>
      </c>
      <c r="I2533">
        <v>5000</v>
      </c>
      <c r="J2533">
        <f t="shared" si="97"/>
        <v>1250</v>
      </c>
      <c r="K2533">
        <f t="shared" si="99"/>
        <v>625</v>
      </c>
      <c r="L2533">
        <v>0.5</v>
      </c>
    </row>
    <row r="2534" spans="1:12" x14ac:dyDescent="0.3">
      <c r="A2534" t="s">
        <v>10</v>
      </c>
      <c r="B2534">
        <v>1185732</v>
      </c>
      <c r="C2534">
        <v>44271</v>
      </c>
      <c r="D2534" t="s">
        <v>127</v>
      </c>
      <c r="E2534" t="s">
        <v>89</v>
      </c>
      <c r="F2534" t="s">
        <v>90</v>
      </c>
      <c r="G2534" t="s">
        <v>12</v>
      </c>
      <c r="H2534">
        <v>0.25</v>
      </c>
      <c r="I2534">
        <v>7200</v>
      </c>
      <c r="J2534">
        <f t="shared" si="97"/>
        <v>1800</v>
      </c>
      <c r="K2534">
        <f t="shared" ref="K2534:K2565" si="100">J2534*L2534</f>
        <v>720</v>
      </c>
      <c r="L2534">
        <v>0.4</v>
      </c>
    </row>
    <row r="2535" spans="1:12" x14ac:dyDescent="0.3">
      <c r="A2535" t="s">
        <v>10</v>
      </c>
      <c r="B2535">
        <v>1185732</v>
      </c>
      <c r="C2535">
        <v>44271</v>
      </c>
      <c r="D2535" t="s">
        <v>127</v>
      </c>
      <c r="E2535" t="s">
        <v>89</v>
      </c>
      <c r="F2535" t="s">
        <v>90</v>
      </c>
      <c r="G2535" t="s">
        <v>15</v>
      </c>
      <c r="H2535">
        <v>0.25</v>
      </c>
      <c r="I2535">
        <v>4000</v>
      </c>
      <c r="J2535">
        <f t="shared" si="97"/>
        <v>1000</v>
      </c>
      <c r="K2535">
        <f t="shared" si="100"/>
        <v>350</v>
      </c>
      <c r="L2535">
        <v>0.35</v>
      </c>
    </row>
    <row r="2536" spans="1:12" x14ac:dyDescent="0.3">
      <c r="A2536" t="s">
        <v>10</v>
      </c>
      <c r="B2536">
        <v>1185732</v>
      </c>
      <c r="C2536">
        <v>44271</v>
      </c>
      <c r="D2536" t="s">
        <v>127</v>
      </c>
      <c r="E2536" t="s">
        <v>89</v>
      </c>
      <c r="F2536" t="s">
        <v>90</v>
      </c>
      <c r="G2536" t="s">
        <v>13</v>
      </c>
      <c r="H2536">
        <v>0.15000000000000002</v>
      </c>
      <c r="I2536">
        <v>4250</v>
      </c>
      <c r="J2536">
        <f t="shared" si="97"/>
        <v>637.50000000000011</v>
      </c>
      <c r="K2536">
        <f t="shared" si="100"/>
        <v>255.00000000000006</v>
      </c>
      <c r="L2536">
        <v>0.4</v>
      </c>
    </row>
    <row r="2537" spans="1:12" x14ac:dyDescent="0.3">
      <c r="A2537" t="s">
        <v>10</v>
      </c>
      <c r="B2537">
        <v>1185732</v>
      </c>
      <c r="C2537">
        <v>44271</v>
      </c>
      <c r="D2537" t="s">
        <v>127</v>
      </c>
      <c r="E2537" t="s">
        <v>89</v>
      </c>
      <c r="F2537" t="s">
        <v>90</v>
      </c>
      <c r="G2537" t="s">
        <v>14</v>
      </c>
      <c r="H2537">
        <v>0.19999999999999996</v>
      </c>
      <c r="I2537">
        <v>2750</v>
      </c>
      <c r="J2537">
        <f t="shared" si="97"/>
        <v>549.99999999999989</v>
      </c>
      <c r="K2537">
        <f t="shared" si="100"/>
        <v>219.99999999999997</v>
      </c>
      <c r="L2537">
        <v>0.4</v>
      </c>
    </row>
    <row r="2538" spans="1:12" x14ac:dyDescent="0.3">
      <c r="A2538" t="s">
        <v>10</v>
      </c>
      <c r="B2538">
        <v>1185732</v>
      </c>
      <c r="C2538">
        <v>44271</v>
      </c>
      <c r="D2538" t="s">
        <v>127</v>
      </c>
      <c r="E2538" t="s">
        <v>89</v>
      </c>
      <c r="F2538" t="s">
        <v>90</v>
      </c>
      <c r="G2538" t="s">
        <v>16</v>
      </c>
      <c r="H2538">
        <v>0.35000000000000009</v>
      </c>
      <c r="I2538">
        <v>3250</v>
      </c>
      <c r="J2538">
        <f t="shared" si="97"/>
        <v>1137.5000000000002</v>
      </c>
      <c r="K2538">
        <f t="shared" si="100"/>
        <v>398.12500000000006</v>
      </c>
      <c r="L2538">
        <v>0.35</v>
      </c>
    </row>
    <row r="2539" spans="1:12" x14ac:dyDescent="0.3">
      <c r="A2539" t="s">
        <v>10</v>
      </c>
      <c r="B2539">
        <v>1185732</v>
      </c>
      <c r="C2539">
        <v>44271</v>
      </c>
      <c r="D2539" t="s">
        <v>127</v>
      </c>
      <c r="E2539" t="s">
        <v>89</v>
      </c>
      <c r="F2539" t="s">
        <v>90</v>
      </c>
      <c r="G2539" t="s">
        <v>17</v>
      </c>
      <c r="H2539">
        <v>0.25</v>
      </c>
      <c r="I2539">
        <v>4250</v>
      </c>
      <c r="J2539">
        <f t="shared" si="97"/>
        <v>1062.5</v>
      </c>
      <c r="K2539">
        <f t="shared" si="100"/>
        <v>531.25</v>
      </c>
      <c r="L2539">
        <v>0.5</v>
      </c>
    </row>
    <row r="2540" spans="1:12" x14ac:dyDescent="0.3">
      <c r="A2540" t="s">
        <v>10</v>
      </c>
      <c r="B2540">
        <v>1185732</v>
      </c>
      <c r="C2540">
        <v>44303</v>
      </c>
      <c r="D2540" t="s">
        <v>127</v>
      </c>
      <c r="E2540" t="s">
        <v>89</v>
      </c>
      <c r="F2540" t="s">
        <v>90</v>
      </c>
      <c r="G2540" t="s">
        <v>12</v>
      </c>
      <c r="H2540">
        <v>0.25</v>
      </c>
      <c r="I2540">
        <v>6750</v>
      </c>
      <c r="J2540">
        <f t="shared" si="97"/>
        <v>1687.5</v>
      </c>
      <c r="K2540">
        <f t="shared" si="100"/>
        <v>675</v>
      </c>
      <c r="L2540">
        <v>0.4</v>
      </c>
    </row>
    <row r="2541" spans="1:12" x14ac:dyDescent="0.3">
      <c r="A2541" t="s">
        <v>10</v>
      </c>
      <c r="B2541">
        <v>1185732</v>
      </c>
      <c r="C2541">
        <v>44303</v>
      </c>
      <c r="D2541" t="s">
        <v>127</v>
      </c>
      <c r="E2541" t="s">
        <v>89</v>
      </c>
      <c r="F2541" t="s">
        <v>90</v>
      </c>
      <c r="G2541" t="s">
        <v>15</v>
      </c>
      <c r="H2541">
        <v>0.25</v>
      </c>
      <c r="I2541">
        <v>3750</v>
      </c>
      <c r="J2541">
        <f t="shared" si="97"/>
        <v>937.5</v>
      </c>
      <c r="K2541">
        <f t="shared" si="100"/>
        <v>328.125</v>
      </c>
      <c r="L2541">
        <v>0.35</v>
      </c>
    </row>
    <row r="2542" spans="1:12" x14ac:dyDescent="0.3">
      <c r="A2542" t="s">
        <v>10</v>
      </c>
      <c r="B2542">
        <v>1185732</v>
      </c>
      <c r="C2542">
        <v>44303</v>
      </c>
      <c r="D2542" t="s">
        <v>127</v>
      </c>
      <c r="E2542" t="s">
        <v>89</v>
      </c>
      <c r="F2542" t="s">
        <v>90</v>
      </c>
      <c r="G2542" t="s">
        <v>13</v>
      </c>
      <c r="H2542">
        <v>0.15000000000000002</v>
      </c>
      <c r="I2542">
        <v>3750</v>
      </c>
      <c r="J2542">
        <f t="shared" si="97"/>
        <v>562.50000000000011</v>
      </c>
      <c r="K2542">
        <f t="shared" si="100"/>
        <v>225.00000000000006</v>
      </c>
      <c r="L2542">
        <v>0.4</v>
      </c>
    </row>
    <row r="2543" spans="1:12" x14ac:dyDescent="0.3">
      <c r="A2543" t="s">
        <v>10</v>
      </c>
      <c r="B2543">
        <v>1185732</v>
      </c>
      <c r="C2543">
        <v>44303</v>
      </c>
      <c r="D2543" t="s">
        <v>127</v>
      </c>
      <c r="E2543" t="s">
        <v>89</v>
      </c>
      <c r="F2543" t="s">
        <v>90</v>
      </c>
      <c r="G2543" t="s">
        <v>14</v>
      </c>
      <c r="H2543">
        <v>0.19999999999999996</v>
      </c>
      <c r="I2543">
        <v>3000</v>
      </c>
      <c r="J2543">
        <f t="shared" si="97"/>
        <v>599.99999999999989</v>
      </c>
      <c r="K2543">
        <f t="shared" si="100"/>
        <v>239.99999999999997</v>
      </c>
      <c r="L2543">
        <v>0.4</v>
      </c>
    </row>
    <row r="2544" spans="1:12" x14ac:dyDescent="0.3">
      <c r="A2544" t="s">
        <v>10</v>
      </c>
      <c r="B2544">
        <v>1185732</v>
      </c>
      <c r="C2544">
        <v>44303</v>
      </c>
      <c r="D2544" t="s">
        <v>127</v>
      </c>
      <c r="E2544" t="s">
        <v>89</v>
      </c>
      <c r="F2544" t="s">
        <v>90</v>
      </c>
      <c r="G2544" t="s">
        <v>16</v>
      </c>
      <c r="H2544">
        <v>0.4</v>
      </c>
      <c r="I2544">
        <v>3250</v>
      </c>
      <c r="J2544">
        <f t="shared" si="97"/>
        <v>1300</v>
      </c>
      <c r="K2544">
        <f t="shared" si="100"/>
        <v>454.99999999999994</v>
      </c>
      <c r="L2544">
        <v>0.35</v>
      </c>
    </row>
    <row r="2545" spans="1:12" x14ac:dyDescent="0.3">
      <c r="A2545" t="s">
        <v>10</v>
      </c>
      <c r="B2545">
        <v>1185732</v>
      </c>
      <c r="C2545">
        <v>44303</v>
      </c>
      <c r="D2545" t="s">
        <v>127</v>
      </c>
      <c r="E2545" t="s">
        <v>89</v>
      </c>
      <c r="F2545" t="s">
        <v>90</v>
      </c>
      <c r="G2545" t="s">
        <v>17</v>
      </c>
      <c r="H2545">
        <v>0.30000000000000004</v>
      </c>
      <c r="I2545">
        <v>4750</v>
      </c>
      <c r="J2545">
        <f t="shared" si="97"/>
        <v>1425.0000000000002</v>
      </c>
      <c r="K2545">
        <f t="shared" si="100"/>
        <v>712.50000000000011</v>
      </c>
      <c r="L2545">
        <v>0.5</v>
      </c>
    </row>
    <row r="2546" spans="1:12" x14ac:dyDescent="0.3">
      <c r="A2546" t="s">
        <v>10</v>
      </c>
      <c r="B2546">
        <v>1185732</v>
      </c>
      <c r="C2546">
        <v>44332</v>
      </c>
      <c r="D2546" t="s">
        <v>127</v>
      </c>
      <c r="E2546" t="s">
        <v>89</v>
      </c>
      <c r="F2546" t="s">
        <v>90</v>
      </c>
      <c r="G2546" t="s">
        <v>12</v>
      </c>
      <c r="H2546">
        <v>0.4</v>
      </c>
      <c r="I2546">
        <v>7450</v>
      </c>
      <c r="J2546">
        <f t="shared" si="97"/>
        <v>2980</v>
      </c>
      <c r="K2546">
        <f t="shared" si="100"/>
        <v>1192</v>
      </c>
      <c r="L2546">
        <v>0.4</v>
      </c>
    </row>
    <row r="2547" spans="1:12" x14ac:dyDescent="0.3">
      <c r="A2547" t="s">
        <v>10</v>
      </c>
      <c r="B2547">
        <v>1185732</v>
      </c>
      <c r="C2547">
        <v>44332</v>
      </c>
      <c r="D2547" t="s">
        <v>127</v>
      </c>
      <c r="E2547" t="s">
        <v>89</v>
      </c>
      <c r="F2547" t="s">
        <v>90</v>
      </c>
      <c r="G2547" t="s">
        <v>15</v>
      </c>
      <c r="H2547">
        <v>0.4</v>
      </c>
      <c r="I2547">
        <v>4500</v>
      </c>
      <c r="J2547">
        <f t="shared" si="97"/>
        <v>1800</v>
      </c>
      <c r="K2547">
        <f t="shared" si="100"/>
        <v>630</v>
      </c>
      <c r="L2547">
        <v>0.35</v>
      </c>
    </row>
    <row r="2548" spans="1:12" x14ac:dyDescent="0.3">
      <c r="A2548" t="s">
        <v>10</v>
      </c>
      <c r="B2548">
        <v>1185732</v>
      </c>
      <c r="C2548">
        <v>44332</v>
      </c>
      <c r="D2548" t="s">
        <v>127</v>
      </c>
      <c r="E2548" t="s">
        <v>89</v>
      </c>
      <c r="F2548" t="s">
        <v>90</v>
      </c>
      <c r="G2548" t="s">
        <v>13</v>
      </c>
      <c r="H2548">
        <v>0.35000000000000003</v>
      </c>
      <c r="I2548">
        <v>4250</v>
      </c>
      <c r="J2548">
        <f t="shared" si="97"/>
        <v>1487.5000000000002</v>
      </c>
      <c r="K2548">
        <f t="shared" si="100"/>
        <v>595.00000000000011</v>
      </c>
      <c r="L2548">
        <v>0.4</v>
      </c>
    </row>
    <row r="2549" spans="1:12" x14ac:dyDescent="0.3">
      <c r="A2549" t="s">
        <v>10</v>
      </c>
      <c r="B2549">
        <v>1185732</v>
      </c>
      <c r="C2549">
        <v>44332</v>
      </c>
      <c r="D2549" t="s">
        <v>127</v>
      </c>
      <c r="E2549" t="s">
        <v>89</v>
      </c>
      <c r="F2549" t="s">
        <v>90</v>
      </c>
      <c r="G2549" t="s">
        <v>14</v>
      </c>
      <c r="H2549">
        <v>0.35000000000000003</v>
      </c>
      <c r="I2549">
        <v>3750</v>
      </c>
      <c r="J2549">
        <f t="shared" si="97"/>
        <v>1312.5000000000002</v>
      </c>
      <c r="K2549">
        <f t="shared" si="100"/>
        <v>525.00000000000011</v>
      </c>
      <c r="L2549">
        <v>0.4</v>
      </c>
    </row>
    <row r="2550" spans="1:12" x14ac:dyDescent="0.3">
      <c r="A2550" t="s">
        <v>10</v>
      </c>
      <c r="B2550">
        <v>1185732</v>
      </c>
      <c r="C2550">
        <v>44332</v>
      </c>
      <c r="D2550" t="s">
        <v>127</v>
      </c>
      <c r="E2550" t="s">
        <v>89</v>
      </c>
      <c r="F2550" t="s">
        <v>90</v>
      </c>
      <c r="G2550" t="s">
        <v>16</v>
      </c>
      <c r="H2550">
        <v>0.44999999999999996</v>
      </c>
      <c r="I2550">
        <v>4000</v>
      </c>
      <c r="J2550">
        <f t="shared" si="97"/>
        <v>1799.9999999999998</v>
      </c>
      <c r="K2550">
        <f t="shared" si="100"/>
        <v>629.99999999999989</v>
      </c>
      <c r="L2550">
        <v>0.35</v>
      </c>
    </row>
    <row r="2551" spans="1:12" x14ac:dyDescent="0.3">
      <c r="A2551" t="s">
        <v>10</v>
      </c>
      <c r="B2551">
        <v>1185732</v>
      </c>
      <c r="C2551">
        <v>44332</v>
      </c>
      <c r="D2551" t="s">
        <v>127</v>
      </c>
      <c r="E2551" t="s">
        <v>89</v>
      </c>
      <c r="F2551" t="s">
        <v>90</v>
      </c>
      <c r="G2551" t="s">
        <v>17</v>
      </c>
      <c r="H2551">
        <v>0.49999999999999994</v>
      </c>
      <c r="I2551">
        <v>5000</v>
      </c>
      <c r="J2551">
        <f t="shared" si="97"/>
        <v>2499.9999999999995</v>
      </c>
      <c r="K2551">
        <f t="shared" si="100"/>
        <v>1249.9999999999998</v>
      </c>
      <c r="L2551">
        <v>0.5</v>
      </c>
    </row>
    <row r="2552" spans="1:12" x14ac:dyDescent="0.3">
      <c r="A2552" t="s">
        <v>10</v>
      </c>
      <c r="B2552">
        <v>1185732</v>
      </c>
      <c r="C2552">
        <v>44365</v>
      </c>
      <c r="D2552" t="s">
        <v>127</v>
      </c>
      <c r="E2552" t="s">
        <v>89</v>
      </c>
      <c r="F2552" t="s">
        <v>90</v>
      </c>
      <c r="G2552" t="s">
        <v>12</v>
      </c>
      <c r="H2552">
        <v>0.44999999999999996</v>
      </c>
      <c r="I2552">
        <v>7500</v>
      </c>
      <c r="J2552">
        <f t="shared" si="97"/>
        <v>3374.9999999999995</v>
      </c>
      <c r="K2552">
        <f t="shared" si="100"/>
        <v>1350</v>
      </c>
      <c r="L2552">
        <v>0.4</v>
      </c>
    </row>
    <row r="2553" spans="1:12" x14ac:dyDescent="0.3">
      <c r="A2553" t="s">
        <v>10</v>
      </c>
      <c r="B2553">
        <v>1185732</v>
      </c>
      <c r="C2553">
        <v>44365</v>
      </c>
      <c r="D2553" t="s">
        <v>127</v>
      </c>
      <c r="E2553" t="s">
        <v>89</v>
      </c>
      <c r="F2553" t="s">
        <v>90</v>
      </c>
      <c r="G2553" t="s">
        <v>15</v>
      </c>
      <c r="H2553">
        <v>0.4</v>
      </c>
      <c r="I2553">
        <v>5000</v>
      </c>
      <c r="J2553">
        <f t="shared" si="97"/>
        <v>2000</v>
      </c>
      <c r="K2553">
        <f t="shared" si="100"/>
        <v>700</v>
      </c>
      <c r="L2553">
        <v>0.35</v>
      </c>
    </row>
    <row r="2554" spans="1:12" x14ac:dyDescent="0.3">
      <c r="A2554" t="s">
        <v>10</v>
      </c>
      <c r="B2554">
        <v>1185732</v>
      </c>
      <c r="C2554">
        <v>44365</v>
      </c>
      <c r="D2554" t="s">
        <v>127</v>
      </c>
      <c r="E2554" t="s">
        <v>89</v>
      </c>
      <c r="F2554" t="s">
        <v>90</v>
      </c>
      <c r="G2554" t="s">
        <v>13</v>
      </c>
      <c r="H2554">
        <v>0.45</v>
      </c>
      <c r="I2554">
        <v>4750</v>
      </c>
      <c r="J2554">
        <f t="shared" si="97"/>
        <v>2137.5</v>
      </c>
      <c r="K2554">
        <f t="shared" si="100"/>
        <v>855</v>
      </c>
      <c r="L2554">
        <v>0.4</v>
      </c>
    </row>
    <row r="2555" spans="1:12" x14ac:dyDescent="0.3">
      <c r="A2555" t="s">
        <v>10</v>
      </c>
      <c r="B2555">
        <v>1185732</v>
      </c>
      <c r="C2555">
        <v>44365</v>
      </c>
      <c r="D2555" t="s">
        <v>127</v>
      </c>
      <c r="E2555" t="s">
        <v>89</v>
      </c>
      <c r="F2555" t="s">
        <v>90</v>
      </c>
      <c r="G2555" t="s">
        <v>14</v>
      </c>
      <c r="H2555">
        <v>0.45</v>
      </c>
      <c r="I2555">
        <v>4500</v>
      </c>
      <c r="J2555">
        <f t="shared" si="97"/>
        <v>2025</v>
      </c>
      <c r="K2555">
        <f t="shared" si="100"/>
        <v>810</v>
      </c>
      <c r="L2555">
        <v>0.4</v>
      </c>
    </row>
    <row r="2556" spans="1:12" x14ac:dyDescent="0.3">
      <c r="A2556" t="s">
        <v>10</v>
      </c>
      <c r="B2556">
        <v>1185732</v>
      </c>
      <c r="C2556">
        <v>44365</v>
      </c>
      <c r="D2556" t="s">
        <v>127</v>
      </c>
      <c r="E2556" t="s">
        <v>89</v>
      </c>
      <c r="F2556" t="s">
        <v>90</v>
      </c>
      <c r="G2556" t="s">
        <v>16</v>
      </c>
      <c r="H2556">
        <v>0.6</v>
      </c>
      <c r="I2556">
        <v>4500</v>
      </c>
      <c r="J2556">
        <f t="shared" si="97"/>
        <v>2700</v>
      </c>
      <c r="K2556">
        <f t="shared" si="100"/>
        <v>944.99999999999989</v>
      </c>
      <c r="L2556">
        <v>0.35</v>
      </c>
    </row>
    <row r="2557" spans="1:12" x14ac:dyDescent="0.3">
      <c r="A2557" t="s">
        <v>10</v>
      </c>
      <c r="B2557">
        <v>1185732</v>
      </c>
      <c r="C2557">
        <v>44365</v>
      </c>
      <c r="D2557" t="s">
        <v>127</v>
      </c>
      <c r="E2557" t="s">
        <v>89</v>
      </c>
      <c r="F2557" t="s">
        <v>90</v>
      </c>
      <c r="G2557" t="s">
        <v>17</v>
      </c>
      <c r="H2557">
        <v>0.65</v>
      </c>
      <c r="I2557">
        <v>6250</v>
      </c>
      <c r="J2557">
        <f t="shared" si="97"/>
        <v>4062.5</v>
      </c>
      <c r="K2557">
        <f t="shared" si="100"/>
        <v>2031.25</v>
      </c>
      <c r="L2557">
        <v>0.5</v>
      </c>
    </row>
    <row r="2558" spans="1:12" x14ac:dyDescent="0.3">
      <c r="A2558" t="s">
        <v>10</v>
      </c>
      <c r="B2558">
        <v>1185732</v>
      </c>
      <c r="C2558">
        <v>44393</v>
      </c>
      <c r="D2558" t="s">
        <v>127</v>
      </c>
      <c r="E2558" t="s">
        <v>89</v>
      </c>
      <c r="F2558" t="s">
        <v>90</v>
      </c>
      <c r="G2558" t="s">
        <v>12</v>
      </c>
      <c r="H2558">
        <v>0.6</v>
      </c>
      <c r="I2558">
        <v>8500</v>
      </c>
      <c r="J2558">
        <f t="shared" si="97"/>
        <v>5100</v>
      </c>
      <c r="K2558">
        <f t="shared" si="100"/>
        <v>2040</v>
      </c>
      <c r="L2558">
        <v>0.4</v>
      </c>
    </row>
    <row r="2559" spans="1:12" x14ac:dyDescent="0.3">
      <c r="A2559" t="s">
        <v>10</v>
      </c>
      <c r="B2559">
        <v>1185732</v>
      </c>
      <c r="C2559">
        <v>44393</v>
      </c>
      <c r="D2559" t="s">
        <v>127</v>
      </c>
      <c r="E2559" t="s">
        <v>89</v>
      </c>
      <c r="F2559" t="s">
        <v>90</v>
      </c>
      <c r="G2559" t="s">
        <v>15</v>
      </c>
      <c r="H2559">
        <v>0.55000000000000004</v>
      </c>
      <c r="I2559">
        <v>6000</v>
      </c>
      <c r="J2559">
        <f t="shared" si="97"/>
        <v>3300.0000000000005</v>
      </c>
      <c r="K2559">
        <f t="shared" si="100"/>
        <v>1155</v>
      </c>
      <c r="L2559">
        <v>0.35</v>
      </c>
    </row>
    <row r="2560" spans="1:12" x14ac:dyDescent="0.3">
      <c r="A2560" t="s">
        <v>10</v>
      </c>
      <c r="B2560">
        <v>1185732</v>
      </c>
      <c r="C2560">
        <v>44393</v>
      </c>
      <c r="D2560" t="s">
        <v>127</v>
      </c>
      <c r="E2560" t="s">
        <v>89</v>
      </c>
      <c r="F2560" t="s">
        <v>90</v>
      </c>
      <c r="G2560" t="s">
        <v>13</v>
      </c>
      <c r="H2560">
        <v>0.5</v>
      </c>
      <c r="I2560">
        <v>5250</v>
      </c>
      <c r="J2560">
        <f t="shared" si="97"/>
        <v>2625</v>
      </c>
      <c r="K2560">
        <f t="shared" si="100"/>
        <v>1050</v>
      </c>
      <c r="L2560">
        <v>0.4</v>
      </c>
    </row>
    <row r="2561" spans="1:12" x14ac:dyDescent="0.3">
      <c r="A2561" t="s">
        <v>10</v>
      </c>
      <c r="B2561">
        <v>1185732</v>
      </c>
      <c r="C2561">
        <v>44393</v>
      </c>
      <c r="D2561" t="s">
        <v>127</v>
      </c>
      <c r="E2561" t="s">
        <v>89</v>
      </c>
      <c r="F2561" t="s">
        <v>90</v>
      </c>
      <c r="G2561" t="s">
        <v>14</v>
      </c>
      <c r="H2561">
        <v>0.5</v>
      </c>
      <c r="I2561">
        <v>4750</v>
      </c>
      <c r="J2561">
        <f t="shared" si="97"/>
        <v>2375</v>
      </c>
      <c r="K2561">
        <f t="shared" si="100"/>
        <v>950</v>
      </c>
      <c r="L2561">
        <v>0.4</v>
      </c>
    </row>
    <row r="2562" spans="1:12" x14ac:dyDescent="0.3">
      <c r="A2562" t="s">
        <v>10</v>
      </c>
      <c r="B2562">
        <v>1185732</v>
      </c>
      <c r="C2562">
        <v>44393</v>
      </c>
      <c r="D2562" t="s">
        <v>127</v>
      </c>
      <c r="E2562" t="s">
        <v>89</v>
      </c>
      <c r="F2562" t="s">
        <v>90</v>
      </c>
      <c r="G2562" t="s">
        <v>16</v>
      </c>
      <c r="H2562">
        <v>0.6</v>
      </c>
      <c r="I2562">
        <v>5000</v>
      </c>
      <c r="J2562">
        <f t="shared" ref="J2562:J2625" si="101">H2562*I2562</f>
        <v>3000</v>
      </c>
      <c r="K2562">
        <f t="shared" si="100"/>
        <v>1050</v>
      </c>
      <c r="L2562">
        <v>0.35</v>
      </c>
    </row>
    <row r="2563" spans="1:12" x14ac:dyDescent="0.3">
      <c r="A2563" t="s">
        <v>10</v>
      </c>
      <c r="B2563">
        <v>1185732</v>
      </c>
      <c r="C2563">
        <v>44393</v>
      </c>
      <c r="D2563" t="s">
        <v>127</v>
      </c>
      <c r="E2563" t="s">
        <v>89</v>
      </c>
      <c r="F2563" t="s">
        <v>90</v>
      </c>
      <c r="G2563" t="s">
        <v>17</v>
      </c>
      <c r="H2563">
        <v>0.65</v>
      </c>
      <c r="I2563">
        <v>6750</v>
      </c>
      <c r="J2563">
        <f t="shared" si="101"/>
        <v>4387.5</v>
      </c>
      <c r="K2563">
        <f t="shared" si="100"/>
        <v>2193.75</v>
      </c>
      <c r="L2563">
        <v>0.5</v>
      </c>
    </row>
    <row r="2564" spans="1:12" x14ac:dyDescent="0.3">
      <c r="A2564" t="s">
        <v>10</v>
      </c>
      <c r="B2564">
        <v>1185732</v>
      </c>
      <c r="C2564">
        <v>44425</v>
      </c>
      <c r="D2564" t="s">
        <v>127</v>
      </c>
      <c r="E2564" t="s">
        <v>89</v>
      </c>
      <c r="F2564" t="s">
        <v>90</v>
      </c>
      <c r="G2564" t="s">
        <v>12</v>
      </c>
      <c r="H2564">
        <v>0.6</v>
      </c>
      <c r="I2564">
        <v>8250</v>
      </c>
      <c r="J2564">
        <f t="shared" si="101"/>
        <v>4950</v>
      </c>
      <c r="K2564">
        <f t="shared" si="100"/>
        <v>1980</v>
      </c>
      <c r="L2564">
        <v>0.4</v>
      </c>
    </row>
    <row r="2565" spans="1:12" x14ac:dyDescent="0.3">
      <c r="A2565" t="s">
        <v>10</v>
      </c>
      <c r="B2565">
        <v>1185732</v>
      </c>
      <c r="C2565">
        <v>44425</v>
      </c>
      <c r="D2565" t="s">
        <v>127</v>
      </c>
      <c r="E2565" t="s">
        <v>89</v>
      </c>
      <c r="F2565" t="s">
        <v>90</v>
      </c>
      <c r="G2565" t="s">
        <v>15</v>
      </c>
      <c r="H2565">
        <v>0.55000000000000004</v>
      </c>
      <c r="I2565">
        <v>6000</v>
      </c>
      <c r="J2565">
        <f t="shared" si="101"/>
        <v>3300.0000000000005</v>
      </c>
      <c r="K2565">
        <f t="shared" si="100"/>
        <v>1155</v>
      </c>
      <c r="L2565">
        <v>0.35</v>
      </c>
    </row>
    <row r="2566" spans="1:12" x14ac:dyDescent="0.3">
      <c r="A2566" t="s">
        <v>10</v>
      </c>
      <c r="B2566">
        <v>1185732</v>
      </c>
      <c r="C2566">
        <v>44425</v>
      </c>
      <c r="D2566" t="s">
        <v>127</v>
      </c>
      <c r="E2566" t="s">
        <v>89</v>
      </c>
      <c r="F2566" t="s">
        <v>90</v>
      </c>
      <c r="G2566" t="s">
        <v>13</v>
      </c>
      <c r="H2566">
        <v>0.5</v>
      </c>
      <c r="I2566">
        <v>5250</v>
      </c>
      <c r="J2566">
        <f t="shared" si="101"/>
        <v>2625</v>
      </c>
      <c r="K2566">
        <f t="shared" ref="K2566:K2597" si="102">J2566*L2566</f>
        <v>1050</v>
      </c>
      <c r="L2566">
        <v>0.4</v>
      </c>
    </row>
    <row r="2567" spans="1:12" x14ac:dyDescent="0.3">
      <c r="A2567" t="s">
        <v>10</v>
      </c>
      <c r="B2567">
        <v>1185732</v>
      </c>
      <c r="C2567">
        <v>44425</v>
      </c>
      <c r="D2567" t="s">
        <v>127</v>
      </c>
      <c r="E2567" t="s">
        <v>89</v>
      </c>
      <c r="F2567" t="s">
        <v>90</v>
      </c>
      <c r="G2567" t="s">
        <v>14</v>
      </c>
      <c r="H2567">
        <v>0.4</v>
      </c>
      <c r="I2567">
        <v>4750</v>
      </c>
      <c r="J2567">
        <f t="shared" si="101"/>
        <v>1900</v>
      </c>
      <c r="K2567">
        <f t="shared" si="102"/>
        <v>760</v>
      </c>
      <c r="L2567">
        <v>0.4</v>
      </c>
    </row>
    <row r="2568" spans="1:12" x14ac:dyDescent="0.3">
      <c r="A2568" t="s">
        <v>10</v>
      </c>
      <c r="B2568">
        <v>1185732</v>
      </c>
      <c r="C2568">
        <v>44425</v>
      </c>
      <c r="D2568" t="s">
        <v>127</v>
      </c>
      <c r="E2568" t="s">
        <v>89</v>
      </c>
      <c r="F2568" t="s">
        <v>90</v>
      </c>
      <c r="G2568" t="s">
        <v>16</v>
      </c>
      <c r="H2568">
        <v>0.5</v>
      </c>
      <c r="I2568">
        <v>4500</v>
      </c>
      <c r="J2568">
        <f t="shared" si="101"/>
        <v>2250</v>
      </c>
      <c r="K2568">
        <f t="shared" si="102"/>
        <v>787.5</v>
      </c>
      <c r="L2568">
        <v>0.35</v>
      </c>
    </row>
    <row r="2569" spans="1:12" x14ac:dyDescent="0.3">
      <c r="A2569" t="s">
        <v>10</v>
      </c>
      <c r="B2569">
        <v>1185732</v>
      </c>
      <c r="C2569">
        <v>44425</v>
      </c>
      <c r="D2569" t="s">
        <v>127</v>
      </c>
      <c r="E2569" t="s">
        <v>89</v>
      </c>
      <c r="F2569" t="s">
        <v>90</v>
      </c>
      <c r="G2569" t="s">
        <v>17</v>
      </c>
      <c r="H2569">
        <v>0.55000000000000004</v>
      </c>
      <c r="I2569">
        <v>6250</v>
      </c>
      <c r="J2569">
        <f t="shared" si="101"/>
        <v>3437.5000000000005</v>
      </c>
      <c r="K2569">
        <f t="shared" si="102"/>
        <v>1718.7500000000002</v>
      </c>
      <c r="L2569">
        <v>0.5</v>
      </c>
    </row>
    <row r="2570" spans="1:12" x14ac:dyDescent="0.3">
      <c r="A2570" t="s">
        <v>10</v>
      </c>
      <c r="B2570">
        <v>1185732</v>
      </c>
      <c r="C2570">
        <v>44455</v>
      </c>
      <c r="D2570" t="s">
        <v>127</v>
      </c>
      <c r="E2570" t="s">
        <v>89</v>
      </c>
      <c r="F2570" t="s">
        <v>90</v>
      </c>
      <c r="G2570" t="s">
        <v>12</v>
      </c>
      <c r="H2570">
        <v>0.5</v>
      </c>
      <c r="I2570">
        <v>7250</v>
      </c>
      <c r="J2570">
        <f t="shared" si="101"/>
        <v>3625</v>
      </c>
      <c r="K2570">
        <f t="shared" si="102"/>
        <v>1450</v>
      </c>
      <c r="L2570">
        <v>0.4</v>
      </c>
    </row>
    <row r="2571" spans="1:12" x14ac:dyDescent="0.3">
      <c r="A2571" t="s">
        <v>10</v>
      </c>
      <c r="B2571">
        <v>1185732</v>
      </c>
      <c r="C2571">
        <v>44455</v>
      </c>
      <c r="D2571" t="s">
        <v>127</v>
      </c>
      <c r="E2571" t="s">
        <v>89</v>
      </c>
      <c r="F2571" t="s">
        <v>90</v>
      </c>
      <c r="G2571" t="s">
        <v>15</v>
      </c>
      <c r="H2571">
        <v>0.45000000000000012</v>
      </c>
      <c r="I2571">
        <v>5250</v>
      </c>
      <c r="J2571">
        <f t="shared" si="101"/>
        <v>2362.5000000000005</v>
      </c>
      <c r="K2571">
        <f t="shared" si="102"/>
        <v>826.87500000000011</v>
      </c>
      <c r="L2571">
        <v>0.35</v>
      </c>
    </row>
    <row r="2572" spans="1:12" x14ac:dyDescent="0.3">
      <c r="A2572" t="s">
        <v>10</v>
      </c>
      <c r="B2572">
        <v>1185732</v>
      </c>
      <c r="C2572">
        <v>44455</v>
      </c>
      <c r="D2572" t="s">
        <v>127</v>
      </c>
      <c r="E2572" t="s">
        <v>89</v>
      </c>
      <c r="F2572" t="s">
        <v>90</v>
      </c>
      <c r="G2572" t="s">
        <v>13</v>
      </c>
      <c r="H2572">
        <v>0.20000000000000007</v>
      </c>
      <c r="I2572">
        <v>4250</v>
      </c>
      <c r="J2572">
        <f t="shared" si="101"/>
        <v>850.00000000000023</v>
      </c>
      <c r="K2572">
        <f t="shared" si="102"/>
        <v>340.00000000000011</v>
      </c>
      <c r="L2572">
        <v>0.4</v>
      </c>
    </row>
    <row r="2573" spans="1:12" x14ac:dyDescent="0.3">
      <c r="A2573" t="s">
        <v>10</v>
      </c>
      <c r="B2573">
        <v>1185732</v>
      </c>
      <c r="C2573">
        <v>44455</v>
      </c>
      <c r="D2573" t="s">
        <v>127</v>
      </c>
      <c r="E2573" t="s">
        <v>89</v>
      </c>
      <c r="F2573" t="s">
        <v>90</v>
      </c>
      <c r="G2573" t="s">
        <v>14</v>
      </c>
      <c r="H2573">
        <v>0.20000000000000007</v>
      </c>
      <c r="I2573">
        <v>4000</v>
      </c>
      <c r="J2573">
        <f t="shared" si="101"/>
        <v>800.00000000000023</v>
      </c>
      <c r="K2573">
        <f t="shared" si="102"/>
        <v>320.00000000000011</v>
      </c>
      <c r="L2573">
        <v>0.4</v>
      </c>
    </row>
    <row r="2574" spans="1:12" x14ac:dyDescent="0.3">
      <c r="A2574" t="s">
        <v>10</v>
      </c>
      <c r="B2574">
        <v>1185732</v>
      </c>
      <c r="C2574">
        <v>44455</v>
      </c>
      <c r="D2574" t="s">
        <v>127</v>
      </c>
      <c r="E2574" t="s">
        <v>89</v>
      </c>
      <c r="F2574" t="s">
        <v>90</v>
      </c>
      <c r="G2574" t="s">
        <v>16</v>
      </c>
      <c r="H2574">
        <v>0.30000000000000004</v>
      </c>
      <c r="I2574">
        <v>4000</v>
      </c>
      <c r="J2574">
        <f t="shared" si="101"/>
        <v>1200.0000000000002</v>
      </c>
      <c r="K2574">
        <f t="shared" si="102"/>
        <v>420.00000000000006</v>
      </c>
      <c r="L2574">
        <v>0.35</v>
      </c>
    </row>
    <row r="2575" spans="1:12" x14ac:dyDescent="0.3">
      <c r="A2575" t="s">
        <v>10</v>
      </c>
      <c r="B2575">
        <v>1185732</v>
      </c>
      <c r="C2575">
        <v>44455</v>
      </c>
      <c r="D2575" t="s">
        <v>127</v>
      </c>
      <c r="E2575" t="s">
        <v>89</v>
      </c>
      <c r="F2575" t="s">
        <v>90</v>
      </c>
      <c r="G2575" t="s">
        <v>17</v>
      </c>
      <c r="H2575">
        <v>0.35000000000000009</v>
      </c>
      <c r="I2575">
        <v>5000</v>
      </c>
      <c r="J2575">
        <f t="shared" si="101"/>
        <v>1750.0000000000005</v>
      </c>
      <c r="K2575">
        <f t="shared" si="102"/>
        <v>875.00000000000023</v>
      </c>
      <c r="L2575">
        <v>0.5</v>
      </c>
    </row>
    <row r="2576" spans="1:12" x14ac:dyDescent="0.3">
      <c r="A2576" t="s">
        <v>10</v>
      </c>
      <c r="B2576">
        <v>1185732</v>
      </c>
      <c r="C2576">
        <v>44487</v>
      </c>
      <c r="D2576" t="s">
        <v>127</v>
      </c>
      <c r="E2576" t="s">
        <v>89</v>
      </c>
      <c r="F2576" t="s">
        <v>90</v>
      </c>
      <c r="G2576" t="s">
        <v>12</v>
      </c>
      <c r="H2576">
        <v>0.35000000000000009</v>
      </c>
      <c r="I2576">
        <v>6750</v>
      </c>
      <c r="J2576">
        <f t="shared" si="101"/>
        <v>2362.5000000000005</v>
      </c>
      <c r="K2576">
        <f t="shared" si="102"/>
        <v>945.00000000000023</v>
      </c>
      <c r="L2576">
        <v>0.4</v>
      </c>
    </row>
    <row r="2577" spans="1:12" x14ac:dyDescent="0.3">
      <c r="A2577" t="s">
        <v>10</v>
      </c>
      <c r="B2577">
        <v>1185732</v>
      </c>
      <c r="C2577">
        <v>44487</v>
      </c>
      <c r="D2577" t="s">
        <v>127</v>
      </c>
      <c r="E2577" t="s">
        <v>89</v>
      </c>
      <c r="F2577" t="s">
        <v>90</v>
      </c>
      <c r="G2577" t="s">
        <v>15</v>
      </c>
      <c r="H2577">
        <v>0.25000000000000011</v>
      </c>
      <c r="I2577">
        <v>5000</v>
      </c>
      <c r="J2577">
        <f t="shared" si="101"/>
        <v>1250.0000000000005</v>
      </c>
      <c r="K2577">
        <f t="shared" si="102"/>
        <v>437.50000000000011</v>
      </c>
      <c r="L2577">
        <v>0.35</v>
      </c>
    </row>
    <row r="2578" spans="1:12" x14ac:dyDescent="0.3">
      <c r="A2578" t="s">
        <v>10</v>
      </c>
      <c r="B2578">
        <v>1185732</v>
      </c>
      <c r="C2578">
        <v>44487</v>
      </c>
      <c r="D2578" t="s">
        <v>127</v>
      </c>
      <c r="E2578" t="s">
        <v>89</v>
      </c>
      <c r="F2578" t="s">
        <v>90</v>
      </c>
      <c r="G2578" t="s">
        <v>13</v>
      </c>
      <c r="H2578">
        <v>0.25000000000000011</v>
      </c>
      <c r="I2578">
        <v>3750</v>
      </c>
      <c r="J2578">
        <f t="shared" si="101"/>
        <v>937.50000000000045</v>
      </c>
      <c r="K2578">
        <f t="shared" si="102"/>
        <v>375.00000000000023</v>
      </c>
      <c r="L2578">
        <v>0.4</v>
      </c>
    </row>
    <row r="2579" spans="1:12" x14ac:dyDescent="0.3">
      <c r="A2579" t="s">
        <v>10</v>
      </c>
      <c r="B2579">
        <v>1185732</v>
      </c>
      <c r="C2579">
        <v>44487</v>
      </c>
      <c r="D2579" t="s">
        <v>127</v>
      </c>
      <c r="E2579" t="s">
        <v>89</v>
      </c>
      <c r="F2579" t="s">
        <v>90</v>
      </c>
      <c r="G2579" t="s">
        <v>14</v>
      </c>
      <c r="H2579">
        <v>0.25000000000000011</v>
      </c>
      <c r="I2579">
        <v>3500</v>
      </c>
      <c r="J2579">
        <f t="shared" si="101"/>
        <v>875.00000000000034</v>
      </c>
      <c r="K2579">
        <f t="shared" si="102"/>
        <v>350.00000000000017</v>
      </c>
      <c r="L2579">
        <v>0.4</v>
      </c>
    </row>
    <row r="2580" spans="1:12" x14ac:dyDescent="0.3">
      <c r="A2580" t="s">
        <v>10</v>
      </c>
      <c r="B2580">
        <v>1185732</v>
      </c>
      <c r="C2580">
        <v>44487</v>
      </c>
      <c r="D2580" t="s">
        <v>127</v>
      </c>
      <c r="E2580" t="s">
        <v>89</v>
      </c>
      <c r="F2580" t="s">
        <v>90</v>
      </c>
      <c r="G2580" t="s">
        <v>16</v>
      </c>
      <c r="H2580">
        <v>0.35000000000000009</v>
      </c>
      <c r="I2580">
        <v>3500</v>
      </c>
      <c r="J2580">
        <f t="shared" si="101"/>
        <v>1225.0000000000002</v>
      </c>
      <c r="K2580">
        <f t="shared" si="102"/>
        <v>428.75000000000006</v>
      </c>
      <c r="L2580">
        <v>0.35</v>
      </c>
    </row>
    <row r="2581" spans="1:12" x14ac:dyDescent="0.3">
      <c r="A2581" t="s">
        <v>10</v>
      </c>
      <c r="B2581">
        <v>1185732</v>
      </c>
      <c r="C2581">
        <v>44487</v>
      </c>
      <c r="D2581" t="s">
        <v>127</v>
      </c>
      <c r="E2581" t="s">
        <v>89</v>
      </c>
      <c r="F2581" t="s">
        <v>90</v>
      </c>
      <c r="G2581" t="s">
        <v>17</v>
      </c>
      <c r="H2581">
        <v>0.35000000000000003</v>
      </c>
      <c r="I2581">
        <v>4750</v>
      </c>
      <c r="J2581">
        <f t="shared" si="101"/>
        <v>1662.5000000000002</v>
      </c>
      <c r="K2581">
        <f t="shared" si="102"/>
        <v>831.25000000000011</v>
      </c>
      <c r="L2581">
        <v>0.5</v>
      </c>
    </row>
    <row r="2582" spans="1:12" x14ac:dyDescent="0.3">
      <c r="A2582" t="s">
        <v>10</v>
      </c>
      <c r="B2582">
        <v>1185732</v>
      </c>
      <c r="C2582">
        <v>44517</v>
      </c>
      <c r="D2582" t="s">
        <v>127</v>
      </c>
      <c r="E2582" t="s">
        <v>89</v>
      </c>
      <c r="F2582" t="s">
        <v>90</v>
      </c>
      <c r="G2582" t="s">
        <v>12</v>
      </c>
      <c r="H2582">
        <v>0.3000000000000001</v>
      </c>
      <c r="I2582">
        <v>6250</v>
      </c>
      <c r="J2582">
        <f t="shared" si="101"/>
        <v>1875.0000000000007</v>
      </c>
      <c r="K2582">
        <f t="shared" si="102"/>
        <v>750.00000000000034</v>
      </c>
      <c r="L2582">
        <v>0.4</v>
      </c>
    </row>
    <row r="2583" spans="1:12" x14ac:dyDescent="0.3">
      <c r="A2583" t="s">
        <v>10</v>
      </c>
      <c r="B2583">
        <v>1185732</v>
      </c>
      <c r="C2583">
        <v>44517</v>
      </c>
      <c r="D2583" t="s">
        <v>127</v>
      </c>
      <c r="E2583" t="s">
        <v>89</v>
      </c>
      <c r="F2583" t="s">
        <v>90</v>
      </c>
      <c r="G2583" t="s">
        <v>15</v>
      </c>
      <c r="H2583">
        <v>0.20000000000000012</v>
      </c>
      <c r="I2583">
        <v>4500</v>
      </c>
      <c r="J2583">
        <f t="shared" si="101"/>
        <v>900.00000000000057</v>
      </c>
      <c r="K2583">
        <f t="shared" si="102"/>
        <v>315.00000000000017</v>
      </c>
      <c r="L2583">
        <v>0.35</v>
      </c>
    </row>
    <row r="2584" spans="1:12" x14ac:dyDescent="0.3">
      <c r="A2584" t="s">
        <v>10</v>
      </c>
      <c r="B2584">
        <v>1185732</v>
      </c>
      <c r="C2584">
        <v>44517</v>
      </c>
      <c r="D2584" t="s">
        <v>127</v>
      </c>
      <c r="E2584" t="s">
        <v>89</v>
      </c>
      <c r="F2584" t="s">
        <v>90</v>
      </c>
      <c r="G2584" t="s">
        <v>13</v>
      </c>
      <c r="H2584">
        <v>0.30000000000000016</v>
      </c>
      <c r="I2584">
        <v>3950</v>
      </c>
      <c r="J2584">
        <f t="shared" si="101"/>
        <v>1185.0000000000007</v>
      </c>
      <c r="K2584">
        <f t="shared" si="102"/>
        <v>474.00000000000028</v>
      </c>
      <c r="L2584">
        <v>0.4</v>
      </c>
    </row>
    <row r="2585" spans="1:12" x14ac:dyDescent="0.3">
      <c r="A2585" t="s">
        <v>10</v>
      </c>
      <c r="B2585">
        <v>1185732</v>
      </c>
      <c r="C2585">
        <v>44517</v>
      </c>
      <c r="D2585" t="s">
        <v>127</v>
      </c>
      <c r="E2585" t="s">
        <v>89</v>
      </c>
      <c r="F2585" t="s">
        <v>90</v>
      </c>
      <c r="G2585" t="s">
        <v>14</v>
      </c>
      <c r="H2585">
        <v>0.6000000000000002</v>
      </c>
      <c r="I2585">
        <v>4500</v>
      </c>
      <c r="J2585">
        <f t="shared" si="101"/>
        <v>2700.0000000000009</v>
      </c>
      <c r="K2585">
        <f t="shared" si="102"/>
        <v>1080.0000000000005</v>
      </c>
      <c r="L2585">
        <v>0.4</v>
      </c>
    </row>
    <row r="2586" spans="1:12" x14ac:dyDescent="0.3">
      <c r="A2586" t="s">
        <v>10</v>
      </c>
      <c r="B2586">
        <v>1185732</v>
      </c>
      <c r="C2586">
        <v>44517</v>
      </c>
      <c r="D2586" t="s">
        <v>127</v>
      </c>
      <c r="E2586" t="s">
        <v>89</v>
      </c>
      <c r="F2586" t="s">
        <v>90</v>
      </c>
      <c r="G2586" t="s">
        <v>16</v>
      </c>
      <c r="H2586">
        <v>0.75000000000000011</v>
      </c>
      <c r="I2586">
        <v>4250</v>
      </c>
      <c r="J2586">
        <f t="shared" si="101"/>
        <v>3187.5000000000005</v>
      </c>
      <c r="K2586">
        <f t="shared" si="102"/>
        <v>1115.625</v>
      </c>
      <c r="L2586">
        <v>0.35</v>
      </c>
    </row>
    <row r="2587" spans="1:12" x14ac:dyDescent="0.3">
      <c r="A2587" t="s">
        <v>10</v>
      </c>
      <c r="B2587">
        <v>1185732</v>
      </c>
      <c r="C2587">
        <v>44517</v>
      </c>
      <c r="D2587" t="s">
        <v>127</v>
      </c>
      <c r="E2587" t="s">
        <v>89</v>
      </c>
      <c r="F2587" t="s">
        <v>90</v>
      </c>
      <c r="G2587" t="s">
        <v>17</v>
      </c>
      <c r="H2587">
        <v>0.75</v>
      </c>
      <c r="I2587">
        <v>5250</v>
      </c>
      <c r="J2587">
        <f t="shared" si="101"/>
        <v>3937.5</v>
      </c>
      <c r="K2587">
        <f t="shared" si="102"/>
        <v>1968.75</v>
      </c>
      <c r="L2587">
        <v>0.5</v>
      </c>
    </row>
    <row r="2588" spans="1:12" x14ac:dyDescent="0.3">
      <c r="A2588" t="s">
        <v>10</v>
      </c>
      <c r="B2588">
        <v>1185732</v>
      </c>
      <c r="C2588">
        <v>44546</v>
      </c>
      <c r="D2588" t="s">
        <v>127</v>
      </c>
      <c r="E2588" t="s">
        <v>89</v>
      </c>
      <c r="F2588" t="s">
        <v>90</v>
      </c>
      <c r="G2588" t="s">
        <v>12</v>
      </c>
      <c r="H2588">
        <v>0.70000000000000007</v>
      </c>
      <c r="I2588">
        <v>7750</v>
      </c>
      <c r="J2588">
        <f t="shared" si="101"/>
        <v>5425.0000000000009</v>
      </c>
      <c r="K2588">
        <f t="shared" si="102"/>
        <v>2170.0000000000005</v>
      </c>
      <c r="L2588">
        <v>0.4</v>
      </c>
    </row>
    <row r="2589" spans="1:12" x14ac:dyDescent="0.3">
      <c r="A2589" t="s">
        <v>10</v>
      </c>
      <c r="B2589">
        <v>1185732</v>
      </c>
      <c r="C2589">
        <v>44546</v>
      </c>
      <c r="D2589" t="s">
        <v>127</v>
      </c>
      <c r="E2589" t="s">
        <v>89</v>
      </c>
      <c r="F2589" t="s">
        <v>90</v>
      </c>
      <c r="G2589" t="s">
        <v>15</v>
      </c>
      <c r="H2589">
        <v>0.60000000000000009</v>
      </c>
      <c r="I2589">
        <v>5750</v>
      </c>
      <c r="J2589">
        <f t="shared" si="101"/>
        <v>3450.0000000000005</v>
      </c>
      <c r="K2589">
        <f t="shared" si="102"/>
        <v>1207.5</v>
      </c>
      <c r="L2589">
        <v>0.35</v>
      </c>
    </row>
    <row r="2590" spans="1:12" x14ac:dyDescent="0.3">
      <c r="A2590" t="s">
        <v>10</v>
      </c>
      <c r="B2590">
        <v>1185732</v>
      </c>
      <c r="C2590">
        <v>44546</v>
      </c>
      <c r="D2590" t="s">
        <v>127</v>
      </c>
      <c r="E2590" t="s">
        <v>89</v>
      </c>
      <c r="F2590" t="s">
        <v>90</v>
      </c>
      <c r="G2590" t="s">
        <v>13</v>
      </c>
      <c r="H2590">
        <v>0.60000000000000009</v>
      </c>
      <c r="I2590">
        <v>5250</v>
      </c>
      <c r="J2590">
        <f t="shared" si="101"/>
        <v>3150.0000000000005</v>
      </c>
      <c r="K2590">
        <f t="shared" si="102"/>
        <v>1260.0000000000002</v>
      </c>
      <c r="L2590">
        <v>0.4</v>
      </c>
    </row>
    <row r="2591" spans="1:12" x14ac:dyDescent="0.3">
      <c r="A2591" t="s">
        <v>10</v>
      </c>
      <c r="B2591">
        <v>1185732</v>
      </c>
      <c r="C2591">
        <v>44546</v>
      </c>
      <c r="D2591" t="s">
        <v>127</v>
      </c>
      <c r="E2591" t="s">
        <v>89</v>
      </c>
      <c r="F2591" t="s">
        <v>90</v>
      </c>
      <c r="G2591" t="s">
        <v>14</v>
      </c>
      <c r="H2591">
        <v>0.60000000000000009</v>
      </c>
      <c r="I2591">
        <v>4750</v>
      </c>
      <c r="J2591">
        <f t="shared" si="101"/>
        <v>2850.0000000000005</v>
      </c>
      <c r="K2591">
        <f t="shared" si="102"/>
        <v>1140.0000000000002</v>
      </c>
      <c r="L2591">
        <v>0.4</v>
      </c>
    </row>
    <row r="2592" spans="1:12" x14ac:dyDescent="0.3">
      <c r="A2592" t="s">
        <v>10</v>
      </c>
      <c r="B2592">
        <v>1185732</v>
      </c>
      <c r="C2592">
        <v>44546</v>
      </c>
      <c r="D2592" t="s">
        <v>127</v>
      </c>
      <c r="E2592" t="s">
        <v>89</v>
      </c>
      <c r="F2592" t="s">
        <v>90</v>
      </c>
      <c r="G2592" t="s">
        <v>16</v>
      </c>
      <c r="H2592">
        <v>0.70000000000000007</v>
      </c>
      <c r="I2592">
        <v>4750</v>
      </c>
      <c r="J2592">
        <f t="shared" si="101"/>
        <v>3325.0000000000005</v>
      </c>
      <c r="K2592">
        <f t="shared" si="102"/>
        <v>1163.75</v>
      </c>
      <c r="L2592">
        <v>0.35</v>
      </c>
    </row>
    <row r="2593" spans="1:12" x14ac:dyDescent="0.3">
      <c r="A2593" t="s">
        <v>10</v>
      </c>
      <c r="B2593">
        <v>1185732</v>
      </c>
      <c r="C2593">
        <v>44546</v>
      </c>
      <c r="D2593" t="s">
        <v>127</v>
      </c>
      <c r="E2593" t="s">
        <v>89</v>
      </c>
      <c r="F2593" t="s">
        <v>90</v>
      </c>
      <c r="G2593" t="s">
        <v>17</v>
      </c>
      <c r="H2593">
        <v>0.75</v>
      </c>
      <c r="I2593">
        <v>5750</v>
      </c>
      <c r="J2593">
        <f t="shared" si="101"/>
        <v>4312.5</v>
      </c>
      <c r="K2593">
        <f t="shared" si="102"/>
        <v>2156.25</v>
      </c>
      <c r="L2593">
        <v>0.5</v>
      </c>
    </row>
    <row r="2594" spans="1:12" x14ac:dyDescent="0.3">
      <c r="A2594" t="s">
        <v>20</v>
      </c>
      <c r="B2594">
        <v>1197831</v>
      </c>
      <c r="C2594">
        <v>44219</v>
      </c>
      <c r="D2594" t="s">
        <v>47</v>
      </c>
      <c r="E2594" t="s">
        <v>91</v>
      </c>
      <c r="F2594" t="s">
        <v>92</v>
      </c>
      <c r="G2594" t="s">
        <v>12</v>
      </c>
      <c r="H2594">
        <v>0.25000000000000006</v>
      </c>
      <c r="I2594">
        <v>6500</v>
      </c>
      <c r="J2594">
        <f t="shared" si="101"/>
        <v>1625.0000000000005</v>
      </c>
      <c r="K2594">
        <f t="shared" si="102"/>
        <v>650.00000000000023</v>
      </c>
      <c r="L2594">
        <v>0.4</v>
      </c>
    </row>
    <row r="2595" spans="1:12" x14ac:dyDescent="0.3">
      <c r="A2595" t="s">
        <v>20</v>
      </c>
      <c r="B2595">
        <v>1197831</v>
      </c>
      <c r="C2595">
        <v>44219</v>
      </c>
      <c r="D2595" t="s">
        <v>47</v>
      </c>
      <c r="E2595" t="s">
        <v>91</v>
      </c>
      <c r="F2595" t="s">
        <v>92</v>
      </c>
      <c r="G2595" t="s">
        <v>15</v>
      </c>
      <c r="H2595">
        <v>0.25000000000000006</v>
      </c>
      <c r="I2595">
        <v>4500</v>
      </c>
      <c r="J2595">
        <f t="shared" si="101"/>
        <v>1125.0000000000002</v>
      </c>
      <c r="K2595">
        <f t="shared" si="102"/>
        <v>393.75000000000006</v>
      </c>
      <c r="L2595">
        <v>0.35</v>
      </c>
    </row>
    <row r="2596" spans="1:12" x14ac:dyDescent="0.3">
      <c r="A2596" t="s">
        <v>20</v>
      </c>
      <c r="B2596">
        <v>1197831</v>
      </c>
      <c r="C2596">
        <v>44219</v>
      </c>
      <c r="D2596" t="s">
        <v>47</v>
      </c>
      <c r="E2596" t="s">
        <v>91</v>
      </c>
      <c r="F2596" t="s">
        <v>92</v>
      </c>
      <c r="G2596" t="s">
        <v>13</v>
      </c>
      <c r="H2596">
        <v>0.15000000000000008</v>
      </c>
      <c r="I2596">
        <v>4500</v>
      </c>
      <c r="J2596">
        <f t="shared" si="101"/>
        <v>675.00000000000034</v>
      </c>
      <c r="K2596">
        <f t="shared" ref="K2596:K2605" si="103">J2596*L2596</f>
        <v>270.00000000000017</v>
      </c>
      <c r="L2596">
        <v>0.4</v>
      </c>
    </row>
    <row r="2597" spans="1:12" x14ac:dyDescent="0.3">
      <c r="A2597" t="s">
        <v>20</v>
      </c>
      <c r="B2597">
        <v>1197831</v>
      </c>
      <c r="C2597">
        <v>44219</v>
      </c>
      <c r="D2597" t="s">
        <v>47</v>
      </c>
      <c r="E2597" t="s">
        <v>91</v>
      </c>
      <c r="F2597" t="s">
        <v>92</v>
      </c>
      <c r="G2597" t="s">
        <v>14</v>
      </c>
      <c r="H2597">
        <v>0.2</v>
      </c>
      <c r="I2597">
        <v>3000</v>
      </c>
      <c r="J2597">
        <f t="shared" si="101"/>
        <v>600</v>
      </c>
      <c r="K2597">
        <f t="shared" si="103"/>
        <v>240</v>
      </c>
      <c r="L2597">
        <v>0.4</v>
      </c>
    </row>
    <row r="2598" spans="1:12" x14ac:dyDescent="0.3">
      <c r="A2598" t="s">
        <v>20</v>
      </c>
      <c r="B2598">
        <v>1197831</v>
      </c>
      <c r="C2598">
        <v>44219</v>
      </c>
      <c r="D2598" t="s">
        <v>47</v>
      </c>
      <c r="E2598" t="s">
        <v>91</v>
      </c>
      <c r="F2598" t="s">
        <v>92</v>
      </c>
      <c r="G2598" t="s">
        <v>16</v>
      </c>
      <c r="H2598">
        <v>0.35000000000000003</v>
      </c>
      <c r="I2598">
        <v>3500</v>
      </c>
      <c r="J2598">
        <f t="shared" si="101"/>
        <v>1225.0000000000002</v>
      </c>
      <c r="K2598">
        <f t="shared" si="103"/>
        <v>428.75000000000006</v>
      </c>
      <c r="L2598">
        <v>0.35</v>
      </c>
    </row>
    <row r="2599" spans="1:12" x14ac:dyDescent="0.3">
      <c r="A2599" t="s">
        <v>20</v>
      </c>
      <c r="B2599">
        <v>1197831</v>
      </c>
      <c r="C2599">
        <v>44219</v>
      </c>
      <c r="D2599" t="s">
        <v>47</v>
      </c>
      <c r="E2599" t="s">
        <v>91</v>
      </c>
      <c r="F2599" t="s">
        <v>92</v>
      </c>
      <c r="G2599" t="s">
        <v>17</v>
      </c>
      <c r="H2599">
        <v>0.25000000000000006</v>
      </c>
      <c r="I2599">
        <v>4500</v>
      </c>
      <c r="J2599">
        <f t="shared" si="101"/>
        <v>1125.0000000000002</v>
      </c>
      <c r="K2599">
        <f t="shared" si="103"/>
        <v>450.00000000000011</v>
      </c>
      <c r="L2599">
        <v>0.4</v>
      </c>
    </row>
    <row r="2600" spans="1:12" x14ac:dyDescent="0.3">
      <c r="A2600" t="s">
        <v>20</v>
      </c>
      <c r="B2600">
        <v>1197831</v>
      </c>
      <c r="C2600">
        <v>44248</v>
      </c>
      <c r="D2600" t="s">
        <v>47</v>
      </c>
      <c r="E2600" t="s">
        <v>91</v>
      </c>
      <c r="F2600" t="s">
        <v>92</v>
      </c>
      <c r="G2600" t="s">
        <v>12</v>
      </c>
      <c r="H2600">
        <v>0.25000000000000006</v>
      </c>
      <c r="I2600">
        <v>7000</v>
      </c>
      <c r="J2600">
        <f t="shared" si="101"/>
        <v>1750.0000000000005</v>
      </c>
      <c r="K2600">
        <f>J2600*L2600</f>
        <v>700.00000000000023</v>
      </c>
      <c r="L2600">
        <v>0.4</v>
      </c>
    </row>
    <row r="2601" spans="1:12" x14ac:dyDescent="0.3">
      <c r="A2601" t="s">
        <v>20</v>
      </c>
      <c r="B2601">
        <v>1197831</v>
      </c>
      <c r="C2601">
        <v>44248</v>
      </c>
      <c r="D2601" t="s">
        <v>47</v>
      </c>
      <c r="E2601" t="s">
        <v>91</v>
      </c>
      <c r="F2601" t="s">
        <v>92</v>
      </c>
      <c r="G2601" t="s">
        <v>15</v>
      </c>
      <c r="H2601">
        <v>0.25000000000000006</v>
      </c>
      <c r="I2601">
        <v>3500</v>
      </c>
      <c r="J2601">
        <f t="shared" si="101"/>
        <v>875.00000000000023</v>
      </c>
      <c r="K2601">
        <f>J2601*L2601</f>
        <v>306.25000000000006</v>
      </c>
      <c r="L2601">
        <v>0.35</v>
      </c>
    </row>
    <row r="2602" spans="1:12" x14ac:dyDescent="0.3">
      <c r="A2602" t="s">
        <v>20</v>
      </c>
      <c r="B2602">
        <v>1197831</v>
      </c>
      <c r="C2602">
        <v>44248</v>
      </c>
      <c r="D2602" t="s">
        <v>47</v>
      </c>
      <c r="E2602" t="s">
        <v>91</v>
      </c>
      <c r="F2602" t="s">
        <v>92</v>
      </c>
      <c r="G2602" t="s">
        <v>13</v>
      </c>
      <c r="H2602">
        <v>0.15000000000000008</v>
      </c>
      <c r="I2602">
        <v>4000</v>
      </c>
      <c r="J2602">
        <f t="shared" si="101"/>
        <v>600.00000000000034</v>
      </c>
      <c r="K2602">
        <f t="shared" si="103"/>
        <v>240.00000000000014</v>
      </c>
      <c r="L2602">
        <v>0.4</v>
      </c>
    </row>
    <row r="2603" spans="1:12" x14ac:dyDescent="0.3">
      <c r="A2603" t="s">
        <v>20</v>
      </c>
      <c r="B2603">
        <v>1197831</v>
      </c>
      <c r="C2603">
        <v>44248</v>
      </c>
      <c r="D2603" t="s">
        <v>47</v>
      </c>
      <c r="E2603" t="s">
        <v>91</v>
      </c>
      <c r="F2603" t="s">
        <v>92</v>
      </c>
      <c r="G2603" t="s">
        <v>14</v>
      </c>
      <c r="H2603">
        <v>0.2</v>
      </c>
      <c r="I2603">
        <v>2500</v>
      </c>
      <c r="J2603">
        <f t="shared" si="101"/>
        <v>500</v>
      </c>
      <c r="K2603">
        <f t="shared" si="103"/>
        <v>200</v>
      </c>
      <c r="L2603">
        <v>0.4</v>
      </c>
    </row>
    <row r="2604" spans="1:12" x14ac:dyDescent="0.3">
      <c r="A2604" t="s">
        <v>20</v>
      </c>
      <c r="B2604">
        <v>1197831</v>
      </c>
      <c r="C2604">
        <v>44248</v>
      </c>
      <c r="D2604" t="s">
        <v>47</v>
      </c>
      <c r="E2604" t="s">
        <v>91</v>
      </c>
      <c r="F2604" t="s">
        <v>92</v>
      </c>
      <c r="G2604" t="s">
        <v>16</v>
      </c>
      <c r="H2604">
        <v>0.35000000000000003</v>
      </c>
      <c r="I2604">
        <v>3250</v>
      </c>
      <c r="J2604">
        <f t="shared" si="101"/>
        <v>1137.5</v>
      </c>
      <c r="K2604">
        <f t="shared" si="103"/>
        <v>398.125</v>
      </c>
      <c r="L2604">
        <v>0.35</v>
      </c>
    </row>
    <row r="2605" spans="1:12" x14ac:dyDescent="0.3">
      <c r="A2605" t="s">
        <v>20</v>
      </c>
      <c r="B2605">
        <v>1197831</v>
      </c>
      <c r="C2605">
        <v>44248</v>
      </c>
      <c r="D2605" t="s">
        <v>47</v>
      </c>
      <c r="E2605" t="s">
        <v>91</v>
      </c>
      <c r="F2605" t="s">
        <v>92</v>
      </c>
      <c r="G2605" t="s">
        <v>17</v>
      </c>
      <c r="H2605">
        <v>0.2</v>
      </c>
      <c r="I2605">
        <v>4250</v>
      </c>
      <c r="J2605">
        <f t="shared" si="101"/>
        <v>850</v>
      </c>
      <c r="K2605">
        <f t="shared" si="103"/>
        <v>340</v>
      </c>
      <c r="L2605">
        <v>0.4</v>
      </c>
    </row>
    <row r="2606" spans="1:12" x14ac:dyDescent="0.3">
      <c r="A2606" t="s">
        <v>20</v>
      </c>
      <c r="B2606">
        <v>1197831</v>
      </c>
      <c r="C2606">
        <v>44274</v>
      </c>
      <c r="D2606" t="s">
        <v>47</v>
      </c>
      <c r="E2606" t="s">
        <v>91</v>
      </c>
      <c r="F2606" t="s">
        <v>92</v>
      </c>
      <c r="G2606" t="s">
        <v>12</v>
      </c>
      <c r="H2606">
        <v>0.2</v>
      </c>
      <c r="I2606">
        <v>6450</v>
      </c>
      <c r="J2606">
        <f t="shared" si="101"/>
        <v>1290</v>
      </c>
      <c r="K2606">
        <f t="shared" ref="K2606:K2637" si="104">J2606*L2606</f>
        <v>516</v>
      </c>
      <c r="L2606">
        <v>0.4</v>
      </c>
    </row>
    <row r="2607" spans="1:12" x14ac:dyDescent="0.3">
      <c r="A2607" t="s">
        <v>20</v>
      </c>
      <c r="B2607">
        <v>1197831</v>
      </c>
      <c r="C2607">
        <v>44274</v>
      </c>
      <c r="D2607" t="s">
        <v>47</v>
      </c>
      <c r="E2607" t="s">
        <v>91</v>
      </c>
      <c r="F2607" t="s">
        <v>92</v>
      </c>
      <c r="G2607" t="s">
        <v>15</v>
      </c>
      <c r="H2607">
        <v>0.2</v>
      </c>
      <c r="I2607">
        <v>3250</v>
      </c>
      <c r="J2607">
        <f t="shared" si="101"/>
        <v>650</v>
      </c>
      <c r="K2607">
        <f t="shared" si="104"/>
        <v>227.49999999999997</v>
      </c>
      <c r="L2607">
        <v>0.35</v>
      </c>
    </row>
    <row r="2608" spans="1:12" x14ac:dyDescent="0.3">
      <c r="A2608" t="s">
        <v>20</v>
      </c>
      <c r="B2608">
        <v>1197831</v>
      </c>
      <c r="C2608">
        <v>44274</v>
      </c>
      <c r="D2608" t="s">
        <v>47</v>
      </c>
      <c r="E2608" t="s">
        <v>91</v>
      </c>
      <c r="F2608" t="s">
        <v>92</v>
      </c>
      <c r="G2608" t="s">
        <v>13</v>
      </c>
      <c r="H2608">
        <v>0.10000000000000002</v>
      </c>
      <c r="I2608">
        <v>3500</v>
      </c>
      <c r="J2608">
        <f t="shared" si="101"/>
        <v>350.00000000000006</v>
      </c>
      <c r="K2608">
        <f t="shared" si="104"/>
        <v>140.00000000000003</v>
      </c>
      <c r="L2608">
        <v>0.4</v>
      </c>
    </row>
    <row r="2609" spans="1:12" x14ac:dyDescent="0.3">
      <c r="A2609" t="s">
        <v>20</v>
      </c>
      <c r="B2609">
        <v>1197831</v>
      </c>
      <c r="C2609">
        <v>44274</v>
      </c>
      <c r="D2609" t="s">
        <v>47</v>
      </c>
      <c r="E2609" t="s">
        <v>91</v>
      </c>
      <c r="F2609" t="s">
        <v>92</v>
      </c>
      <c r="G2609" t="s">
        <v>14</v>
      </c>
      <c r="H2609">
        <v>0.19999999999999996</v>
      </c>
      <c r="I2609">
        <v>2000</v>
      </c>
      <c r="J2609">
        <f t="shared" si="101"/>
        <v>399.99999999999989</v>
      </c>
      <c r="K2609">
        <f t="shared" si="104"/>
        <v>159.99999999999997</v>
      </c>
      <c r="L2609">
        <v>0.4</v>
      </c>
    </row>
    <row r="2610" spans="1:12" x14ac:dyDescent="0.3">
      <c r="A2610" t="s">
        <v>20</v>
      </c>
      <c r="B2610">
        <v>1197831</v>
      </c>
      <c r="C2610">
        <v>44274</v>
      </c>
      <c r="D2610" t="s">
        <v>47</v>
      </c>
      <c r="E2610" t="s">
        <v>91</v>
      </c>
      <c r="F2610" t="s">
        <v>92</v>
      </c>
      <c r="G2610" t="s">
        <v>16</v>
      </c>
      <c r="H2610">
        <v>0.35000000000000009</v>
      </c>
      <c r="I2610">
        <v>2500</v>
      </c>
      <c r="J2610">
        <f t="shared" si="101"/>
        <v>875.00000000000023</v>
      </c>
      <c r="K2610">
        <f t="shared" si="104"/>
        <v>306.25000000000006</v>
      </c>
      <c r="L2610">
        <v>0.35</v>
      </c>
    </row>
    <row r="2611" spans="1:12" x14ac:dyDescent="0.3">
      <c r="A2611" t="s">
        <v>20</v>
      </c>
      <c r="B2611">
        <v>1197831</v>
      </c>
      <c r="C2611">
        <v>44274</v>
      </c>
      <c r="D2611" t="s">
        <v>47</v>
      </c>
      <c r="E2611" t="s">
        <v>91</v>
      </c>
      <c r="F2611" t="s">
        <v>92</v>
      </c>
      <c r="G2611" t="s">
        <v>17</v>
      </c>
      <c r="H2611">
        <v>0.25</v>
      </c>
      <c r="I2611">
        <v>3500</v>
      </c>
      <c r="J2611">
        <f t="shared" si="101"/>
        <v>875</v>
      </c>
      <c r="K2611">
        <f t="shared" si="104"/>
        <v>350</v>
      </c>
      <c r="L2611">
        <v>0.4</v>
      </c>
    </row>
    <row r="2612" spans="1:12" x14ac:dyDescent="0.3">
      <c r="A2612" t="s">
        <v>20</v>
      </c>
      <c r="B2612">
        <v>1197831</v>
      </c>
      <c r="C2612">
        <v>44306</v>
      </c>
      <c r="D2612" t="s">
        <v>47</v>
      </c>
      <c r="E2612" t="s">
        <v>91</v>
      </c>
      <c r="F2612" t="s">
        <v>92</v>
      </c>
      <c r="G2612" t="s">
        <v>12</v>
      </c>
      <c r="H2612">
        <v>0.25</v>
      </c>
      <c r="I2612">
        <v>6000</v>
      </c>
      <c r="J2612">
        <f t="shared" si="101"/>
        <v>1500</v>
      </c>
      <c r="K2612">
        <f t="shared" si="104"/>
        <v>600</v>
      </c>
      <c r="L2612">
        <v>0.4</v>
      </c>
    </row>
    <row r="2613" spans="1:12" x14ac:dyDescent="0.3">
      <c r="A2613" t="s">
        <v>20</v>
      </c>
      <c r="B2613">
        <v>1197831</v>
      </c>
      <c r="C2613">
        <v>44306</v>
      </c>
      <c r="D2613" t="s">
        <v>47</v>
      </c>
      <c r="E2613" t="s">
        <v>91</v>
      </c>
      <c r="F2613" t="s">
        <v>92</v>
      </c>
      <c r="G2613" t="s">
        <v>15</v>
      </c>
      <c r="H2613">
        <v>0.25</v>
      </c>
      <c r="I2613">
        <v>3000</v>
      </c>
      <c r="J2613">
        <f t="shared" si="101"/>
        <v>750</v>
      </c>
      <c r="K2613">
        <f t="shared" si="104"/>
        <v>262.5</v>
      </c>
      <c r="L2613">
        <v>0.35</v>
      </c>
    </row>
    <row r="2614" spans="1:12" x14ac:dyDescent="0.3">
      <c r="A2614" t="s">
        <v>20</v>
      </c>
      <c r="B2614">
        <v>1197831</v>
      </c>
      <c r="C2614">
        <v>44306</v>
      </c>
      <c r="D2614" t="s">
        <v>47</v>
      </c>
      <c r="E2614" t="s">
        <v>91</v>
      </c>
      <c r="F2614" t="s">
        <v>92</v>
      </c>
      <c r="G2614" t="s">
        <v>13</v>
      </c>
      <c r="H2614">
        <v>0.15000000000000002</v>
      </c>
      <c r="I2614">
        <v>3000</v>
      </c>
      <c r="J2614">
        <f t="shared" si="101"/>
        <v>450.00000000000006</v>
      </c>
      <c r="K2614">
        <f t="shared" si="104"/>
        <v>180.00000000000003</v>
      </c>
      <c r="L2614">
        <v>0.4</v>
      </c>
    </row>
    <row r="2615" spans="1:12" x14ac:dyDescent="0.3">
      <c r="A2615" t="s">
        <v>20</v>
      </c>
      <c r="B2615">
        <v>1197831</v>
      </c>
      <c r="C2615">
        <v>44306</v>
      </c>
      <c r="D2615" t="s">
        <v>47</v>
      </c>
      <c r="E2615" t="s">
        <v>91</v>
      </c>
      <c r="F2615" t="s">
        <v>92</v>
      </c>
      <c r="G2615" t="s">
        <v>14</v>
      </c>
      <c r="H2615">
        <v>0.19999999999999996</v>
      </c>
      <c r="I2615">
        <v>2250</v>
      </c>
      <c r="J2615">
        <f t="shared" si="101"/>
        <v>449.99999999999989</v>
      </c>
      <c r="K2615">
        <f t="shared" si="104"/>
        <v>179.99999999999997</v>
      </c>
      <c r="L2615">
        <v>0.4</v>
      </c>
    </row>
    <row r="2616" spans="1:12" x14ac:dyDescent="0.3">
      <c r="A2616" t="s">
        <v>20</v>
      </c>
      <c r="B2616">
        <v>1197831</v>
      </c>
      <c r="C2616">
        <v>44306</v>
      </c>
      <c r="D2616" t="s">
        <v>47</v>
      </c>
      <c r="E2616" t="s">
        <v>91</v>
      </c>
      <c r="F2616" t="s">
        <v>92</v>
      </c>
      <c r="G2616" t="s">
        <v>16</v>
      </c>
      <c r="H2616">
        <v>0.4</v>
      </c>
      <c r="I2616">
        <v>2500</v>
      </c>
      <c r="J2616">
        <f t="shared" si="101"/>
        <v>1000</v>
      </c>
      <c r="K2616">
        <f t="shared" si="104"/>
        <v>350</v>
      </c>
      <c r="L2616">
        <v>0.35</v>
      </c>
    </row>
    <row r="2617" spans="1:12" x14ac:dyDescent="0.3">
      <c r="A2617" t="s">
        <v>20</v>
      </c>
      <c r="B2617">
        <v>1197831</v>
      </c>
      <c r="C2617">
        <v>44306</v>
      </c>
      <c r="D2617" t="s">
        <v>47</v>
      </c>
      <c r="E2617" t="s">
        <v>91</v>
      </c>
      <c r="F2617" t="s">
        <v>92</v>
      </c>
      <c r="G2617" t="s">
        <v>17</v>
      </c>
      <c r="H2617">
        <v>0.30000000000000004</v>
      </c>
      <c r="I2617">
        <v>4000</v>
      </c>
      <c r="J2617">
        <f t="shared" si="101"/>
        <v>1200.0000000000002</v>
      </c>
      <c r="K2617">
        <f t="shared" si="104"/>
        <v>480.00000000000011</v>
      </c>
      <c r="L2617">
        <v>0.4</v>
      </c>
    </row>
    <row r="2618" spans="1:12" x14ac:dyDescent="0.3">
      <c r="A2618" t="s">
        <v>20</v>
      </c>
      <c r="B2618">
        <v>1197831</v>
      </c>
      <c r="C2618">
        <v>44335</v>
      </c>
      <c r="D2618" t="s">
        <v>47</v>
      </c>
      <c r="E2618" t="s">
        <v>91</v>
      </c>
      <c r="F2618" t="s">
        <v>92</v>
      </c>
      <c r="G2618" t="s">
        <v>12</v>
      </c>
      <c r="H2618">
        <v>0.4</v>
      </c>
      <c r="I2618">
        <v>6700</v>
      </c>
      <c r="J2618">
        <f t="shared" si="101"/>
        <v>2680</v>
      </c>
      <c r="K2618">
        <f t="shared" si="104"/>
        <v>1072</v>
      </c>
      <c r="L2618">
        <v>0.4</v>
      </c>
    </row>
    <row r="2619" spans="1:12" x14ac:dyDescent="0.3">
      <c r="A2619" t="s">
        <v>20</v>
      </c>
      <c r="B2619">
        <v>1197831</v>
      </c>
      <c r="C2619">
        <v>44335</v>
      </c>
      <c r="D2619" t="s">
        <v>47</v>
      </c>
      <c r="E2619" t="s">
        <v>91</v>
      </c>
      <c r="F2619" t="s">
        <v>92</v>
      </c>
      <c r="G2619" t="s">
        <v>15</v>
      </c>
      <c r="H2619">
        <v>0.4</v>
      </c>
      <c r="I2619">
        <v>3750</v>
      </c>
      <c r="J2619">
        <f t="shared" si="101"/>
        <v>1500</v>
      </c>
      <c r="K2619">
        <f t="shared" si="104"/>
        <v>525</v>
      </c>
      <c r="L2619">
        <v>0.35</v>
      </c>
    </row>
    <row r="2620" spans="1:12" x14ac:dyDescent="0.3">
      <c r="A2620" t="s">
        <v>20</v>
      </c>
      <c r="B2620">
        <v>1197831</v>
      </c>
      <c r="C2620">
        <v>44335</v>
      </c>
      <c r="D2620" t="s">
        <v>47</v>
      </c>
      <c r="E2620" t="s">
        <v>91</v>
      </c>
      <c r="F2620" t="s">
        <v>92</v>
      </c>
      <c r="G2620" t="s">
        <v>13</v>
      </c>
      <c r="H2620">
        <v>0.35000000000000003</v>
      </c>
      <c r="I2620">
        <v>3500</v>
      </c>
      <c r="J2620">
        <f t="shared" si="101"/>
        <v>1225.0000000000002</v>
      </c>
      <c r="K2620">
        <f t="shared" si="104"/>
        <v>490.00000000000011</v>
      </c>
      <c r="L2620">
        <v>0.4</v>
      </c>
    </row>
    <row r="2621" spans="1:12" x14ac:dyDescent="0.3">
      <c r="A2621" t="s">
        <v>20</v>
      </c>
      <c r="B2621">
        <v>1197831</v>
      </c>
      <c r="C2621">
        <v>44335</v>
      </c>
      <c r="D2621" t="s">
        <v>47</v>
      </c>
      <c r="E2621" t="s">
        <v>91</v>
      </c>
      <c r="F2621" t="s">
        <v>92</v>
      </c>
      <c r="G2621" t="s">
        <v>14</v>
      </c>
      <c r="H2621">
        <v>0.35000000000000003</v>
      </c>
      <c r="I2621">
        <v>3000</v>
      </c>
      <c r="J2621">
        <f t="shared" si="101"/>
        <v>1050</v>
      </c>
      <c r="K2621">
        <f t="shared" si="104"/>
        <v>420</v>
      </c>
      <c r="L2621">
        <v>0.4</v>
      </c>
    </row>
    <row r="2622" spans="1:12" x14ac:dyDescent="0.3">
      <c r="A2622" t="s">
        <v>20</v>
      </c>
      <c r="B2622">
        <v>1197831</v>
      </c>
      <c r="C2622">
        <v>44335</v>
      </c>
      <c r="D2622" t="s">
        <v>47</v>
      </c>
      <c r="E2622" t="s">
        <v>91</v>
      </c>
      <c r="F2622" t="s">
        <v>92</v>
      </c>
      <c r="G2622" t="s">
        <v>16</v>
      </c>
      <c r="H2622">
        <v>0.44999999999999996</v>
      </c>
      <c r="I2622">
        <v>3250</v>
      </c>
      <c r="J2622">
        <f t="shared" si="101"/>
        <v>1462.4999999999998</v>
      </c>
      <c r="K2622">
        <f t="shared" si="104"/>
        <v>511.87499999999989</v>
      </c>
      <c r="L2622">
        <v>0.35</v>
      </c>
    </row>
    <row r="2623" spans="1:12" x14ac:dyDescent="0.3">
      <c r="A2623" t="s">
        <v>20</v>
      </c>
      <c r="B2623">
        <v>1197831</v>
      </c>
      <c r="C2623">
        <v>44335</v>
      </c>
      <c r="D2623" t="s">
        <v>47</v>
      </c>
      <c r="E2623" t="s">
        <v>91</v>
      </c>
      <c r="F2623" t="s">
        <v>92</v>
      </c>
      <c r="G2623" t="s">
        <v>17</v>
      </c>
      <c r="H2623">
        <v>0.44999999999999996</v>
      </c>
      <c r="I2623">
        <v>4250</v>
      </c>
      <c r="J2623">
        <f t="shared" si="101"/>
        <v>1912.4999999999998</v>
      </c>
      <c r="K2623">
        <f t="shared" si="104"/>
        <v>765</v>
      </c>
      <c r="L2623">
        <v>0.4</v>
      </c>
    </row>
    <row r="2624" spans="1:12" x14ac:dyDescent="0.3">
      <c r="A2624" t="s">
        <v>20</v>
      </c>
      <c r="B2624">
        <v>1197831</v>
      </c>
      <c r="C2624">
        <v>44368</v>
      </c>
      <c r="D2624" t="s">
        <v>47</v>
      </c>
      <c r="E2624" t="s">
        <v>91</v>
      </c>
      <c r="F2624" t="s">
        <v>92</v>
      </c>
      <c r="G2624" t="s">
        <v>12</v>
      </c>
      <c r="H2624">
        <v>0.39999999999999997</v>
      </c>
      <c r="I2624">
        <v>6750</v>
      </c>
      <c r="J2624">
        <f t="shared" si="101"/>
        <v>2700</v>
      </c>
      <c r="K2624">
        <f t="shared" si="104"/>
        <v>1080</v>
      </c>
      <c r="L2624">
        <v>0.4</v>
      </c>
    </row>
    <row r="2625" spans="1:12" x14ac:dyDescent="0.3">
      <c r="A2625" t="s">
        <v>20</v>
      </c>
      <c r="B2625">
        <v>1197831</v>
      </c>
      <c r="C2625">
        <v>44368</v>
      </c>
      <c r="D2625" t="s">
        <v>47</v>
      </c>
      <c r="E2625" t="s">
        <v>91</v>
      </c>
      <c r="F2625" t="s">
        <v>92</v>
      </c>
      <c r="G2625" t="s">
        <v>15</v>
      </c>
      <c r="H2625">
        <v>0.35000000000000003</v>
      </c>
      <c r="I2625">
        <v>4250</v>
      </c>
      <c r="J2625">
        <f t="shared" si="101"/>
        <v>1487.5000000000002</v>
      </c>
      <c r="K2625">
        <f t="shared" si="104"/>
        <v>520.625</v>
      </c>
      <c r="L2625">
        <v>0.35</v>
      </c>
    </row>
    <row r="2626" spans="1:12" x14ac:dyDescent="0.3">
      <c r="A2626" t="s">
        <v>20</v>
      </c>
      <c r="B2626">
        <v>1197831</v>
      </c>
      <c r="C2626">
        <v>44368</v>
      </c>
      <c r="D2626" t="s">
        <v>47</v>
      </c>
      <c r="E2626" t="s">
        <v>91</v>
      </c>
      <c r="F2626" t="s">
        <v>92</v>
      </c>
      <c r="G2626" t="s">
        <v>13</v>
      </c>
      <c r="H2626">
        <v>0.4</v>
      </c>
      <c r="I2626">
        <v>4000</v>
      </c>
      <c r="J2626">
        <f t="shared" ref="J2626:J2689" si="105">H2626*I2626</f>
        <v>1600</v>
      </c>
      <c r="K2626">
        <f t="shared" si="104"/>
        <v>640</v>
      </c>
      <c r="L2626">
        <v>0.4</v>
      </c>
    </row>
    <row r="2627" spans="1:12" x14ac:dyDescent="0.3">
      <c r="A2627" t="s">
        <v>20</v>
      </c>
      <c r="B2627">
        <v>1197831</v>
      </c>
      <c r="C2627">
        <v>44368</v>
      </c>
      <c r="D2627" t="s">
        <v>47</v>
      </c>
      <c r="E2627" t="s">
        <v>91</v>
      </c>
      <c r="F2627" t="s">
        <v>92</v>
      </c>
      <c r="G2627" t="s">
        <v>14</v>
      </c>
      <c r="H2627">
        <v>0.4</v>
      </c>
      <c r="I2627">
        <v>3750</v>
      </c>
      <c r="J2627">
        <f t="shared" si="105"/>
        <v>1500</v>
      </c>
      <c r="K2627">
        <f t="shared" si="104"/>
        <v>600</v>
      </c>
      <c r="L2627">
        <v>0.4</v>
      </c>
    </row>
    <row r="2628" spans="1:12" x14ac:dyDescent="0.3">
      <c r="A2628" t="s">
        <v>20</v>
      </c>
      <c r="B2628">
        <v>1197831</v>
      </c>
      <c r="C2628">
        <v>44368</v>
      </c>
      <c r="D2628" t="s">
        <v>47</v>
      </c>
      <c r="E2628" t="s">
        <v>91</v>
      </c>
      <c r="F2628" t="s">
        <v>92</v>
      </c>
      <c r="G2628" t="s">
        <v>16</v>
      </c>
      <c r="H2628">
        <v>0.54999999999999993</v>
      </c>
      <c r="I2628">
        <v>3750</v>
      </c>
      <c r="J2628">
        <f t="shared" si="105"/>
        <v>2062.4999999999995</v>
      </c>
      <c r="K2628">
        <f t="shared" si="104"/>
        <v>721.87499999999977</v>
      </c>
      <c r="L2628">
        <v>0.35</v>
      </c>
    </row>
    <row r="2629" spans="1:12" x14ac:dyDescent="0.3">
      <c r="A2629" t="s">
        <v>20</v>
      </c>
      <c r="B2629">
        <v>1197831</v>
      </c>
      <c r="C2629">
        <v>44368</v>
      </c>
      <c r="D2629" t="s">
        <v>47</v>
      </c>
      <c r="E2629" t="s">
        <v>91</v>
      </c>
      <c r="F2629" t="s">
        <v>92</v>
      </c>
      <c r="G2629" t="s">
        <v>17</v>
      </c>
      <c r="H2629">
        <v>0.6</v>
      </c>
      <c r="I2629">
        <v>5500</v>
      </c>
      <c r="J2629">
        <f t="shared" si="105"/>
        <v>3300</v>
      </c>
      <c r="K2629">
        <f t="shared" si="104"/>
        <v>1320</v>
      </c>
      <c r="L2629">
        <v>0.4</v>
      </c>
    </row>
    <row r="2630" spans="1:12" x14ac:dyDescent="0.3">
      <c r="A2630" t="s">
        <v>20</v>
      </c>
      <c r="B2630">
        <v>1197831</v>
      </c>
      <c r="C2630">
        <v>44396</v>
      </c>
      <c r="D2630" t="s">
        <v>47</v>
      </c>
      <c r="E2630" t="s">
        <v>91</v>
      </c>
      <c r="F2630" t="s">
        <v>92</v>
      </c>
      <c r="G2630" t="s">
        <v>12</v>
      </c>
      <c r="H2630">
        <v>0.54999999999999993</v>
      </c>
      <c r="I2630">
        <v>7750</v>
      </c>
      <c r="J2630">
        <f t="shared" si="105"/>
        <v>4262.4999999999991</v>
      </c>
      <c r="K2630">
        <f t="shared" si="104"/>
        <v>1704.9999999999998</v>
      </c>
      <c r="L2630">
        <v>0.4</v>
      </c>
    </row>
    <row r="2631" spans="1:12" x14ac:dyDescent="0.3">
      <c r="A2631" t="s">
        <v>20</v>
      </c>
      <c r="B2631">
        <v>1197831</v>
      </c>
      <c r="C2631">
        <v>44396</v>
      </c>
      <c r="D2631" t="s">
        <v>47</v>
      </c>
      <c r="E2631" t="s">
        <v>91</v>
      </c>
      <c r="F2631" t="s">
        <v>92</v>
      </c>
      <c r="G2631" t="s">
        <v>15</v>
      </c>
      <c r="H2631">
        <v>0.5</v>
      </c>
      <c r="I2631">
        <v>5250</v>
      </c>
      <c r="J2631">
        <f t="shared" si="105"/>
        <v>2625</v>
      </c>
      <c r="K2631">
        <f t="shared" si="104"/>
        <v>918.74999999999989</v>
      </c>
      <c r="L2631">
        <v>0.35</v>
      </c>
    </row>
    <row r="2632" spans="1:12" x14ac:dyDescent="0.3">
      <c r="A2632" t="s">
        <v>20</v>
      </c>
      <c r="B2632">
        <v>1197831</v>
      </c>
      <c r="C2632">
        <v>44396</v>
      </c>
      <c r="D2632" t="s">
        <v>47</v>
      </c>
      <c r="E2632" t="s">
        <v>91</v>
      </c>
      <c r="F2632" t="s">
        <v>92</v>
      </c>
      <c r="G2632" t="s">
        <v>13</v>
      </c>
      <c r="H2632">
        <v>0.45</v>
      </c>
      <c r="I2632">
        <v>4500</v>
      </c>
      <c r="J2632">
        <f t="shared" si="105"/>
        <v>2025</v>
      </c>
      <c r="K2632">
        <f t="shared" si="104"/>
        <v>810</v>
      </c>
      <c r="L2632">
        <v>0.4</v>
      </c>
    </row>
    <row r="2633" spans="1:12" x14ac:dyDescent="0.3">
      <c r="A2633" t="s">
        <v>20</v>
      </c>
      <c r="B2633">
        <v>1197831</v>
      </c>
      <c r="C2633">
        <v>44396</v>
      </c>
      <c r="D2633" t="s">
        <v>47</v>
      </c>
      <c r="E2633" t="s">
        <v>91</v>
      </c>
      <c r="F2633" t="s">
        <v>92</v>
      </c>
      <c r="G2633" t="s">
        <v>14</v>
      </c>
      <c r="H2633">
        <v>0.45</v>
      </c>
      <c r="I2633">
        <v>4000</v>
      </c>
      <c r="J2633">
        <f t="shared" si="105"/>
        <v>1800</v>
      </c>
      <c r="K2633">
        <f t="shared" si="104"/>
        <v>720</v>
      </c>
      <c r="L2633">
        <v>0.4</v>
      </c>
    </row>
    <row r="2634" spans="1:12" x14ac:dyDescent="0.3">
      <c r="A2634" t="s">
        <v>20</v>
      </c>
      <c r="B2634">
        <v>1197831</v>
      </c>
      <c r="C2634">
        <v>44396</v>
      </c>
      <c r="D2634" t="s">
        <v>47</v>
      </c>
      <c r="E2634" t="s">
        <v>91</v>
      </c>
      <c r="F2634" t="s">
        <v>92</v>
      </c>
      <c r="G2634" t="s">
        <v>16</v>
      </c>
      <c r="H2634">
        <v>0.6</v>
      </c>
      <c r="I2634">
        <v>4250</v>
      </c>
      <c r="J2634">
        <f t="shared" si="105"/>
        <v>2550</v>
      </c>
      <c r="K2634">
        <f t="shared" si="104"/>
        <v>892.5</v>
      </c>
      <c r="L2634">
        <v>0.35</v>
      </c>
    </row>
    <row r="2635" spans="1:12" x14ac:dyDescent="0.3">
      <c r="A2635" t="s">
        <v>20</v>
      </c>
      <c r="B2635">
        <v>1197831</v>
      </c>
      <c r="C2635">
        <v>44396</v>
      </c>
      <c r="D2635" t="s">
        <v>47</v>
      </c>
      <c r="E2635" t="s">
        <v>91</v>
      </c>
      <c r="F2635" t="s">
        <v>92</v>
      </c>
      <c r="G2635" t="s">
        <v>17</v>
      </c>
      <c r="H2635">
        <v>0.65</v>
      </c>
      <c r="I2635">
        <v>6000</v>
      </c>
      <c r="J2635">
        <f t="shared" si="105"/>
        <v>3900</v>
      </c>
      <c r="K2635">
        <f t="shared" si="104"/>
        <v>1560</v>
      </c>
      <c r="L2635">
        <v>0.4</v>
      </c>
    </row>
    <row r="2636" spans="1:12" x14ac:dyDescent="0.3">
      <c r="A2636" t="s">
        <v>20</v>
      </c>
      <c r="B2636">
        <v>1197831</v>
      </c>
      <c r="C2636">
        <v>44428</v>
      </c>
      <c r="D2636" t="s">
        <v>47</v>
      </c>
      <c r="E2636" t="s">
        <v>91</v>
      </c>
      <c r="F2636" t="s">
        <v>92</v>
      </c>
      <c r="G2636" t="s">
        <v>12</v>
      </c>
      <c r="H2636">
        <v>0.6</v>
      </c>
      <c r="I2636">
        <v>7500</v>
      </c>
      <c r="J2636">
        <f t="shared" si="105"/>
        <v>4500</v>
      </c>
      <c r="K2636">
        <f t="shared" si="104"/>
        <v>1800</v>
      </c>
      <c r="L2636">
        <v>0.4</v>
      </c>
    </row>
    <row r="2637" spans="1:12" x14ac:dyDescent="0.3">
      <c r="A2637" t="s">
        <v>20</v>
      </c>
      <c r="B2637">
        <v>1197831</v>
      </c>
      <c r="C2637">
        <v>44428</v>
      </c>
      <c r="D2637" t="s">
        <v>47</v>
      </c>
      <c r="E2637" t="s">
        <v>91</v>
      </c>
      <c r="F2637" t="s">
        <v>92</v>
      </c>
      <c r="G2637" t="s">
        <v>15</v>
      </c>
      <c r="H2637">
        <v>0.55000000000000004</v>
      </c>
      <c r="I2637">
        <v>5250</v>
      </c>
      <c r="J2637">
        <f t="shared" si="105"/>
        <v>2887.5000000000005</v>
      </c>
      <c r="K2637">
        <f t="shared" si="104"/>
        <v>1010.6250000000001</v>
      </c>
      <c r="L2637">
        <v>0.35</v>
      </c>
    </row>
    <row r="2638" spans="1:12" x14ac:dyDescent="0.3">
      <c r="A2638" t="s">
        <v>20</v>
      </c>
      <c r="B2638">
        <v>1197831</v>
      </c>
      <c r="C2638">
        <v>44428</v>
      </c>
      <c r="D2638" t="s">
        <v>47</v>
      </c>
      <c r="E2638" t="s">
        <v>91</v>
      </c>
      <c r="F2638" t="s">
        <v>92</v>
      </c>
      <c r="G2638" t="s">
        <v>13</v>
      </c>
      <c r="H2638">
        <v>0.5</v>
      </c>
      <c r="I2638">
        <v>4500</v>
      </c>
      <c r="J2638">
        <f t="shared" si="105"/>
        <v>2250</v>
      </c>
      <c r="K2638">
        <f t="shared" ref="K2638:K2669" si="106">J2638*L2638</f>
        <v>900</v>
      </c>
      <c r="L2638">
        <v>0.4</v>
      </c>
    </row>
    <row r="2639" spans="1:12" x14ac:dyDescent="0.3">
      <c r="A2639" t="s">
        <v>20</v>
      </c>
      <c r="B2639">
        <v>1197831</v>
      </c>
      <c r="C2639">
        <v>44428</v>
      </c>
      <c r="D2639" t="s">
        <v>47</v>
      </c>
      <c r="E2639" t="s">
        <v>91</v>
      </c>
      <c r="F2639" t="s">
        <v>92</v>
      </c>
      <c r="G2639" t="s">
        <v>14</v>
      </c>
      <c r="H2639">
        <v>0.4</v>
      </c>
      <c r="I2639">
        <v>4000</v>
      </c>
      <c r="J2639">
        <f t="shared" si="105"/>
        <v>1600</v>
      </c>
      <c r="K2639">
        <f t="shared" si="106"/>
        <v>640</v>
      </c>
      <c r="L2639">
        <v>0.4</v>
      </c>
    </row>
    <row r="2640" spans="1:12" x14ac:dyDescent="0.3">
      <c r="A2640" t="s">
        <v>20</v>
      </c>
      <c r="B2640">
        <v>1197831</v>
      </c>
      <c r="C2640">
        <v>44428</v>
      </c>
      <c r="D2640" t="s">
        <v>47</v>
      </c>
      <c r="E2640" t="s">
        <v>91</v>
      </c>
      <c r="F2640" t="s">
        <v>92</v>
      </c>
      <c r="G2640" t="s">
        <v>16</v>
      </c>
      <c r="H2640">
        <v>0.5</v>
      </c>
      <c r="I2640">
        <v>3750</v>
      </c>
      <c r="J2640">
        <f t="shared" si="105"/>
        <v>1875</v>
      </c>
      <c r="K2640">
        <f t="shared" si="106"/>
        <v>656.25</v>
      </c>
      <c r="L2640">
        <v>0.35</v>
      </c>
    </row>
    <row r="2641" spans="1:12" x14ac:dyDescent="0.3">
      <c r="A2641" t="s">
        <v>20</v>
      </c>
      <c r="B2641">
        <v>1197831</v>
      </c>
      <c r="C2641">
        <v>44428</v>
      </c>
      <c r="D2641" t="s">
        <v>47</v>
      </c>
      <c r="E2641" t="s">
        <v>91</v>
      </c>
      <c r="F2641" t="s">
        <v>92</v>
      </c>
      <c r="G2641" t="s">
        <v>17</v>
      </c>
      <c r="H2641">
        <v>0.55000000000000004</v>
      </c>
      <c r="I2641">
        <v>5500</v>
      </c>
      <c r="J2641">
        <f t="shared" si="105"/>
        <v>3025.0000000000005</v>
      </c>
      <c r="K2641">
        <f t="shared" si="106"/>
        <v>1210.0000000000002</v>
      </c>
      <c r="L2641">
        <v>0.4</v>
      </c>
    </row>
    <row r="2642" spans="1:12" x14ac:dyDescent="0.3">
      <c r="A2642" t="s">
        <v>20</v>
      </c>
      <c r="B2642">
        <v>1197831</v>
      </c>
      <c r="C2642">
        <v>44458</v>
      </c>
      <c r="D2642" t="s">
        <v>47</v>
      </c>
      <c r="E2642" t="s">
        <v>91</v>
      </c>
      <c r="F2642" t="s">
        <v>92</v>
      </c>
      <c r="G2642" t="s">
        <v>12</v>
      </c>
      <c r="H2642">
        <v>0.5</v>
      </c>
      <c r="I2642">
        <v>6500</v>
      </c>
      <c r="J2642">
        <f t="shared" si="105"/>
        <v>3250</v>
      </c>
      <c r="K2642">
        <f t="shared" si="106"/>
        <v>1300</v>
      </c>
      <c r="L2642">
        <v>0.4</v>
      </c>
    </row>
    <row r="2643" spans="1:12" x14ac:dyDescent="0.3">
      <c r="A2643" t="s">
        <v>20</v>
      </c>
      <c r="B2643">
        <v>1197831</v>
      </c>
      <c r="C2643">
        <v>44458</v>
      </c>
      <c r="D2643" t="s">
        <v>47</v>
      </c>
      <c r="E2643" t="s">
        <v>91</v>
      </c>
      <c r="F2643" t="s">
        <v>92</v>
      </c>
      <c r="G2643" t="s">
        <v>15</v>
      </c>
      <c r="H2643">
        <v>0.40000000000000013</v>
      </c>
      <c r="I2643">
        <v>4500</v>
      </c>
      <c r="J2643">
        <f t="shared" si="105"/>
        <v>1800.0000000000007</v>
      </c>
      <c r="K2643">
        <f t="shared" si="106"/>
        <v>630.00000000000023</v>
      </c>
      <c r="L2643">
        <v>0.35</v>
      </c>
    </row>
    <row r="2644" spans="1:12" x14ac:dyDescent="0.3">
      <c r="A2644" t="s">
        <v>20</v>
      </c>
      <c r="B2644">
        <v>1197831</v>
      </c>
      <c r="C2644">
        <v>44458</v>
      </c>
      <c r="D2644" t="s">
        <v>47</v>
      </c>
      <c r="E2644" t="s">
        <v>91</v>
      </c>
      <c r="F2644" t="s">
        <v>92</v>
      </c>
      <c r="G2644" t="s">
        <v>13</v>
      </c>
      <c r="H2644">
        <v>0.15000000000000008</v>
      </c>
      <c r="I2644">
        <v>3500</v>
      </c>
      <c r="J2644">
        <f t="shared" si="105"/>
        <v>525.00000000000023</v>
      </c>
      <c r="K2644">
        <f t="shared" si="106"/>
        <v>210.00000000000011</v>
      </c>
      <c r="L2644">
        <v>0.4</v>
      </c>
    </row>
    <row r="2645" spans="1:12" x14ac:dyDescent="0.3">
      <c r="A2645" t="s">
        <v>20</v>
      </c>
      <c r="B2645">
        <v>1197831</v>
      </c>
      <c r="C2645">
        <v>44458</v>
      </c>
      <c r="D2645" t="s">
        <v>47</v>
      </c>
      <c r="E2645" t="s">
        <v>91</v>
      </c>
      <c r="F2645" t="s">
        <v>92</v>
      </c>
      <c r="G2645" t="s">
        <v>14</v>
      </c>
      <c r="H2645">
        <v>0.15000000000000008</v>
      </c>
      <c r="I2645">
        <v>3250</v>
      </c>
      <c r="J2645">
        <f t="shared" si="105"/>
        <v>487.50000000000023</v>
      </c>
      <c r="K2645">
        <f t="shared" si="106"/>
        <v>195.00000000000011</v>
      </c>
      <c r="L2645">
        <v>0.4</v>
      </c>
    </row>
    <row r="2646" spans="1:12" x14ac:dyDescent="0.3">
      <c r="A2646" t="s">
        <v>20</v>
      </c>
      <c r="B2646">
        <v>1197831</v>
      </c>
      <c r="C2646">
        <v>44458</v>
      </c>
      <c r="D2646" t="s">
        <v>47</v>
      </c>
      <c r="E2646" t="s">
        <v>91</v>
      </c>
      <c r="F2646" t="s">
        <v>92</v>
      </c>
      <c r="G2646" t="s">
        <v>16</v>
      </c>
      <c r="H2646">
        <v>0.25000000000000006</v>
      </c>
      <c r="I2646">
        <v>3250</v>
      </c>
      <c r="J2646">
        <f t="shared" si="105"/>
        <v>812.50000000000023</v>
      </c>
      <c r="K2646">
        <f t="shared" si="106"/>
        <v>284.37500000000006</v>
      </c>
      <c r="L2646">
        <v>0.35</v>
      </c>
    </row>
    <row r="2647" spans="1:12" x14ac:dyDescent="0.3">
      <c r="A2647" t="s">
        <v>20</v>
      </c>
      <c r="B2647">
        <v>1197831</v>
      </c>
      <c r="C2647">
        <v>44458</v>
      </c>
      <c r="D2647" t="s">
        <v>47</v>
      </c>
      <c r="E2647" t="s">
        <v>91</v>
      </c>
      <c r="F2647" t="s">
        <v>92</v>
      </c>
      <c r="G2647" t="s">
        <v>17</v>
      </c>
      <c r="H2647">
        <v>0.3000000000000001</v>
      </c>
      <c r="I2647">
        <v>4250</v>
      </c>
      <c r="J2647">
        <f t="shared" si="105"/>
        <v>1275.0000000000005</v>
      </c>
      <c r="K2647">
        <f t="shared" si="106"/>
        <v>510.00000000000023</v>
      </c>
      <c r="L2647">
        <v>0.4</v>
      </c>
    </row>
    <row r="2648" spans="1:12" x14ac:dyDescent="0.3">
      <c r="A2648" t="s">
        <v>20</v>
      </c>
      <c r="B2648">
        <v>1197831</v>
      </c>
      <c r="C2648">
        <v>44490</v>
      </c>
      <c r="D2648" t="s">
        <v>47</v>
      </c>
      <c r="E2648" t="s">
        <v>91</v>
      </c>
      <c r="F2648" t="s">
        <v>92</v>
      </c>
      <c r="G2648" t="s">
        <v>12</v>
      </c>
      <c r="H2648">
        <v>0.3000000000000001</v>
      </c>
      <c r="I2648">
        <v>6000</v>
      </c>
      <c r="J2648">
        <f t="shared" si="105"/>
        <v>1800.0000000000007</v>
      </c>
      <c r="K2648">
        <f t="shared" si="106"/>
        <v>720.00000000000034</v>
      </c>
      <c r="L2648">
        <v>0.4</v>
      </c>
    </row>
    <row r="2649" spans="1:12" x14ac:dyDescent="0.3">
      <c r="A2649" t="s">
        <v>20</v>
      </c>
      <c r="B2649">
        <v>1197831</v>
      </c>
      <c r="C2649">
        <v>44490</v>
      </c>
      <c r="D2649" t="s">
        <v>47</v>
      </c>
      <c r="E2649" t="s">
        <v>91</v>
      </c>
      <c r="F2649" t="s">
        <v>92</v>
      </c>
      <c r="G2649" t="s">
        <v>15</v>
      </c>
      <c r="H2649">
        <v>0.20000000000000012</v>
      </c>
      <c r="I2649">
        <v>4250</v>
      </c>
      <c r="J2649">
        <f t="shared" si="105"/>
        <v>850.00000000000057</v>
      </c>
      <c r="K2649">
        <f t="shared" si="106"/>
        <v>297.50000000000017</v>
      </c>
      <c r="L2649">
        <v>0.35</v>
      </c>
    </row>
    <row r="2650" spans="1:12" x14ac:dyDescent="0.3">
      <c r="A2650" t="s">
        <v>20</v>
      </c>
      <c r="B2650">
        <v>1197831</v>
      </c>
      <c r="C2650">
        <v>44490</v>
      </c>
      <c r="D2650" t="s">
        <v>47</v>
      </c>
      <c r="E2650" t="s">
        <v>91</v>
      </c>
      <c r="F2650" t="s">
        <v>92</v>
      </c>
      <c r="G2650" t="s">
        <v>13</v>
      </c>
      <c r="H2650">
        <v>0.20000000000000012</v>
      </c>
      <c r="I2650">
        <v>3000</v>
      </c>
      <c r="J2650">
        <f t="shared" si="105"/>
        <v>600.00000000000034</v>
      </c>
      <c r="K2650">
        <f t="shared" si="106"/>
        <v>240.00000000000014</v>
      </c>
      <c r="L2650">
        <v>0.4</v>
      </c>
    </row>
    <row r="2651" spans="1:12" x14ac:dyDescent="0.3">
      <c r="A2651" t="s">
        <v>20</v>
      </c>
      <c r="B2651">
        <v>1197831</v>
      </c>
      <c r="C2651">
        <v>44490</v>
      </c>
      <c r="D2651" t="s">
        <v>47</v>
      </c>
      <c r="E2651" t="s">
        <v>91</v>
      </c>
      <c r="F2651" t="s">
        <v>92</v>
      </c>
      <c r="G2651" t="s">
        <v>14</v>
      </c>
      <c r="H2651">
        <v>0.20000000000000012</v>
      </c>
      <c r="I2651">
        <v>2750</v>
      </c>
      <c r="J2651">
        <f t="shared" si="105"/>
        <v>550.00000000000034</v>
      </c>
      <c r="K2651">
        <f t="shared" si="106"/>
        <v>220.00000000000014</v>
      </c>
      <c r="L2651">
        <v>0.4</v>
      </c>
    </row>
    <row r="2652" spans="1:12" x14ac:dyDescent="0.3">
      <c r="A2652" t="s">
        <v>20</v>
      </c>
      <c r="B2652">
        <v>1197831</v>
      </c>
      <c r="C2652">
        <v>44490</v>
      </c>
      <c r="D2652" t="s">
        <v>47</v>
      </c>
      <c r="E2652" t="s">
        <v>91</v>
      </c>
      <c r="F2652" t="s">
        <v>92</v>
      </c>
      <c r="G2652" t="s">
        <v>16</v>
      </c>
      <c r="H2652">
        <v>0.3000000000000001</v>
      </c>
      <c r="I2652">
        <v>2750</v>
      </c>
      <c r="J2652">
        <f t="shared" si="105"/>
        <v>825.00000000000023</v>
      </c>
      <c r="K2652">
        <f t="shared" si="106"/>
        <v>288.75000000000006</v>
      </c>
      <c r="L2652">
        <v>0.35</v>
      </c>
    </row>
    <row r="2653" spans="1:12" x14ac:dyDescent="0.3">
      <c r="A2653" t="s">
        <v>20</v>
      </c>
      <c r="B2653">
        <v>1197831</v>
      </c>
      <c r="C2653">
        <v>44490</v>
      </c>
      <c r="D2653" t="s">
        <v>47</v>
      </c>
      <c r="E2653" t="s">
        <v>91</v>
      </c>
      <c r="F2653" t="s">
        <v>92</v>
      </c>
      <c r="G2653" t="s">
        <v>17</v>
      </c>
      <c r="H2653">
        <v>0.30000000000000004</v>
      </c>
      <c r="I2653">
        <v>4000</v>
      </c>
      <c r="J2653">
        <f t="shared" si="105"/>
        <v>1200.0000000000002</v>
      </c>
      <c r="K2653">
        <f t="shared" si="106"/>
        <v>480.00000000000011</v>
      </c>
      <c r="L2653">
        <v>0.4</v>
      </c>
    </row>
    <row r="2654" spans="1:12" x14ac:dyDescent="0.3">
      <c r="A2654" t="s">
        <v>20</v>
      </c>
      <c r="B2654">
        <v>1197831</v>
      </c>
      <c r="C2654">
        <v>44520</v>
      </c>
      <c r="D2654" t="s">
        <v>47</v>
      </c>
      <c r="E2654" t="s">
        <v>91</v>
      </c>
      <c r="F2654" t="s">
        <v>92</v>
      </c>
      <c r="G2654" t="s">
        <v>12</v>
      </c>
      <c r="H2654">
        <v>0.25000000000000011</v>
      </c>
      <c r="I2654">
        <v>5500</v>
      </c>
      <c r="J2654">
        <f t="shared" si="105"/>
        <v>1375.0000000000007</v>
      </c>
      <c r="K2654">
        <f t="shared" si="106"/>
        <v>550.00000000000034</v>
      </c>
      <c r="L2654">
        <v>0.4</v>
      </c>
    </row>
    <row r="2655" spans="1:12" x14ac:dyDescent="0.3">
      <c r="A2655" t="s">
        <v>20</v>
      </c>
      <c r="B2655">
        <v>1197831</v>
      </c>
      <c r="C2655">
        <v>44520</v>
      </c>
      <c r="D2655" t="s">
        <v>47</v>
      </c>
      <c r="E2655" t="s">
        <v>91</v>
      </c>
      <c r="F2655" t="s">
        <v>92</v>
      </c>
      <c r="G2655" t="s">
        <v>15</v>
      </c>
      <c r="H2655">
        <v>0.15000000000000013</v>
      </c>
      <c r="I2655">
        <v>3750</v>
      </c>
      <c r="J2655">
        <f t="shared" si="105"/>
        <v>562.50000000000045</v>
      </c>
      <c r="K2655">
        <f t="shared" si="106"/>
        <v>196.87500000000014</v>
      </c>
      <c r="L2655">
        <v>0.35</v>
      </c>
    </row>
    <row r="2656" spans="1:12" x14ac:dyDescent="0.3">
      <c r="A2656" t="s">
        <v>20</v>
      </c>
      <c r="B2656">
        <v>1197831</v>
      </c>
      <c r="C2656">
        <v>44520</v>
      </c>
      <c r="D2656" t="s">
        <v>47</v>
      </c>
      <c r="E2656" t="s">
        <v>91</v>
      </c>
      <c r="F2656" t="s">
        <v>92</v>
      </c>
      <c r="G2656" t="s">
        <v>13</v>
      </c>
      <c r="H2656">
        <v>0.25000000000000017</v>
      </c>
      <c r="I2656">
        <v>3200</v>
      </c>
      <c r="J2656">
        <f t="shared" si="105"/>
        <v>800.00000000000057</v>
      </c>
      <c r="K2656">
        <f t="shared" si="106"/>
        <v>320.00000000000023</v>
      </c>
      <c r="L2656">
        <v>0.4</v>
      </c>
    </row>
    <row r="2657" spans="1:12" x14ac:dyDescent="0.3">
      <c r="A2657" t="s">
        <v>20</v>
      </c>
      <c r="B2657">
        <v>1197831</v>
      </c>
      <c r="C2657">
        <v>44520</v>
      </c>
      <c r="D2657" t="s">
        <v>47</v>
      </c>
      <c r="E2657" t="s">
        <v>91</v>
      </c>
      <c r="F2657" t="s">
        <v>92</v>
      </c>
      <c r="G2657" t="s">
        <v>14</v>
      </c>
      <c r="H2657">
        <v>0.55000000000000016</v>
      </c>
      <c r="I2657">
        <v>3750</v>
      </c>
      <c r="J2657">
        <f t="shared" si="105"/>
        <v>2062.5000000000005</v>
      </c>
      <c r="K2657">
        <f t="shared" si="106"/>
        <v>825.00000000000023</v>
      </c>
      <c r="L2657">
        <v>0.4</v>
      </c>
    </row>
    <row r="2658" spans="1:12" x14ac:dyDescent="0.3">
      <c r="A2658" t="s">
        <v>20</v>
      </c>
      <c r="B2658">
        <v>1197831</v>
      </c>
      <c r="C2658">
        <v>44520</v>
      </c>
      <c r="D2658" t="s">
        <v>47</v>
      </c>
      <c r="E2658" t="s">
        <v>91</v>
      </c>
      <c r="F2658" t="s">
        <v>92</v>
      </c>
      <c r="G2658" t="s">
        <v>16</v>
      </c>
      <c r="H2658">
        <v>0.75000000000000011</v>
      </c>
      <c r="I2658">
        <v>3500</v>
      </c>
      <c r="J2658">
        <f t="shared" si="105"/>
        <v>2625.0000000000005</v>
      </c>
      <c r="K2658">
        <f t="shared" si="106"/>
        <v>918.75000000000011</v>
      </c>
      <c r="L2658">
        <v>0.35</v>
      </c>
    </row>
    <row r="2659" spans="1:12" x14ac:dyDescent="0.3">
      <c r="A2659" t="s">
        <v>20</v>
      </c>
      <c r="B2659">
        <v>1197831</v>
      </c>
      <c r="C2659">
        <v>44520</v>
      </c>
      <c r="D2659" t="s">
        <v>47</v>
      </c>
      <c r="E2659" t="s">
        <v>91</v>
      </c>
      <c r="F2659" t="s">
        <v>92</v>
      </c>
      <c r="G2659" t="s">
        <v>17</v>
      </c>
      <c r="H2659">
        <v>0.75</v>
      </c>
      <c r="I2659">
        <v>4500</v>
      </c>
      <c r="J2659">
        <f t="shared" si="105"/>
        <v>3375</v>
      </c>
      <c r="K2659">
        <f t="shared" si="106"/>
        <v>1350</v>
      </c>
      <c r="L2659">
        <v>0.4</v>
      </c>
    </row>
    <row r="2660" spans="1:12" x14ac:dyDescent="0.3">
      <c r="A2660" t="s">
        <v>20</v>
      </c>
      <c r="B2660">
        <v>1197831</v>
      </c>
      <c r="C2660">
        <v>44549</v>
      </c>
      <c r="D2660" t="s">
        <v>47</v>
      </c>
      <c r="E2660" t="s">
        <v>91</v>
      </c>
      <c r="F2660" t="s">
        <v>92</v>
      </c>
      <c r="G2660" t="s">
        <v>12</v>
      </c>
      <c r="H2660">
        <v>0.70000000000000007</v>
      </c>
      <c r="I2660">
        <v>7000</v>
      </c>
      <c r="J2660">
        <f t="shared" si="105"/>
        <v>4900.0000000000009</v>
      </c>
      <c r="K2660">
        <f t="shared" si="106"/>
        <v>1960.0000000000005</v>
      </c>
      <c r="L2660">
        <v>0.4</v>
      </c>
    </row>
    <row r="2661" spans="1:12" x14ac:dyDescent="0.3">
      <c r="A2661" t="s">
        <v>20</v>
      </c>
      <c r="B2661">
        <v>1197831</v>
      </c>
      <c r="C2661">
        <v>44549</v>
      </c>
      <c r="D2661" t="s">
        <v>47</v>
      </c>
      <c r="E2661" t="s">
        <v>91</v>
      </c>
      <c r="F2661" t="s">
        <v>92</v>
      </c>
      <c r="G2661" t="s">
        <v>15</v>
      </c>
      <c r="H2661">
        <v>0.60000000000000009</v>
      </c>
      <c r="I2661">
        <v>5000</v>
      </c>
      <c r="J2661">
        <f t="shared" si="105"/>
        <v>3000.0000000000005</v>
      </c>
      <c r="K2661">
        <f t="shared" si="106"/>
        <v>1050</v>
      </c>
      <c r="L2661">
        <v>0.35</v>
      </c>
    </row>
    <row r="2662" spans="1:12" x14ac:dyDescent="0.3">
      <c r="A2662" t="s">
        <v>20</v>
      </c>
      <c r="B2662">
        <v>1197831</v>
      </c>
      <c r="C2662">
        <v>44549</v>
      </c>
      <c r="D2662" t="s">
        <v>47</v>
      </c>
      <c r="E2662" t="s">
        <v>91</v>
      </c>
      <c r="F2662" t="s">
        <v>92</v>
      </c>
      <c r="G2662" t="s">
        <v>13</v>
      </c>
      <c r="H2662">
        <v>0.60000000000000009</v>
      </c>
      <c r="I2662">
        <v>4500</v>
      </c>
      <c r="J2662">
        <f t="shared" si="105"/>
        <v>2700.0000000000005</v>
      </c>
      <c r="K2662">
        <f t="shared" si="106"/>
        <v>1080.0000000000002</v>
      </c>
      <c r="L2662">
        <v>0.4</v>
      </c>
    </row>
    <row r="2663" spans="1:12" x14ac:dyDescent="0.3">
      <c r="A2663" t="s">
        <v>20</v>
      </c>
      <c r="B2663">
        <v>1197831</v>
      </c>
      <c r="C2663">
        <v>44549</v>
      </c>
      <c r="D2663" t="s">
        <v>47</v>
      </c>
      <c r="E2663" t="s">
        <v>91</v>
      </c>
      <c r="F2663" t="s">
        <v>92</v>
      </c>
      <c r="G2663" t="s">
        <v>14</v>
      </c>
      <c r="H2663">
        <v>0.60000000000000009</v>
      </c>
      <c r="I2663">
        <v>4000</v>
      </c>
      <c r="J2663">
        <f t="shared" si="105"/>
        <v>2400.0000000000005</v>
      </c>
      <c r="K2663">
        <f t="shared" si="106"/>
        <v>960.00000000000023</v>
      </c>
      <c r="L2663">
        <v>0.4</v>
      </c>
    </row>
    <row r="2664" spans="1:12" x14ac:dyDescent="0.3">
      <c r="A2664" t="s">
        <v>20</v>
      </c>
      <c r="B2664">
        <v>1197831</v>
      </c>
      <c r="C2664">
        <v>44549</v>
      </c>
      <c r="D2664" t="s">
        <v>47</v>
      </c>
      <c r="E2664" t="s">
        <v>91</v>
      </c>
      <c r="F2664" t="s">
        <v>92</v>
      </c>
      <c r="G2664" t="s">
        <v>16</v>
      </c>
      <c r="H2664">
        <v>0.70000000000000007</v>
      </c>
      <c r="I2664">
        <v>4000</v>
      </c>
      <c r="J2664">
        <f t="shared" si="105"/>
        <v>2800.0000000000005</v>
      </c>
      <c r="K2664">
        <f t="shared" si="106"/>
        <v>980.00000000000011</v>
      </c>
      <c r="L2664">
        <v>0.35</v>
      </c>
    </row>
    <row r="2665" spans="1:12" x14ac:dyDescent="0.3">
      <c r="A2665" t="s">
        <v>20</v>
      </c>
      <c r="B2665">
        <v>1197831</v>
      </c>
      <c r="C2665">
        <v>44549</v>
      </c>
      <c r="D2665" t="s">
        <v>47</v>
      </c>
      <c r="E2665" t="s">
        <v>91</v>
      </c>
      <c r="F2665" t="s">
        <v>92</v>
      </c>
      <c r="G2665" t="s">
        <v>17</v>
      </c>
      <c r="H2665">
        <v>0.75</v>
      </c>
      <c r="I2665">
        <v>5000</v>
      </c>
      <c r="J2665">
        <f t="shared" si="105"/>
        <v>3750</v>
      </c>
      <c r="K2665">
        <f t="shared" si="106"/>
        <v>1500</v>
      </c>
      <c r="L2665">
        <v>0.4</v>
      </c>
    </row>
    <row r="2666" spans="1:12" x14ac:dyDescent="0.3">
      <c r="A2666" t="s">
        <v>20</v>
      </c>
      <c r="B2666">
        <v>1197831</v>
      </c>
      <c r="C2666">
        <v>44219</v>
      </c>
      <c r="D2666" t="s">
        <v>47</v>
      </c>
      <c r="E2666" t="s">
        <v>94</v>
      </c>
      <c r="F2666" t="s">
        <v>93</v>
      </c>
      <c r="G2666" t="s">
        <v>12</v>
      </c>
      <c r="H2666">
        <v>0.25000000000000006</v>
      </c>
      <c r="I2666">
        <v>5750</v>
      </c>
      <c r="J2666">
        <f t="shared" si="105"/>
        <v>1437.5000000000002</v>
      </c>
      <c r="K2666">
        <f t="shared" si="106"/>
        <v>575.00000000000011</v>
      </c>
      <c r="L2666">
        <v>0.4</v>
      </c>
    </row>
    <row r="2667" spans="1:12" x14ac:dyDescent="0.3">
      <c r="A2667" t="s">
        <v>20</v>
      </c>
      <c r="B2667">
        <v>1197831</v>
      </c>
      <c r="C2667">
        <v>44219</v>
      </c>
      <c r="D2667" t="s">
        <v>47</v>
      </c>
      <c r="E2667" t="s">
        <v>94</v>
      </c>
      <c r="F2667" t="s">
        <v>93</v>
      </c>
      <c r="G2667" t="s">
        <v>15</v>
      </c>
      <c r="H2667">
        <v>0.25000000000000006</v>
      </c>
      <c r="I2667">
        <v>3750</v>
      </c>
      <c r="J2667">
        <f t="shared" si="105"/>
        <v>937.50000000000023</v>
      </c>
      <c r="K2667">
        <f t="shared" si="106"/>
        <v>328.12500000000006</v>
      </c>
      <c r="L2667">
        <v>0.35</v>
      </c>
    </row>
    <row r="2668" spans="1:12" x14ac:dyDescent="0.3">
      <c r="A2668" t="s">
        <v>20</v>
      </c>
      <c r="B2668">
        <v>1197831</v>
      </c>
      <c r="C2668">
        <v>44219</v>
      </c>
      <c r="D2668" t="s">
        <v>47</v>
      </c>
      <c r="E2668" t="s">
        <v>94</v>
      </c>
      <c r="F2668" t="s">
        <v>93</v>
      </c>
      <c r="G2668" t="s">
        <v>13</v>
      </c>
      <c r="H2668">
        <v>0.15000000000000008</v>
      </c>
      <c r="I2668">
        <v>3750</v>
      </c>
      <c r="J2668">
        <f t="shared" si="105"/>
        <v>562.50000000000034</v>
      </c>
      <c r="K2668">
        <f t="shared" ref="K2668:K2677" si="107">J2668*L2668</f>
        <v>225.00000000000014</v>
      </c>
      <c r="L2668">
        <v>0.4</v>
      </c>
    </row>
    <row r="2669" spans="1:12" x14ac:dyDescent="0.3">
      <c r="A2669" t="s">
        <v>20</v>
      </c>
      <c r="B2669">
        <v>1197831</v>
      </c>
      <c r="C2669">
        <v>44219</v>
      </c>
      <c r="D2669" t="s">
        <v>47</v>
      </c>
      <c r="E2669" t="s">
        <v>94</v>
      </c>
      <c r="F2669" t="s">
        <v>93</v>
      </c>
      <c r="G2669" t="s">
        <v>14</v>
      </c>
      <c r="H2669">
        <v>0.2</v>
      </c>
      <c r="I2669">
        <v>2250</v>
      </c>
      <c r="J2669">
        <f t="shared" si="105"/>
        <v>450</v>
      </c>
      <c r="K2669">
        <f t="shared" si="107"/>
        <v>180</v>
      </c>
      <c r="L2669">
        <v>0.4</v>
      </c>
    </row>
    <row r="2670" spans="1:12" x14ac:dyDescent="0.3">
      <c r="A2670" t="s">
        <v>20</v>
      </c>
      <c r="B2670">
        <v>1197831</v>
      </c>
      <c r="C2670">
        <v>44219</v>
      </c>
      <c r="D2670" t="s">
        <v>47</v>
      </c>
      <c r="E2670" t="s">
        <v>94</v>
      </c>
      <c r="F2670" t="s">
        <v>93</v>
      </c>
      <c r="G2670" t="s">
        <v>16</v>
      </c>
      <c r="H2670">
        <v>0.35000000000000003</v>
      </c>
      <c r="I2670">
        <v>2750</v>
      </c>
      <c r="J2670">
        <f t="shared" si="105"/>
        <v>962.50000000000011</v>
      </c>
      <c r="K2670">
        <f t="shared" si="107"/>
        <v>336.875</v>
      </c>
      <c r="L2670">
        <v>0.35</v>
      </c>
    </row>
    <row r="2671" spans="1:12" x14ac:dyDescent="0.3">
      <c r="A2671" t="s">
        <v>20</v>
      </c>
      <c r="B2671">
        <v>1197831</v>
      </c>
      <c r="C2671">
        <v>44219</v>
      </c>
      <c r="D2671" t="s">
        <v>47</v>
      </c>
      <c r="E2671" t="s">
        <v>94</v>
      </c>
      <c r="F2671" t="s">
        <v>93</v>
      </c>
      <c r="G2671" t="s">
        <v>17</v>
      </c>
      <c r="H2671">
        <v>0.25000000000000006</v>
      </c>
      <c r="I2671">
        <v>3750</v>
      </c>
      <c r="J2671">
        <f t="shared" si="105"/>
        <v>937.50000000000023</v>
      </c>
      <c r="K2671">
        <f t="shared" si="107"/>
        <v>375.00000000000011</v>
      </c>
      <c r="L2671">
        <v>0.4</v>
      </c>
    </row>
    <row r="2672" spans="1:12" x14ac:dyDescent="0.3">
      <c r="A2672" t="s">
        <v>20</v>
      </c>
      <c r="B2672">
        <v>1197831</v>
      </c>
      <c r="C2672">
        <v>44248</v>
      </c>
      <c r="D2672" t="s">
        <v>47</v>
      </c>
      <c r="E2672" t="s">
        <v>94</v>
      </c>
      <c r="F2672" t="s">
        <v>93</v>
      </c>
      <c r="G2672" t="s">
        <v>12</v>
      </c>
      <c r="H2672">
        <v>0.25000000000000006</v>
      </c>
      <c r="I2672">
        <v>6250</v>
      </c>
      <c r="J2672">
        <f t="shared" si="105"/>
        <v>1562.5000000000005</v>
      </c>
      <c r="K2672">
        <f>J2672*L2672</f>
        <v>625.00000000000023</v>
      </c>
      <c r="L2672">
        <v>0.4</v>
      </c>
    </row>
    <row r="2673" spans="1:12" x14ac:dyDescent="0.3">
      <c r="A2673" t="s">
        <v>20</v>
      </c>
      <c r="B2673">
        <v>1197831</v>
      </c>
      <c r="C2673">
        <v>44248</v>
      </c>
      <c r="D2673" t="s">
        <v>47</v>
      </c>
      <c r="E2673" t="s">
        <v>94</v>
      </c>
      <c r="F2673" t="s">
        <v>93</v>
      </c>
      <c r="G2673" t="s">
        <v>15</v>
      </c>
      <c r="H2673">
        <v>0.25000000000000006</v>
      </c>
      <c r="I2673">
        <v>2750</v>
      </c>
      <c r="J2673">
        <f t="shared" si="105"/>
        <v>687.50000000000011</v>
      </c>
      <c r="K2673">
        <f>J2673*L2673</f>
        <v>240.62500000000003</v>
      </c>
      <c r="L2673">
        <v>0.35</v>
      </c>
    </row>
    <row r="2674" spans="1:12" x14ac:dyDescent="0.3">
      <c r="A2674" t="s">
        <v>20</v>
      </c>
      <c r="B2674">
        <v>1197831</v>
      </c>
      <c r="C2674">
        <v>44248</v>
      </c>
      <c r="D2674" t="s">
        <v>47</v>
      </c>
      <c r="E2674" t="s">
        <v>94</v>
      </c>
      <c r="F2674" t="s">
        <v>93</v>
      </c>
      <c r="G2674" t="s">
        <v>13</v>
      </c>
      <c r="H2674">
        <v>0.15000000000000008</v>
      </c>
      <c r="I2674">
        <v>3250</v>
      </c>
      <c r="J2674">
        <f t="shared" si="105"/>
        <v>487.50000000000023</v>
      </c>
      <c r="K2674">
        <f t="shared" si="107"/>
        <v>195.00000000000011</v>
      </c>
      <c r="L2674">
        <v>0.4</v>
      </c>
    </row>
    <row r="2675" spans="1:12" x14ac:dyDescent="0.3">
      <c r="A2675" t="s">
        <v>20</v>
      </c>
      <c r="B2675">
        <v>1197831</v>
      </c>
      <c r="C2675">
        <v>44248</v>
      </c>
      <c r="D2675" t="s">
        <v>47</v>
      </c>
      <c r="E2675" t="s">
        <v>94</v>
      </c>
      <c r="F2675" t="s">
        <v>93</v>
      </c>
      <c r="G2675" t="s">
        <v>14</v>
      </c>
      <c r="H2675">
        <v>0.2</v>
      </c>
      <c r="I2675">
        <v>1750</v>
      </c>
      <c r="J2675">
        <f t="shared" si="105"/>
        <v>350</v>
      </c>
      <c r="K2675">
        <f t="shared" si="107"/>
        <v>140</v>
      </c>
      <c r="L2675">
        <v>0.4</v>
      </c>
    </row>
    <row r="2676" spans="1:12" x14ac:dyDescent="0.3">
      <c r="A2676" t="s">
        <v>20</v>
      </c>
      <c r="B2676">
        <v>1197831</v>
      </c>
      <c r="C2676">
        <v>44248</v>
      </c>
      <c r="D2676" t="s">
        <v>47</v>
      </c>
      <c r="E2676" t="s">
        <v>94</v>
      </c>
      <c r="F2676" t="s">
        <v>93</v>
      </c>
      <c r="G2676" t="s">
        <v>16</v>
      </c>
      <c r="H2676">
        <v>0.35000000000000003</v>
      </c>
      <c r="I2676">
        <v>2500</v>
      </c>
      <c r="J2676">
        <f t="shared" si="105"/>
        <v>875.00000000000011</v>
      </c>
      <c r="K2676">
        <f t="shared" si="107"/>
        <v>306.25</v>
      </c>
      <c r="L2676">
        <v>0.35</v>
      </c>
    </row>
    <row r="2677" spans="1:12" x14ac:dyDescent="0.3">
      <c r="A2677" t="s">
        <v>20</v>
      </c>
      <c r="B2677">
        <v>1197831</v>
      </c>
      <c r="C2677">
        <v>44248</v>
      </c>
      <c r="D2677" t="s">
        <v>47</v>
      </c>
      <c r="E2677" t="s">
        <v>94</v>
      </c>
      <c r="F2677" t="s">
        <v>93</v>
      </c>
      <c r="G2677" t="s">
        <v>17</v>
      </c>
      <c r="H2677">
        <v>0.2</v>
      </c>
      <c r="I2677">
        <v>3500</v>
      </c>
      <c r="J2677">
        <f t="shared" si="105"/>
        <v>700</v>
      </c>
      <c r="K2677">
        <f t="shared" si="107"/>
        <v>280</v>
      </c>
      <c r="L2677">
        <v>0.4</v>
      </c>
    </row>
    <row r="2678" spans="1:12" x14ac:dyDescent="0.3">
      <c r="A2678" t="s">
        <v>20</v>
      </c>
      <c r="B2678">
        <v>1197831</v>
      </c>
      <c r="C2678">
        <v>44274</v>
      </c>
      <c r="D2678" t="s">
        <v>47</v>
      </c>
      <c r="E2678" t="s">
        <v>94</v>
      </c>
      <c r="F2678" t="s">
        <v>93</v>
      </c>
      <c r="G2678" t="s">
        <v>12</v>
      </c>
      <c r="H2678">
        <v>0.2</v>
      </c>
      <c r="I2678">
        <v>5700</v>
      </c>
      <c r="J2678">
        <f t="shared" si="105"/>
        <v>1140</v>
      </c>
      <c r="K2678">
        <f t="shared" ref="K2678:K2709" si="108">J2678*L2678</f>
        <v>456</v>
      </c>
      <c r="L2678">
        <v>0.4</v>
      </c>
    </row>
    <row r="2679" spans="1:12" x14ac:dyDescent="0.3">
      <c r="A2679" t="s">
        <v>20</v>
      </c>
      <c r="B2679">
        <v>1197831</v>
      </c>
      <c r="C2679">
        <v>44274</v>
      </c>
      <c r="D2679" t="s">
        <v>47</v>
      </c>
      <c r="E2679" t="s">
        <v>94</v>
      </c>
      <c r="F2679" t="s">
        <v>93</v>
      </c>
      <c r="G2679" t="s">
        <v>15</v>
      </c>
      <c r="H2679">
        <v>0.2</v>
      </c>
      <c r="I2679">
        <v>2500</v>
      </c>
      <c r="J2679">
        <f t="shared" si="105"/>
        <v>500</v>
      </c>
      <c r="K2679">
        <f t="shared" si="108"/>
        <v>175</v>
      </c>
      <c r="L2679">
        <v>0.35</v>
      </c>
    </row>
    <row r="2680" spans="1:12" x14ac:dyDescent="0.3">
      <c r="A2680" t="s">
        <v>20</v>
      </c>
      <c r="B2680">
        <v>1197831</v>
      </c>
      <c r="C2680">
        <v>44274</v>
      </c>
      <c r="D2680" t="s">
        <v>47</v>
      </c>
      <c r="E2680" t="s">
        <v>94</v>
      </c>
      <c r="F2680" t="s">
        <v>93</v>
      </c>
      <c r="G2680" t="s">
        <v>13</v>
      </c>
      <c r="H2680">
        <v>0.10000000000000002</v>
      </c>
      <c r="I2680">
        <v>2750</v>
      </c>
      <c r="J2680">
        <f t="shared" si="105"/>
        <v>275.00000000000006</v>
      </c>
      <c r="K2680">
        <f t="shared" si="108"/>
        <v>110.00000000000003</v>
      </c>
      <c r="L2680">
        <v>0.4</v>
      </c>
    </row>
    <row r="2681" spans="1:12" x14ac:dyDescent="0.3">
      <c r="A2681" t="s">
        <v>20</v>
      </c>
      <c r="B2681">
        <v>1197831</v>
      </c>
      <c r="C2681">
        <v>44274</v>
      </c>
      <c r="D2681" t="s">
        <v>47</v>
      </c>
      <c r="E2681" t="s">
        <v>94</v>
      </c>
      <c r="F2681" t="s">
        <v>93</v>
      </c>
      <c r="G2681" t="s">
        <v>14</v>
      </c>
      <c r="H2681">
        <v>0.19999999999999996</v>
      </c>
      <c r="I2681">
        <v>1250</v>
      </c>
      <c r="J2681">
        <f t="shared" si="105"/>
        <v>249.99999999999994</v>
      </c>
      <c r="K2681">
        <f t="shared" si="108"/>
        <v>99.999999999999986</v>
      </c>
      <c r="L2681">
        <v>0.4</v>
      </c>
    </row>
    <row r="2682" spans="1:12" x14ac:dyDescent="0.3">
      <c r="A2682" t="s">
        <v>20</v>
      </c>
      <c r="B2682">
        <v>1197831</v>
      </c>
      <c r="C2682">
        <v>44274</v>
      </c>
      <c r="D2682" t="s">
        <v>47</v>
      </c>
      <c r="E2682" t="s">
        <v>94</v>
      </c>
      <c r="F2682" t="s">
        <v>93</v>
      </c>
      <c r="G2682" t="s">
        <v>16</v>
      </c>
      <c r="H2682">
        <v>0.35000000000000009</v>
      </c>
      <c r="I2682">
        <v>1750</v>
      </c>
      <c r="J2682">
        <f t="shared" si="105"/>
        <v>612.50000000000011</v>
      </c>
      <c r="K2682">
        <f t="shared" si="108"/>
        <v>214.37500000000003</v>
      </c>
      <c r="L2682">
        <v>0.35</v>
      </c>
    </row>
    <row r="2683" spans="1:12" x14ac:dyDescent="0.3">
      <c r="A2683" t="s">
        <v>20</v>
      </c>
      <c r="B2683">
        <v>1197831</v>
      </c>
      <c r="C2683">
        <v>44274</v>
      </c>
      <c r="D2683" t="s">
        <v>47</v>
      </c>
      <c r="E2683" t="s">
        <v>94</v>
      </c>
      <c r="F2683" t="s">
        <v>93</v>
      </c>
      <c r="G2683" t="s">
        <v>17</v>
      </c>
      <c r="H2683">
        <v>0.25</v>
      </c>
      <c r="I2683">
        <v>2750</v>
      </c>
      <c r="J2683">
        <f t="shared" si="105"/>
        <v>687.5</v>
      </c>
      <c r="K2683">
        <f t="shared" si="108"/>
        <v>275</v>
      </c>
      <c r="L2683">
        <v>0.4</v>
      </c>
    </row>
    <row r="2684" spans="1:12" x14ac:dyDescent="0.3">
      <c r="A2684" t="s">
        <v>20</v>
      </c>
      <c r="B2684">
        <v>1197831</v>
      </c>
      <c r="C2684">
        <v>44306</v>
      </c>
      <c r="D2684" t="s">
        <v>47</v>
      </c>
      <c r="E2684" t="s">
        <v>94</v>
      </c>
      <c r="F2684" t="s">
        <v>93</v>
      </c>
      <c r="G2684" t="s">
        <v>12</v>
      </c>
      <c r="H2684">
        <v>0.25</v>
      </c>
      <c r="I2684">
        <v>5250</v>
      </c>
      <c r="J2684">
        <f t="shared" si="105"/>
        <v>1312.5</v>
      </c>
      <c r="K2684">
        <f t="shared" si="108"/>
        <v>525</v>
      </c>
      <c r="L2684">
        <v>0.4</v>
      </c>
    </row>
    <row r="2685" spans="1:12" x14ac:dyDescent="0.3">
      <c r="A2685" t="s">
        <v>20</v>
      </c>
      <c r="B2685">
        <v>1197831</v>
      </c>
      <c r="C2685">
        <v>44306</v>
      </c>
      <c r="D2685" t="s">
        <v>47</v>
      </c>
      <c r="E2685" t="s">
        <v>94</v>
      </c>
      <c r="F2685" t="s">
        <v>93</v>
      </c>
      <c r="G2685" t="s">
        <v>15</v>
      </c>
      <c r="H2685">
        <v>0.25</v>
      </c>
      <c r="I2685">
        <v>2250</v>
      </c>
      <c r="J2685">
        <f t="shared" si="105"/>
        <v>562.5</v>
      </c>
      <c r="K2685">
        <f t="shared" si="108"/>
        <v>196.875</v>
      </c>
      <c r="L2685">
        <v>0.35</v>
      </c>
    </row>
    <row r="2686" spans="1:12" x14ac:dyDescent="0.3">
      <c r="A2686" t="s">
        <v>20</v>
      </c>
      <c r="B2686">
        <v>1197831</v>
      </c>
      <c r="C2686">
        <v>44306</v>
      </c>
      <c r="D2686" t="s">
        <v>47</v>
      </c>
      <c r="E2686" t="s">
        <v>94</v>
      </c>
      <c r="F2686" t="s">
        <v>93</v>
      </c>
      <c r="G2686" t="s">
        <v>13</v>
      </c>
      <c r="H2686">
        <v>0.15000000000000002</v>
      </c>
      <c r="I2686">
        <v>2250</v>
      </c>
      <c r="J2686">
        <f t="shared" si="105"/>
        <v>337.50000000000006</v>
      </c>
      <c r="K2686">
        <f t="shared" si="108"/>
        <v>135.00000000000003</v>
      </c>
      <c r="L2686">
        <v>0.4</v>
      </c>
    </row>
    <row r="2687" spans="1:12" x14ac:dyDescent="0.3">
      <c r="A2687" t="s">
        <v>20</v>
      </c>
      <c r="B2687">
        <v>1197831</v>
      </c>
      <c r="C2687">
        <v>44306</v>
      </c>
      <c r="D2687" t="s">
        <v>47</v>
      </c>
      <c r="E2687" t="s">
        <v>94</v>
      </c>
      <c r="F2687" t="s">
        <v>93</v>
      </c>
      <c r="G2687" t="s">
        <v>14</v>
      </c>
      <c r="H2687">
        <v>0.19999999999999996</v>
      </c>
      <c r="I2687">
        <v>1500</v>
      </c>
      <c r="J2687">
        <f t="shared" si="105"/>
        <v>299.99999999999994</v>
      </c>
      <c r="K2687">
        <f t="shared" si="108"/>
        <v>119.99999999999999</v>
      </c>
      <c r="L2687">
        <v>0.4</v>
      </c>
    </row>
    <row r="2688" spans="1:12" x14ac:dyDescent="0.3">
      <c r="A2688" t="s">
        <v>20</v>
      </c>
      <c r="B2688">
        <v>1197831</v>
      </c>
      <c r="C2688">
        <v>44306</v>
      </c>
      <c r="D2688" t="s">
        <v>47</v>
      </c>
      <c r="E2688" t="s">
        <v>94</v>
      </c>
      <c r="F2688" t="s">
        <v>93</v>
      </c>
      <c r="G2688" t="s">
        <v>16</v>
      </c>
      <c r="H2688">
        <v>0.4</v>
      </c>
      <c r="I2688">
        <v>1750</v>
      </c>
      <c r="J2688">
        <f t="shared" si="105"/>
        <v>700</v>
      </c>
      <c r="K2688">
        <f t="shared" si="108"/>
        <v>244.99999999999997</v>
      </c>
      <c r="L2688">
        <v>0.35</v>
      </c>
    </row>
    <row r="2689" spans="1:12" x14ac:dyDescent="0.3">
      <c r="A2689" t="s">
        <v>20</v>
      </c>
      <c r="B2689">
        <v>1197831</v>
      </c>
      <c r="C2689">
        <v>44306</v>
      </c>
      <c r="D2689" t="s">
        <v>47</v>
      </c>
      <c r="E2689" t="s">
        <v>94</v>
      </c>
      <c r="F2689" t="s">
        <v>93</v>
      </c>
      <c r="G2689" t="s">
        <v>17</v>
      </c>
      <c r="H2689">
        <v>0.30000000000000004</v>
      </c>
      <c r="I2689">
        <v>3250</v>
      </c>
      <c r="J2689">
        <f t="shared" si="105"/>
        <v>975.00000000000011</v>
      </c>
      <c r="K2689">
        <f t="shared" si="108"/>
        <v>390.00000000000006</v>
      </c>
      <c r="L2689">
        <v>0.4</v>
      </c>
    </row>
    <row r="2690" spans="1:12" x14ac:dyDescent="0.3">
      <c r="A2690" t="s">
        <v>20</v>
      </c>
      <c r="B2690">
        <v>1197831</v>
      </c>
      <c r="C2690">
        <v>44335</v>
      </c>
      <c r="D2690" t="s">
        <v>47</v>
      </c>
      <c r="E2690" t="s">
        <v>94</v>
      </c>
      <c r="F2690" t="s">
        <v>93</v>
      </c>
      <c r="G2690" t="s">
        <v>12</v>
      </c>
      <c r="H2690">
        <v>0.4</v>
      </c>
      <c r="I2690">
        <v>5950</v>
      </c>
      <c r="J2690">
        <f t="shared" ref="J2690:J2753" si="109">H2690*I2690</f>
        <v>2380</v>
      </c>
      <c r="K2690">
        <f t="shared" si="108"/>
        <v>952</v>
      </c>
      <c r="L2690">
        <v>0.4</v>
      </c>
    </row>
    <row r="2691" spans="1:12" x14ac:dyDescent="0.3">
      <c r="A2691" t="s">
        <v>20</v>
      </c>
      <c r="B2691">
        <v>1197831</v>
      </c>
      <c r="C2691">
        <v>44335</v>
      </c>
      <c r="D2691" t="s">
        <v>47</v>
      </c>
      <c r="E2691" t="s">
        <v>94</v>
      </c>
      <c r="F2691" t="s">
        <v>93</v>
      </c>
      <c r="G2691" t="s">
        <v>15</v>
      </c>
      <c r="H2691">
        <v>0.4</v>
      </c>
      <c r="I2691">
        <v>3000</v>
      </c>
      <c r="J2691">
        <f t="shared" si="109"/>
        <v>1200</v>
      </c>
      <c r="K2691">
        <f t="shared" si="108"/>
        <v>420</v>
      </c>
      <c r="L2691">
        <v>0.35</v>
      </c>
    </row>
    <row r="2692" spans="1:12" x14ac:dyDescent="0.3">
      <c r="A2692" t="s">
        <v>20</v>
      </c>
      <c r="B2692">
        <v>1197831</v>
      </c>
      <c r="C2692">
        <v>44335</v>
      </c>
      <c r="D2692" t="s">
        <v>47</v>
      </c>
      <c r="E2692" t="s">
        <v>94</v>
      </c>
      <c r="F2692" t="s">
        <v>93</v>
      </c>
      <c r="G2692" t="s">
        <v>13</v>
      </c>
      <c r="H2692">
        <v>0.35000000000000003</v>
      </c>
      <c r="I2692">
        <v>2750</v>
      </c>
      <c r="J2692">
        <f t="shared" si="109"/>
        <v>962.50000000000011</v>
      </c>
      <c r="K2692">
        <f t="shared" si="108"/>
        <v>385.00000000000006</v>
      </c>
      <c r="L2692">
        <v>0.4</v>
      </c>
    </row>
    <row r="2693" spans="1:12" x14ac:dyDescent="0.3">
      <c r="A2693" t="s">
        <v>20</v>
      </c>
      <c r="B2693">
        <v>1197831</v>
      </c>
      <c r="C2693">
        <v>44335</v>
      </c>
      <c r="D2693" t="s">
        <v>47</v>
      </c>
      <c r="E2693" t="s">
        <v>94</v>
      </c>
      <c r="F2693" t="s">
        <v>93</v>
      </c>
      <c r="G2693" t="s">
        <v>14</v>
      </c>
      <c r="H2693">
        <v>0.35000000000000003</v>
      </c>
      <c r="I2693">
        <v>2250</v>
      </c>
      <c r="J2693">
        <f t="shared" si="109"/>
        <v>787.50000000000011</v>
      </c>
      <c r="K2693">
        <f t="shared" si="108"/>
        <v>315.00000000000006</v>
      </c>
      <c r="L2693">
        <v>0.4</v>
      </c>
    </row>
    <row r="2694" spans="1:12" x14ac:dyDescent="0.3">
      <c r="A2694" t="s">
        <v>20</v>
      </c>
      <c r="B2694">
        <v>1197831</v>
      </c>
      <c r="C2694">
        <v>44335</v>
      </c>
      <c r="D2694" t="s">
        <v>47</v>
      </c>
      <c r="E2694" t="s">
        <v>94</v>
      </c>
      <c r="F2694" t="s">
        <v>93</v>
      </c>
      <c r="G2694" t="s">
        <v>16</v>
      </c>
      <c r="H2694">
        <v>0.44999999999999996</v>
      </c>
      <c r="I2694">
        <v>2500</v>
      </c>
      <c r="J2694">
        <f t="shared" si="109"/>
        <v>1125</v>
      </c>
      <c r="K2694">
        <f t="shared" si="108"/>
        <v>393.75</v>
      </c>
      <c r="L2694">
        <v>0.35</v>
      </c>
    </row>
    <row r="2695" spans="1:12" x14ac:dyDescent="0.3">
      <c r="A2695" t="s">
        <v>20</v>
      </c>
      <c r="B2695">
        <v>1197831</v>
      </c>
      <c r="C2695">
        <v>44335</v>
      </c>
      <c r="D2695" t="s">
        <v>47</v>
      </c>
      <c r="E2695" t="s">
        <v>94</v>
      </c>
      <c r="F2695" t="s">
        <v>93</v>
      </c>
      <c r="G2695" t="s">
        <v>17</v>
      </c>
      <c r="H2695">
        <v>0.44999999999999996</v>
      </c>
      <c r="I2695">
        <v>3500</v>
      </c>
      <c r="J2695">
        <f t="shared" si="109"/>
        <v>1574.9999999999998</v>
      </c>
      <c r="K2695">
        <f t="shared" si="108"/>
        <v>630</v>
      </c>
      <c r="L2695">
        <v>0.4</v>
      </c>
    </row>
    <row r="2696" spans="1:12" x14ac:dyDescent="0.3">
      <c r="A2696" t="s">
        <v>20</v>
      </c>
      <c r="B2696">
        <v>1197831</v>
      </c>
      <c r="C2696">
        <v>44368</v>
      </c>
      <c r="D2696" t="s">
        <v>47</v>
      </c>
      <c r="E2696" t="s">
        <v>94</v>
      </c>
      <c r="F2696" t="s">
        <v>93</v>
      </c>
      <c r="G2696" t="s">
        <v>12</v>
      </c>
      <c r="H2696">
        <v>0.39999999999999997</v>
      </c>
      <c r="I2696">
        <v>6000</v>
      </c>
      <c r="J2696">
        <f t="shared" si="109"/>
        <v>2400</v>
      </c>
      <c r="K2696">
        <f t="shared" si="108"/>
        <v>960</v>
      </c>
      <c r="L2696">
        <v>0.4</v>
      </c>
    </row>
    <row r="2697" spans="1:12" x14ac:dyDescent="0.3">
      <c r="A2697" t="s">
        <v>20</v>
      </c>
      <c r="B2697">
        <v>1197831</v>
      </c>
      <c r="C2697">
        <v>44368</v>
      </c>
      <c r="D2697" t="s">
        <v>47</v>
      </c>
      <c r="E2697" t="s">
        <v>94</v>
      </c>
      <c r="F2697" t="s">
        <v>93</v>
      </c>
      <c r="G2697" t="s">
        <v>15</v>
      </c>
      <c r="H2697">
        <v>0.35000000000000003</v>
      </c>
      <c r="I2697">
        <v>3500</v>
      </c>
      <c r="J2697">
        <f t="shared" si="109"/>
        <v>1225.0000000000002</v>
      </c>
      <c r="K2697">
        <f t="shared" si="108"/>
        <v>428.75000000000006</v>
      </c>
      <c r="L2697">
        <v>0.35</v>
      </c>
    </row>
    <row r="2698" spans="1:12" x14ac:dyDescent="0.3">
      <c r="A2698" t="s">
        <v>20</v>
      </c>
      <c r="B2698">
        <v>1197831</v>
      </c>
      <c r="C2698">
        <v>44368</v>
      </c>
      <c r="D2698" t="s">
        <v>47</v>
      </c>
      <c r="E2698" t="s">
        <v>94</v>
      </c>
      <c r="F2698" t="s">
        <v>93</v>
      </c>
      <c r="G2698" t="s">
        <v>13</v>
      </c>
      <c r="H2698">
        <v>0.4</v>
      </c>
      <c r="I2698">
        <v>3250</v>
      </c>
      <c r="J2698">
        <f t="shared" si="109"/>
        <v>1300</v>
      </c>
      <c r="K2698">
        <f t="shared" si="108"/>
        <v>520</v>
      </c>
      <c r="L2698">
        <v>0.4</v>
      </c>
    </row>
    <row r="2699" spans="1:12" x14ac:dyDescent="0.3">
      <c r="A2699" t="s">
        <v>20</v>
      </c>
      <c r="B2699">
        <v>1197831</v>
      </c>
      <c r="C2699">
        <v>44368</v>
      </c>
      <c r="D2699" t="s">
        <v>47</v>
      </c>
      <c r="E2699" t="s">
        <v>94</v>
      </c>
      <c r="F2699" t="s">
        <v>93</v>
      </c>
      <c r="G2699" t="s">
        <v>14</v>
      </c>
      <c r="H2699">
        <v>0.4</v>
      </c>
      <c r="I2699">
        <v>3000</v>
      </c>
      <c r="J2699">
        <f t="shared" si="109"/>
        <v>1200</v>
      </c>
      <c r="K2699">
        <f t="shared" si="108"/>
        <v>480</v>
      </c>
      <c r="L2699">
        <v>0.4</v>
      </c>
    </row>
    <row r="2700" spans="1:12" x14ac:dyDescent="0.3">
      <c r="A2700" t="s">
        <v>20</v>
      </c>
      <c r="B2700">
        <v>1197831</v>
      </c>
      <c r="C2700">
        <v>44368</v>
      </c>
      <c r="D2700" t="s">
        <v>47</v>
      </c>
      <c r="E2700" t="s">
        <v>94</v>
      </c>
      <c r="F2700" t="s">
        <v>93</v>
      </c>
      <c r="G2700" t="s">
        <v>16</v>
      </c>
      <c r="H2700">
        <v>0.54999999999999993</v>
      </c>
      <c r="I2700">
        <v>3000</v>
      </c>
      <c r="J2700">
        <f t="shared" si="109"/>
        <v>1649.9999999999998</v>
      </c>
      <c r="K2700">
        <f t="shared" si="108"/>
        <v>577.49999999999989</v>
      </c>
      <c r="L2700">
        <v>0.35</v>
      </c>
    </row>
    <row r="2701" spans="1:12" x14ac:dyDescent="0.3">
      <c r="A2701" t="s">
        <v>20</v>
      </c>
      <c r="B2701">
        <v>1197831</v>
      </c>
      <c r="C2701">
        <v>44368</v>
      </c>
      <c r="D2701" t="s">
        <v>47</v>
      </c>
      <c r="E2701" t="s">
        <v>94</v>
      </c>
      <c r="F2701" t="s">
        <v>93</v>
      </c>
      <c r="G2701" t="s">
        <v>17</v>
      </c>
      <c r="H2701">
        <v>0.6</v>
      </c>
      <c r="I2701">
        <v>4750</v>
      </c>
      <c r="J2701">
        <f t="shared" si="109"/>
        <v>2850</v>
      </c>
      <c r="K2701">
        <f t="shared" si="108"/>
        <v>1140</v>
      </c>
      <c r="L2701">
        <v>0.4</v>
      </c>
    </row>
    <row r="2702" spans="1:12" x14ac:dyDescent="0.3">
      <c r="A2702" t="s">
        <v>20</v>
      </c>
      <c r="B2702">
        <v>1197831</v>
      </c>
      <c r="C2702">
        <v>44396</v>
      </c>
      <c r="D2702" t="s">
        <v>47</v>
      </c>
      <c r="E2702" t="s">
        <v>94</v>
      </c>
      <c r="F2702" t="s">
        <v>93</v>
      </c>
      <c r="G2702" t="s">
        <v>12</v>
      </c>
      <c r="H2702">
        <v>0.54999999999999993</v>
      </c>
      <c r="I2702">
        <v>7000</v>
      </c>
      <c r="J2702">
        <f t="shared" si="109"/>
        <v>3849.9999999999995</v>
      </c>
      <c r="K2702">
        <f t="shared" si="108"/>
        <v>1540</v>
      </c>
      <c r="L2702">
        <v>0.4</v>
      </c>
    </row>
    <row r="2703" spans="1:12" x14ac:dyDescent="0.3">
      <c r="A2703" t="s">
        <v>20</v>
      </c>
      <c r="B2703">
        <v>1197831</v>
      </c>
      <c r="C2703">
        <v>44396</v>
      </c>
      <c r="D2703" t="s">
        <v>47</v>
      </c>
      <c r="E2703" t="s">
        <v>94</v>
      </c>
      <c r="F2703" t="s">
        <v>93</v>
      </c>
      <c r="G2703" t="s">
        <v>15</v>
      </c>
      <c r="H2703">
        <v>0.5</v>
      </c>
      <c r="I2703">
        <v>4500</v>
      </c>
      <c r="J2703">
        <f t="shared" si="109"/>
        <v>2250</v>
      </c>
      <c r="K2703">
        <f t="shared" si="108"/>
        <v>787.5</v>
      </c>
      <c r="L2703">
        <v>0.35</v>
      </c>
    </row>
    <row r="2704" spans="1:12" x14ac:dyDescent="0.3">
      <c r="A2704" t="s">
        <v>20</v>
      </c>
      <c r="B2704">
        <v>1197831</v>
      </c>
      <c r="C2704">
        <v>44396</v>
      </c>
      <c r="D2704" t="s">
        <v>47</v>
      </c>
      <c r="E2704" t="s">
        <v>94</v>
      </c>
      <c r="F2704" t="s">
        <v>93</v>
      </c>
      <c r="G2704" t="s">
        <v>13</v>
      </c>
      <c r="H2704">
        <v>0.45</v>
      </c>
      <c r="I2704">
        <v>3750</v>
      </c>
      <c r="J2704">
        <f t="shared" si="109"/>
        <v>1687.5</v>
      </c>
      <c r="K2704">
        <f t="shared" si="108"/>
        <v>675</v>
      </c>
      <c r="L2704">
        <v>0.4</v>
      </c>
    </row>
    <row r="2705" spans="1:12" x14ac:dyDescent="0.3">
      <c r="A2705" t="s">
        <v>20</v>
      </c>
      <c r="B2705">
        <v>1197831</v>
      </c>
      <c r="C2705">
        <v>44396</v>
      </c>
      <c r="D2705" t="s">
        <v>47</v>
      </c>
      <c r="E2705" t="s">
        <v>94</v>
      </c>
      <c r="F2705" t="s">
        <v>93</v>
      </c>
      <c r="G2705" t="s">
        <v>14</v>
      </c>
      <c r="H2705">
        <v>0.45</v>
      </c>
      <c r="I2705">
        <v>3250</v>
      </c>
      <c r="J2705">
        <f t="shared" si="109"/>
        <v>1462.5</v>
      </c>
      <c r="K2705">
        <f t="shared" si="108"/>
        <v>585</v>
      </c>
      <c r="L2705">
        <v>0.4</v>
      </c>
    </row>
    <row r="2706" spans="1:12" x14ac:dyDescent="0.3">
      <c r="A2706" t="s">
        <v>20</v>
      </c>
      <c r="B2706">
        <v>1197831</v>
      </c>
      <c r="C2706">
        <v>44396</v>
      </c>
      <c r="D2706" t="s">
        <v>47</v>
      </c>
      <c r="E2706" t="s">
        <v>94</v>
      </c>
      <c r="F2706" t="s">
        <v>93</v>
      </c>
      <c r="G2706" t="s">
        <v>16</v>
      </c>
      <c r="H2706">
        <v>0.6</v>
      </c>
      <c r="I2706">
        <v>3500</v>
      </c>
      <c r="J2706">
        <f t="shared" si="109"/>
        <v>2100</v>
      </c>
      <c r="K2706">
        <f t="shared" si="108"/>
        <v>735</v>
      </c>
      <c r="L2706">
        <v>0.35</v>
      </c>
    </row>
    <row r="2707" spans="1:12" x14ac:dyDescent="0.3">
      <c r="A2707" t="s">
        <v>20</v>
      </c>
      <c r="B2707">
        <v>1197831</v>
      </c>
      <c r="C2707">
        <v>44396</v>
      </c>
      <c r="D2707" t="s">
        <v>47</v>
      </c>
      <c r="E2707" t="s">
        <v>94</v>
      </c>
      <c r="F2707" t="s">
        <v>93</v>
      </c>
      <c r="G2707" t="s">
        <v>17</v>
      </c>
      <c r="H2707">
        <v>0.65</v>
      </c>
      <c r="I2707">
        <v>5250</v>
      </c>
      <c r="J2707">
        <f t="shared" si="109"/>
        <v>3412.5</v>
      </c>
      <c r="K2707">
        <f t="shared" si="108"/>
        <v>1365</v>
      </c>
      <c r="L2707">
        <v>0.4</v>
      </c>
    </row>
    <row r="2708" spans="1:12" x14ac:dyDescent="0.3">
      <c r="A2708" t="s">
        <v>20</v>
      </c>
      <c r="B2708">
        <v>1197831</v>
      </c>
      <c r="C2708">
        <v>44428</v>
      </c>
      <c r="D2708" t="s">
        <v>47</v>
      </c>
      <c r="E2708" t="s">
        <v>94</v>
      </c>
      <c r="F2708" t="s">
        <v>93</v>
      </c>
      <c r="G2708" t="s">
        <v>12</v>
      </c>
      <c r="H2708">
        <v>0.6</v>
      </c>
      <c r="I2708">
        <v>6750</v>
      </c>
      <c r="J2708">
        <f t="shared" si="109"/>
        <v>4050</v>
      </c>
      <c r="K2708">
        <f t="shared" si="108"/>
        <v>1620</v>
      </c>
      <c r="L2708">
        <v>0.4</v>
      </c>
    </row>
    <row r="2709" spans="1:12" x14ac:dyDescent="0.3">
      <c r="A2709" t="s">
        <v>20</v>
      </c>
      <c r="B2709">
        <v>1197831</v>
      </c>
      <c r="C2709">
        <v>44428</v>
      </c>
      <c r="D2709" t="s">
        <v>47</v>
      </c>
      <c r="E2709" t="s">
        <v>94</v>
      </c>
      <c r="F2709" t="s">
        <v>93</v>
      </c>
      <c r="G2709" t="s">
        <v>15</v>
      </c>
      <c r="H2709">
        <v>0.55000000000000004</v>
      </c>
      <c r="I2709">
        <v>4500</v>
      </c>
      <c r="J2709">
        <f t="shared" si="109"/>
        <v>2475</v>
      </c>
      <c r="K2709">
        <f t="shared" si="108"/>
        <v>866.25</v>
      </c>
      <c r="L2709">
        <v>0.35</v>
      </c>
    </row>
    <row r="2710" spans="1:12" x14ac:dyDescent="0.3">
      <c r="A2710" t="s">
        <v>20</v>
      </c>
      <c r="B2710">
        <v>1197831</v>
      </c>
      <c r="C2710">
        <v>44428</v>
      </c>
      <c r="D2710" t="s">
        <v>47</v>
      </c>
      <c r="E2710" t="s">
        <v>94</v>
      </c>
      <c r="F2710" t="s">
        <v>93</v>
      </c>
      <c r="G2710" t="s">
        <v>13</v>
      </c>
      <c r="H2710">
        <v>0.5</v>
      </c>
      <c r="I2710">
        <v>3750</v>
      </c>
      <c r="J2710">
        <f t="shared" si="109"/>
        <v>1875</v>
      </c>
      <c r="K2710">
        <f t="shared" ref="K2710:K2741" si="110">J2710*L2710</f>
        <v>750</v>
      </c>
      <c r="L2710">
        <v>0.4</v>
      </c>
    </row>
    <row r="2711" spans="1:12" x14ac:dyDescent="0.3">
      <c r="A2711" t="s">
        <v>20</v>
      </c>
      <c r="B2711">
        <v>1197831</v>
      </c>
      <c r="C2711">
        <v>44428</v>
      </c>
      <c r="D2711" t="s">
        <v>47</v>
      </c>
      <c r="E2711" t="s">
        <v>94</v>
      </c>
      <c r="F2711" t="s">
        <v>93</v>
      </c>
      <c r="G2711" t="s">
        <v>14</v>
      </c>
      <c r="H2711">
        <v>0.4</v>
      </c>
      <c r="I2711">
        <v>3250</v>
      </c>
      <c r="J2711">
        <f t="shared" si="109"/>
        <v>1300</v>
      </c>
      <c r="K2711">
        <f t="shared" si="110"/>
        <v>520</v>
      </c>
      <c r="L2711">
        <v>0.4</v>
      </c>
    </row>
    <row r="2712" spans="1:12" x14ac:dyDescent="0.3">
      <c r="A2712" t="s">
        <v>20</v>
      </c>
      <c r="B2712">
        <v>1197831</v>
      </c>
      <c r="C2712">
        <v>44428</v>
      </c>
      <c r="D2712" t="s">
        <v>47</v>
      </c>
      <c r="E2712" t="s">
        <v>94</v>
      </c>
      <c r="F2712" t="s">
        <v>93</v>
      </c>
      <c r="G2712" t="s">
        <v>16</v>
      </c>
      <c r="H2712">
        <v>0.5</v>
      </c>
      <c r="I2712">
        <v>3000</v>
      </c>
      <c r="J2712">
        <f t="shared" si="109"/>
        <v>1500</v>
      </c>
      <c r="K2712">
        <f t="shared" si="110"/>
        <v>525</v>
      </c>
      <c r="L2712">
        <v>0.35</v>
      </c>
    </row>
    <row r="2713" spans="1:12" x14ac:dyDescent="0.3">
      <c r="A2713" t="s">
        <v>20</v>
      </c>
      <c r="B2713">
        <v>1197831</v>
      </c>
      <c r="C2713">
        <v>44428</v>
      </c>
      <c r="D2713" t="s">
        <v>47</v>
      </c>
      <c r="E2713" t="s">
        <v>94</v>
      </c>
      <c r="F2713" t="s">
        <v>93</v>
      </c>
      <c r="G2713" t="s">
        <v>17</v>
      </c>
      <c r="H2713">
        <v>0.55000000000000004</v>
      </c>
      <c r="I2713">
        <v>4750</v>
      </c>
      <c r="J2713">
        <f t="shared" si="109"/>
        <v>2612.5</v>
      </c>
      <c r="K2713">
        <f t="shared" si="110"/>
        <v>1045</v>
      </c>
      <c r="L2713">
        <v>0.4</v>
      </c>
    </row>
    <row r="2714" spans="1:12" x14ac:dyDescent="0.3">
      <c r="A2714" t="s">
        <v>20</v>
      </c>
      <c r="B2714">
        <v>1197831</v>
      </c>
      <c r="C2714">
        <v>44458</v>
      </c>
      <c r="D2714" t="s">
        <v>47</v>
      </c>
      <c r="E2714" t="s">
        <v>94</v>
      </c>
      <c r="F2714" t="s">
        <v>93</v>
      </c>
      <c r="G2714" t="s">
        <v>12</v>
      </c>
      <c r="H2714">
        <v>0.5</v>
      </c>
      <c r="I2714">
        <v>5750</v>
      </c>
      <c r="J2714">
        <f t="shared" si="109"/>
        <v>2875</v>
      </c>
      <c r="K2714">
        <f t="shared" si="110"/>
        <v>1150</v>
      </c>
      <c r="L2714">
        <v>0.4</v>
      </c>
    </row>
    <row r="2715" spans="1:12" x14ac:dyDescent="0.3">
      <c r="A2715" t="s">
        <v>20</v>
      </c>
      <c r="B2715">
        <v>1197831</v>
      </c>
      <c r="C2715">
        <v>44458</v>
      </c>
      <c r="D2715" t="s">
        <v>47</v>
      </c>
      <c r="E2715" t="s">
        <v>94</v>
      </c>
      <c r="F2715" t="s">
        <v>93</v>
      </c>
      <c r="G2715" t="s">
        <v>15</v>
      </c>
      <c r="H2715">
        <v>0.40000000000000013</v>
      </c>
      <c r="I2715">
        <v>3750</v>
      </c>
      <c r="J2715">
        <f t="shared" si="109"/>
        <v>1500.0000000000005</v>
      </c>
      <c r="K2715">
        <f t="shared" si="110"/>
        <v>525.00000000000011</v>
      </c>
      <c r="L2715">
        <v>0.35</v>
      </c>
    </row>
    <row r="2716" spans="1:12" x14ac:dyDescent="0.3">
      <c r="A2716" t="s">
        <v>20</v>
      </c>
      <c r="B2716">
        <v>1197831</v>
      </c>
      <c r="C2716">
        <v>44458</v>
      </c>
      <c r="D2716" t="s">
        <v>47</v>
      </c>
      <c r="E2716" t="s">
        <v>94</v>
      </c>
      <c r="F2716" t="s">
        <v>93</v>
      </c>
      <c r="G2716" t="s">
        <v>13</v>
      </c>
      <c r="H2716">
        <v>0.15000000000000008</v>
      </c>
      <c r="I2716">
        <v>2750</v>
      </c>
      <c r="J2716">
        <f t="shared" si="109"/>
        <v>412.50000000000023</v>
      </c>
      <c r="K2716">
        <f t="shared" si="110"/>
        <v>165.00000000000011</v>
      </c>
      <c r="L2716">
        <v>0.4</v>
      </c>
    </row>
    <row r="2717" spans="1:12" x14ac:dyDescent="0.3">
      <c r="A2717" t="s">
        <v>20</v>
      </c>
      <c r="B2717">
        <v>1197831</v>
      </c>
      <c r="C2717">
        <v>44458</v>
      </c>
      <c r="D2717" t="s">
        <v>47</v>
      </c>
      <c r="E2717" t="s">
        <v>94</v>
      </c>
      <c r="F2717" t="s">
        <v>93</v>
      </c>
      <c r="G2717" t="s">
        <v>14</v>
      </c>
      <c r="H2717">
        <v>0.15000000000000008</v>
      </c>
      <c r="I2717">
        <v>2500</v>
      </c>
      <c r="J2717">
        <f t="shared" si="109"/>
        <v>375.00000000000017</v>
      </c>
      <c r="K2717">
        <f t="shared" si="110"/>
        <v>150.00000000000009</v>
      </c>
      <c r="L2717">
        <v>0.4</v>
      </c>
    </row>
    <row r="2718" spans="1:12" x14ac:dyDescent="0.3">
      <c r="A2718" t="s">
        <v>20</v>
      </c>
      <c r="B2718">
        <v>1197831</v>
      </c>
      <c r="C2718">
        <v>44458</v>
      </c>
      <c r="D2718" t="s">
        <v>47</v>
      </c>
      <c r="E2718" t="s">
        <v>94</v>
      </c>
      <c r="F2718" t="s">
        <v>93</v>
      </c>
      <c r="G2718" t="s">
        <v>16</v>
      </c>
      <c r="H2718">
        <v>0.25000000000000006</v>
      </c>
      <c r="I2718">
        <v>2500</v>
      </c>
      <c r="J2718">
        <f t="shared" si="109"/>
        <v>625.00000000000011</v>
      </c>
      <c r="K2718">
        <f t="shared" si="110"/>
        <v>218.75000000000003</v>
      </c>
      <c r="L2718">
        <v>0.35</v>
      </c>
    </row>
    <row r="2719" spans="1:12" x14ac:dyDescent="0.3">
      <c r="A2719" t="s">
        <v>20</v>
      </c>
      <c r="B2719">
        <v>1197831</v>
      </c>
      <c r="C2719">
        <v>44458</v>
      </c>
      <c r="D2719" t="s">
        <v>47</v>
      </c>
      <c r="E2719" t="s">
        <v>94</v>
      </c>
      <c r="F2719" t="s">
        <v>93</v>
      </c>
      <c r="G2719" t="s">
        <v>17</v>
      </c>
      <c r="H2719">
        <v>0.3000000000000001</v>
      </c>
      <c r="I2719">
        <v>3500</v>
      </c>
      <c r="J2719">
        <f t="shared" si="109"/>
        <v>1050.0000000000005</v>
      </c>
      <c r="K2719">
        <f t="shared" si="110"/>
        <v>420.00000000000023</v>
      </c>
      <c r="L2719">
        <v>0.4</v>
      </c>
    </row>
    <row r="2720" spans="1:12" x14ac:dyDescent="0.3">
      <c r="A2720" t="s">
        <v>20</v>
      </c>
      <c r="B2720">
        <v>1197831</v>
      </c>
      <c r="C2720">
        <v>44490</v>
      </c>
      <c r="D2720" t="s">
        <v>47</v>
      </c>
      <c r="E2720" t="s">
        <v>94</v>
      </c>
      <c r="F2720" t="s">
        <v>93</v>
      </c>
      <c r="G2720" t="s">
        <v>12</v>
      </c>
      <c r="H2720">
        <v>0.3000000000000001</v>
      </c>
      <c r="I2720">
        <v>5250</v>
      </c>
      <c r="J2720">
        <f t="shared" si="109"/>
        <v>1575.0000000000005</v>
      </c>
      <c r="K2720">
        <f t="shared" si="110"/>
        <v>630.00000000000023</v>
      </c>
      <c r="L2720">
        <v>0.4</v>
      </c>
    </row>
    <row r="2721" spans="1:12" x14ac:dyDescent="0.3">
      <c r="A2721" t="s">
        <v>20</v>
      </c>
      <c r="B2721">
        <v>1197831</v>
      </c>
      <c r="C2721">
        <v>44490</v>
      </c>
      <c r="D2721" t="s">
        <v>47</v>
      </c>
      <c r="E2721" t="s">
        <v>94</v>
      </c>
      <c r="F2721" t="s">
        <v>93</v>
      </c>
      <c r="G2721" t="s">
        <v>15</v>
      </c>
      <c r="H2721">
        <v>0.20000000000000012</v>
      </c>
      <c r="I2721">
        <v>3500</v>
      </c>
      <c r="J2721">
        <f t="shared" si="109"/>
        <v>700.00000000000045</v>
      </c>
      <c r="K2721">
        <f t="shared" si="110"/>
        <v>245.00000000000014</v>
      </c>
      <c r="L2721">
        <v>0.35</v>
      </c>
    </row>
    <row r="2722" spans="1:12" x14ac:dyDescent="0.3">
      <c r="A2722" t="s">
        <v>20</v>
      </c>
      <c r="B2722">
        <v>1197831</v>
      </c>
      <c r="C2722">
        <v>44490</v>
      </c>
      <c r="D2722" t="s">
        <v>47</v>
      </c>
      <c r="E2722" t="s">
        <v>94</v>
      </c>
      <c r="F2722" t="s">
        <v>93</v>
      </c>
      <c r="G2722" t="s">
        <v>13</v>
      </c>
      <c r="H2722">
        <v>0.20000000000000012</v>
      </c>
      <c r="I2722">
        <v>2250</v>
      </c>
      <c r="J2722">
        <f t="shared" si="109"/>
        <v>450.00000000000028</v>
      </c>
      <c r="K2722">
        <f t="shared" si="110"/>
        <v>180.00000000000011</v>
      </c>
      <c r="L2722">
        <v>0.4</v>
      </c>
    </row>
    <row r="2723" spans="1:12" x14ac:dyDescent="0.3">
      <c r="A2723" t="s">
        <v>20</v>
      </c>
      <c r="B2723">
        <v>1197831</v>
      </c>
      <c r="C2723">
        <v>44490</v>
      </c>
      <c r="D2723" t="s">
        <v>47</v>
      </c>
      <c r="E2723" t="s">
        <v>94</v>
      </c>
      <c r="F2723" t="s">
        <v>93</v>
      </c>
      <c r="G2723" t="s">
        <v>14</v>
      </c>
      <c r="H2723">
        <v>0.20000000000000012</v>
      </c>
      <c r="I2723">
        <v>2000</v>
      </c>
      <c r="J2723">
        <f t="shared" si="109"/>
        <v>400.00000000000023</v>
      </c>
      <c r="K2723">
        <f t="shared" si="110"/>
        <v>160.00000000000011</v>
      </c>
      <c r="L2723">
        <v>0.4</v>
      </c>
    </row>
    <row r="2724" spans="1:12" x14ac:dyDescent="0.3">
      <c r="A2724" t="s">
        <v>20</v>
      </c>
      <c r="B2724">
        <v>1197831</v>
      </c>
      <c r="C2724">
        <v>44490</v>
      </c>
      <c r="D2724" t="s">
        <v>47</v>
      </c>
      <c r="E2724" t="s">
        <v>94</v>
      </c>
      <c r="F2724" t="s">
        <v>93</v>
      </c>
      <c r="G2724" t="s">
        <v>16</v>
      </c>
      <c r="H2724">
        <v>0.3000000000000001</v>
      </c>
      <c r="I2724">
        <v>2000</v>
      </c>
      <c r="J2724">
        <f t="shared" si="109"/>
        <v>600.00000000000023</v>
      </c>
      <c r="K2724">
        <f t="shared" si="110"/>
        <v>210.00000000000006</v>
      </c>
      <c r="L2724">
        <v>0.35</v>
      </c>
    </row>
    <row r="2725" spans="1:12" x14ac:dyDescent="0.3">
      <c r="A2725" t="s">
        <v>20</v>
      </c>
      <c r="B2725">
        <v>1197831</v>
      </c>
      <c r="C2725">
        <v>44490</v>
      </c>
      <c r="D2725" t="s">
        <v>47</v>
      </c>
      <c r="E2725" t="s">
        <v>94</v>
      </c>
      <c r="F2725" t="s">
        <v>93</v>
      </c>
      <c r="G2725" t="s">
        <v>17</v>
      </c>
      <c r="H2725">
        <v>0.30000000000000004</v>
      </c>
      <c r="I2725">
        <v>3250</v>
      </c>
      <c r="J2725">
        <f t="shared" si="109"/>
        <v>975.00000000000011</v>
      </c>
      <c r="K2725">
        <f t="shared" si="110"/>
        <v>390.00000000000006</v>
      </c>
      <c r="L2725">
        <v>0.4</v>
      </c>
    </row>
    <row r="2726" spans="1:12" x14ac:dyDescent="0.3">
      <c r="A2726" t="s">
        <v>20</v>
      </c>
      <c r="B2726">
        <v>1197831</v>
      </c>
      <c r="C2726">
        <v>44520</v>
      </c>
      <c r="D2726" t="s">
        <v>47</v>
      </c>
      <c r="E2726" t="s">
        <v>94</v>
      </c>
      <c r="F2726" t="s">
        <v>93</v>
      </c>
      <c r="G2726" t="s">
        <v>12</v>
      </c>
      <c r="H2726">
        <v>0.25000000000000011</v>
      </c>
      <c r="I2726">
        <v>4750</v>
      </c>
      <c r="J2726">
        <f t="shared" si="109"/>
        <v>1187.5000000000005</v>
      </c>
      <c r="K2726">
        <f t="shared" si="110"/>
        <v>475.00000000000023</v>
      </c>
      <c r="L2726">
        <v>0.4</v>
      </c>
    </row>
    <row r="2727" spans="1:12" x14ac:dyDescent="0.3">
      <c r="A2727" t="s">
        <v>20</v>
      </c>
      <c r="B2727">
        <v>1197831</v>
      </c>
      <c r="C2727">
        <v>44520</v>
      </c>
      <c r="D2727" t="s">
        <v>47</v>
      </c>
      <c r="E2727" t="s">
        <v>94</v>
      </c>
      <c r="F2727" t="s">
        <v>93</v>
      </c>
      <c r="G2727" t="s">
        <v>15</v>
      </c>
      <c r="H2727">
        <v>0.15000000000000013</v>
      </c>
      <c r="I2727">
        <v>3000</v>
      </c>
      <c r="J2727">
        <f t="shared" si="109"/>
        <v>450.0000000000004</v>
      </c>
      <c r="K2727">
        <f t="shared" si="110"/>
        <v>157.50000000000014</v>
      </c>
      <c r="L2727">
        <v>0.35</v>
      </c>
    </row>
    <row r="2728" spans="1:12" x14ac:dyDescent="0.3">
      <c r="A2728" t="s">
        <v>20</v>
      </c>
      <c r="B2728">
        <v>1197831</v>
      </c>
      <c r="C2728">
        <v>44520</v>
      </c>
      <c r="D2728" t="s">
        <v>47</v>
      </c>
      <c r="E2728" t="s">
        <v>94</v>
      </c>
      <c r="F2728" t="s">
        <v>93</v>
      </c>
      <c r="G2728" t="s">
        <v>13</v>
      </c>
      <c r="H2728">
        <v>0.25000000000000017</v>
      </c>
      <c r="I2728">
        <v>2450</v>
      </c>
      <c r="J2728">
        <f t="shared" si="109"/>
        <v>612.50000000000045</v>
      </c>
      <c r="K2728">
        <f t="shared" si="110"/>
        <v>245.0000000000002</v>
      </c>
      <c r="L2728">
        <v>0.4</v>
      </c>
    </row>
    <row r="2729" spans="1:12" x14ac:dyDescent="0.3">
      <c r="A2729" t="s">
        <v>20</v>
      </c>
      <c r="B2729">
        <v>1197831</v>
      </c>
      <c r="C2729">
        <v>44520</v>
      </c>
      <c r="D2729" t="s">
        <v>47</v>
      </c>
      <c r="E2729" t="s">
        <v>94</v>
      </c>
      <c r="F2729" t="s">
        <v>93</v>
      </c>
      <c r="G2729" t="s">
        <v>14</v>
      </c>
      <c r="H2729">
        <v>0.55000000000000016</v>
      </c>
      <c r="I2729">
        <v>3000</v>
      </c>
      <c r="J2729">
        <f t="shared" si="109"/>
        <v>1650.0000000000005</v>
      </c>
      <c r="K2729">
        <f t="shared" si="110"/>
        <v>660.00000000000023</v>
      </c>
      <c r="L2729">
        <v>0.4</v>
      </c>
    </row>
    <row r="2730" spans="1:12" x14ac:dyDescent="0.3">
      <c r="A2730" t="s">
        <v>20</v>
      </c>
      <c r="B2730">
        <v>1197831</v>
      </c>
      <c r="C2730">
        <v>44520</v>
      </c>
      <c r="D2730" t="s">
        <v>47</v>
      </c>
      <c r="E2730" t="s">
        <v>94</v>
      </c>
      <c r="F2730" t="s">
        <v>93</v>
      </c>
      <c r="G2730" t="s">
        <v>16</v>
      </c>
      <c r="H2730">
        <v>0.75000000000000011</v>
      </c>
      <c r="I2730">
        <v>2750</v>
      </c>
      <c r="J2730">
        <f t="shared" si="109"/>
        <v>2062.5000000000005</v>
      </c>
      <c r="K2730">
        <f t="shared" si="110"/>
        <v>721.87500000000011</v>
      </c>
      <c r="L2730">
        <v>0.35</v>
      </c>
    </row>
    <row r="2731" spans="1:12" x14ac:dyDescent="0.3">
      <c r="A2731" t="s">
        <v>20</v>
      </c>
      <c r="B2731">
        <v>1197831</v>
      </c>
      <c r="C2731">
        <v>44520</v>
      </c>
      <c r="D2731" t="s">
        <v>47</v>
      </c>
      <c r="E2731" t="s">
        <v>94</v>
      </c>
      <c r="F2731" t="s">
        <v>93</v>
      </c>
      <c r="G2731" t="s">
        <v>17</v>
      </c>
      <c r="H2731">
        <v>0.75</v>
      </c>
      <c r="I2731">
        <v>3750</v>
      </c>
      <c r="J2731">
        <f t="shared" si="109"/>
        <v>2812.5</v>
      </c>
      <c r="K2731">
        <f t="shared" si="110"/>
        <v>1125</v>
      </c>
      <c r="L2731">
        <v>0.4</v>
      </c>
    </row>
    <row r="2732" spans="1:12" x14ac:dyDescent="0.3">
      <c r="A2732" t="s">
        <v>20</v>
      </c>
      <c r="B2732">
        <v>1197831</v>
      </c>
      <c r="C2732">
        <v>44549</v>
      </c>
      <c r="D2732" t="s">
        <v>47</v>
      </c>
      <c r="E2732" t="s">
        <v>94</v>
      </c>
      <c r="F2732" t="s">
        <v>93</v>
      </c>
      <c r="G2732" t="s">
        <v>12</v>
      </c>
      <c r="H2732">
        <v>0.70000000000000007</v>
      </c>
      <c r="I2732">
        <v>6250</v>
      </c>
      <c r="J2732">
        <f t="shared" si="109"/>
        <v>4375</v>
      </c>
      <c r="K2732">
        <f t="shared" si="110"/>
        <v>1750</v>
      </c>
      <c r="L2732">
        <v>0.4</v>
      </c>
    </row>
    <row r="2733" spans="1:12" x14ac:dyDescent="0.3">
      <c r="A2733" t="s">
        <v>20</v>
      </c>
      <c r="B2733">
        <v>1197831</v>
      </c>
      <c r="C2733">
        <v>44549</v>
      </c>
      <c r="D2733" t="s">
        <v>47</v>
      </c>
      <c r="E2733" t="s">
        <v>94</v>
      </c>
      <c r="F2733" t="s">
        <v>93</v>
      </c>
      <c r="G2733" t="s">
        <v>15</v>
      </c>
      <c r="H2733">
        <v>0.60000000000000009</v>
      </c>
      <c r="I2733">
        <v>4250</v>
      </c>
      <c r="J2733">
        <f t="shared" si="109"/>
        <v>2550.0000000000005</v>
      </c>
      <c r="K2733">
        <f t="shared" si="110"/>
        <v>892.50000000000011</v>
      </c>
      <c r="L2733">
        <v>0.35</v>
      </c>
    </row>
    <row r="2734" spans="1:12" x14ac:dyDescent="0.3">
      <c r="A2734" t="s">
        <v>20</v>
      </c>
      <c r="B2734">
        <v>1197831</v>
      </c>
      <c r="C2734">
        <v>44549</v>
      </c>
      <c r="D2734" t="s">
        <v>47</v>
      </c>
      <c r="E2734" t="s">
        <v>94</v>
      </c>
      <c r="F2734" t="s">
        <v>93</v>
      </c>
      <c r="G2734" t="s">
        <v>13</v>
      </c>
      <c r="H2734">
        <v>0.60000000000000009</v>
      </c>
      <c r="I2734">
        <v>3750</v>
      </c>
      <c r="J2734">
        <f t="shared" si="109"/>
        <v>2250.0000000000005</v>
      </c>
      <c r="K2734">
        <f t="shared" si="110"/>
        <v>900.00000000000023</v>
      </c>
      <c r="L2734">
        <v>0.4</v>
      </c>
    </row>
    <row r="2735" spans="1:12" x14ac:dyDescent="0.3">
      <c r="A2735" t="s">
        <v>20</v>
      </c>
      <c r="B2735">
        <v>1197831</v>
      </c>
      <c r="C2735">
        <v>44549</v>
      </c>
      <c r="D2735" t="s">
        <v>47</v>
      </c>
      <c r="E2735" t="s">
        <v>94</v>
      </c>
      <c r="F2735" t="s">
        <v>93</v>
      </c>
      <c r="G2735" t="s">
        <v>14</v>
      </c>
      <c r="H2735">
        <v>0.60000000000000009</v>
      </c>
      <c r="I2735">
        <v>3250</v>
      </c>
      <c r="J2735">
        <f t="shared" si="109"/>
        <v>1950.0000000000002</v>
      </c>
      <c r="K2735">
        <f t="shared" si="110"/>
        <v>780.00000000000011</v>
      </c>
      <c r="L2735">
        <v>0.4</v>
      </c>
    </row>
    <row r="2736" spans="1:12" x14ac:dyDescent="0.3">
      <c r="A2736" t="s">
        <v>20</v>
      </c>
      <c r="B2736">
        <v>1197831</v>
      </c>
      <c r="C2736">
        <v>44549</v>
      </c>
      <c r="D2736" t="s">
        <v>47</v>
      </c>
      <c r="E2736" t="s">
        <v>94</v>
      </c>
      <c r="F2736" t="s">
        <v>93</v>
      </c>
      <c r="G2736" t="s">
        <v>16</v>
      </c>
      <c r="H2736">
        <v>0.70000000000000007</v>
      </c>
      <c r="I2736">
        <v>3250</v>
      </c>
      <c r="J2736">
        <f t="shared" si="109"/>
        <v>2275</v>
      </c>
      <c r="K2736">
        <f t="shared" si="110"/>
        <v>796.25</v>
      </c>
      <c r="L2736">
        <v>0.35</v>
      </c>
    </row>
    <row r="2737" spans="1:12" x14ac:dyDescent="0.3">
      <c r="A2737" t="s">
        <v>20</v>
      </c>
      <c r="B2737">
        <v>1197831</v>
      </c>
      <c r="C2737">
        <v>44549</v>
      </c>
      <c r="D2737" t="s">
        <v>47</v>
      </c>
      <c r="E2737" t="s">
        <v>94</v>
      </c>
      <c r="F2737" t="s">
        <v>93</v>
      </c>
      <c r="G2737" t="s">
        <v>17</v>
      </c>
      <c r="H2737">
        <v>0.75</v>
      </c>
      <c r="I2737">
        <v>4250</v>
      </c>
      <c r="J2737">
        <f t="shared" si="109"/>
        <v>3187.5</v>
      </c>
      <c r="K2737">
        <f t="shared" si="110"/>
        <v>1275</v>
      </c>
      <c r="L2737">
        <v>0.4</v>
      </c>
    </row>
    <row r="2738" spans="1:12" x14ac:dyDescent="0.3">
      <c r="A2738" t="s">
        <v>20</v>
      </c>
      <c r="B2738">
        <v>1197831</v>
      </c>
      <c r="C2738">
        <v>44212</v>
      </c>
      <c r="D2738" t="s">
        <v>47</v>
      </c>
      <c r="E2738" t="s">
        <v>95</v>
      </c>
      <c r="F2738" t="s">
        <v>96</v>
      </c>
      <c r="G2738" t="s">
        <v>12</v>
      </c>
      <c r="H2738">
        <v>0.25000000000000006</v>
      </c>
      <c r="I2738">
        <v>5500</v>
      </c>
      <c r="J2738">
        <f t="shared" si="109"/>
        <v>1375.0000000000002</v>
      </c>
      <c r="K2738">
        <f t="shared" si="110"/>
        <v>481.25000000000006</v>
      </c>
      <c r="L2738">
        <v>0.35</v>
      </c>
    </row>
    <row r="2739" spans="1:12" x14ac:dyDescent="0.3">
      <c r="A2739" t="s">
        <v>20</v>
      </c>
      <c r="B2739">
        <v>1197831</v>
      </c>
      <c r="C2739">
        <v>44212</v>
      </c>
      <c r="D2739" t="s">
        <v>47</v>
      </c>
      <c r="E2739" t="s">
        <v>95</v>
      </c>
      <c r="F2739" t="s">
        <v>96</v>
      </c>
      <c r="G2739" t="s">
        <v>15</v>
      </c>
      <c r="H2739">
        <v>0.25000000000000006</v>
      </c>
      <c r="I2739">
        <v>3500</v>
      </c>
      <c r="J2739">
        <f t="shared" si="109"/>
        <v>875.00000000000023</v>
      </c>
      <c r="K2739">
        <f t="shared" si="110"/>
        <v>306.25000000000006</v>
      </c>
      <c r="L2739">
        <v>0.35</v>
      </c>
    </row>
    <row r="2740" spans="1:12" x14ac:dyDescent="0.3">
      <c r="A2740" t="s">
        <v>20</v>
      </c>
      <c r="B2740">
        <v>1197831</v>
      </c>
      <c r="C2740">
        <v>44212</v>
      </c>
      <c r="D2740" t="s">
        <v>47</v>
      </c>
      <c r="E2740" t="s">
        <v>95</v>
      </c>
      <c r="F2740" t="s">
        <v>96</v>
      </c>
      <c r="G2740" t="s">
        <v>13</v>
      </c>
      <c r="H2740">
        <v>0.15000000000000008</v>
      </c>
      <c r="I2740">
        <v>3500</v>
      </c>
      <c r="J2740">
        <f t="shared" si="109"/>
        <v>525.00000000000023</v>
      </c>
      <c r="K2740">
        <f t="shared" ref="K2740:K2749" si="111">J2740*L2740</f>
        <v>183.75000000000006</v>
      </c>
      <c r="L2740">
        <v>0.35</v>
      </c>
    </row>
    <row r="2741" spans="1:12" x14ac:dyDescent="0.3">
      <c r="A2741" t="s">
        <v>20</v>
      </c>
      <c r="B2741">
        <v>1197831</v>
      </c>
      <c r="C2741">
        <v>44212</v>
      </c>
      <c r="D2741" t="s">
        <v>47</v>
      </c>
      <c r="E2741" t="s">
        <v>95</v>
      </c>
      <c r="F2741" t="s">
        <v>96</v>
      </c>
      <c r="G2741" t="s">
        <v>14</v>
      </c>
      <c r="H2741">
        <v>0.2</v>
      </c>
      <c r="I2741">
        <v>2000</v>
      </c>
      <c r="J2741">
        <f t="shared" si="109"/>
        <v>400</v>
      </c>
      <c r="K2741">
        <f t="shared" si="111"/>
        <v>140</v>
      </c>
      <c r="L2741">
        <v>0.35</v>
      </c>
    </row>
    <row r="2742" spans="1:12" x14ac:dyDescent="0.3">
      <c r="A2742" t="s">
        <v>20</v>
      </c>
      <c r="B2742">
        <v>1197831</v>
      </c>
      <c r="C2742">
        <v>44212</v>
      </c>
      <c r="D2742" t="s">
        <v>47</v>
      </c>
      <c r="E2742" t="s">
        <v>95</v>
      </c>
      <c r="F2742" t="s">
        <v>96</v>
      </c>
      <c r="G2742" t="s">
        <v>16</v>
      </c>
      <c r="H2742">
        <v>0.35000000000000003</v>
      </c>
      <c r="I2742">
        <v>2500</v>
      </c>
      <c r="J2742">
        <f t="shared" si="109"/>
        <v>875.00000000000011</v>
      </c>
      <c r="K2742">
        <f t="shared" si="111"/>
        <v>306.25</v>
      </c>
      <c r="L2742">
        <v>0.35</v>
      </c>
    </row>
    <row r="2743" spans="1:12" x14ac:dyDescent="0.3">
      <c r="A2743" t="s">
        <v>20</v>
      </c>
      <c r="B2743">
        <v>1197831</v>
      </c>
      <c r="C2743">
        <v>44212</v>
      </c>
      <c r="D2743" t="s">
        <v>47</v>
      </c>
      <c r="E2743" t="s">
        <v>95</v>
      </c>
      <c r="F2743" t="s">
        <v>96</v>
      </c>
      <c r="G2743" t="s">
        <v>17</v>
      </c>
      <c r="H2743">
        <v>0.25000000000000006</v>
      </c>
      <c r="I2743">
        <v>3500</v>
      </c>
      <c r="J2743">
        <f t="shared" si="109"/>
        <v>875.00000000000023</v>
      </c>
      <c r="K2743">
        <f t="shared" si="111"/>
        <v>306.25000000000006</v>
      </c>
      <c r="L2743">
        <v>0.35</v>
      </c>
    </row>
    <row r="2744" spans="1:12" x14ac:dyDescent="0.3">
      <c r="A2744" t="s">
        <v>20</v>
      </c>
      <c r="B2744">
        <v>1197831</v>
      </c>
      <c r="C2744">
        <v>44241</v>
      </c>
      <c r="D2744" t="s">
        <v>47</v>
      </c>
      <c r="E2744" t="s">
        <v>95</v>
      </c>
      <c r="F2744" t="s">
        <v>96</v>
      </c>
      <c r="G2744" t="s">
        <v>12</v>
      </c>
      <c r="H2744">
        <v>0.25000000000000006</v>
      </c>
      <c r="I2744">
        <v>6000</v>
      </c>
      <c r="J2744">
        <f t="shared" si="109"/>
        <v>1500.0000000000002</v>
      </c>
      <c r="K2744">
        <f>J2744*L2744</f>
        <v>525</v>
      </c>
      <c r="L2744">
        <v>0.35</v>
      </c>
    </row>
    <row r="2745" spans="1:12" x14ac:dyDescent="0.3">
      <c r="A2745" t="s">
        <v>20</v>
      </c>
      <c r="B2745">
        <v>1197831</v>
      </c>
      <c r="C2745">
        <v>44241</v>
      </c>
      <c r="D2745" t="s">
        <v>47</v>
      </c>
      <c r="E2745" t="s">
        <v>95</v>
      </c>
      <c r="F2745" t="s">
        <v>96</v>
      </c>
      <c r="G2745" t="s">
        <v>15</v>
      </c>
      <c r="H2745">
        <v>0.25000000000000006</v>
      </c>
      <c r="I2745">
        <v>2500</v>
      </c>
      <c r="J2745">
        <f t="shared" si="109"/>
        <v>625.00000000000011</v>
      </c>
      <c r="K2745">
        <f>J2745*L2745</f>
        <v>218.75000000000003</v>
      </c>
      <c r="L2745">
        <v>0.35</v>
      </c>
    </row>
    <row r="2746" spans="1:12" x14ac:dyDescent="0.3">
      <c r="A2746" t="s">
        <v>20</v>
      </c>
      <c r="B2746">
        <v>1197831</v>
      </c>
      <c r="C2746">
        <v>44241</v>
      </c>
      <c r="D2746" t="s">
        <v>47</v>
      </c>
      <c r="E2746" t="s">
        <v>95</v>
      </c>
      <c r="F2746" t="s">
        <v>96</v>
      </c>
      <c r="G2746" t="s">
        <v>13</v>
      </c>
      <c r="H2746">
        <v>0.15000000000000008</v>
      </c>
      <c r="I2746">
        <v>3000</v>
      </c>
      <c r="J2746">
        <f t="shared" si="109"/>
        <v>450.00000000000023</v>
      </c>
      <c r="K2746">
        <f t="shared" si="111"/>
        <v>157.50000000000006</v>
      </c>
      <c r="L2746">
        <v>0.35</v>
      </c>
    </row>
    <row r="2747" spans="1:12" x14ac:dyDescent="0.3">
      <c r="A2747" t="s">
        <v>20</v>
      </c>
      <c r="B2747">
        <v>1197831</v>
      </c>
      <c r="C2747">
        <v>44241</v>
      </c>
      <c r="D2747" t="s">
        <v>47</v>
      </c>
      <c r="E2747" t="s">
        <v>95</v>
      </c>
      <c r="F2747" t="s">
        <v>96</v>
      </c>
      <c r="G2747" t="s">
        <v>14</v>
      </c>
      <c r="H2747">
        <v>0.2</v>
      </c>
      <c r="I2747">
        <v>1500</v>
      </c>
      <c r="J2747">
        <f t="shared" si="109"/>
        <v>300</v>
      </c>
      <c r="K2747">
        <f t="shared" si="111"/>
        <v>105</v>
      </c>
      <c r="L2747">
        <v>0.35</v>
      </c>
    </row>
    <row r="2748" spans="1:12" x14ac:dyDescent="0.3">
      <c r="A2748" t="s">
        <v>20</v>
      </c>
      <c r="B2748">
        <v>1197831</v>
      </c>
      <c r="C2748">
        <v>44241</v>
      </c>
      <c r="D2748" t="s">
        <v>47</v>
      </c>
      <c r="E2748" t="s">
        <v>95</v>
      </c>
      <c r="F2748" t="s">
        <v>96</v>
      </c>
      <c r="G2748" t="s">
        <v>16</v>
      </c>
      <c r="H2748">
        <v>0.35000000000000003</v>
      </c>
      <c r="I2748">
        <v>2250</v>
      </c>
      <c r="J2748">
        <f t="shared" si="109"/>
        <v>787.50000000000011</v>
      </c>
      <c r="K2748">
        <f t="shared" si="111"/>
        <v>275.625</v>
      </c>
      <c r="L2748">
        <v>0.35</v>
      </c>
    </row>
    <row r="2749" spans="1:12" x14ac:dyDescent="0.3">
      <c r="A2749" t="s">
        <v>20</v>
      </c>
      <c r="B2749">
        <v>1197831</v>
      </c>
      <c r="C2749">
        <v>44241</v>
      </c>
      <c r="D2749" t="s">
        <v>47</v>
      </c>
      <c r="E2749" t="s">
        <v>95</v>
      </c>
      <c r="F2749" t="s">
        <v>96</v>
      </c>
      <c r="G2749" t="s">
        <v>17</v>
      </c>
      <c r="H2749">
        <v>0.2</v>
      </c>
      <c r="I2749">
        <v>3250</v>
      </c>
      <c r="J2749">
        <f t="shared" si="109"/>
        <v>650</v>
      </c>
      <c r="K2749">
        <f t="shared" si="111"/>
        <v>227.49999999999997</v>
      </c>
      <c r="L2749">
        <v>0.35</v>
      </c>
    </row>
    <row r="2750" spans="1:12" x14ac:dyDescent="0.3">
      <c r="A2750" t="s">
        <v>20</v>
      </c>
      <c r="B2750">
        <v>1197831</v>
      </c>
      <c r="C2750">
        <v>44267</v>
      </c>
      <c r="D2750" t="s">
        <v>47</v>
      </c>
      <c r="E2750" t="s">
        <v>95</v>
      </c>
      <c r="F2750" t="s">
        <v>96</v>
      </c>
      <c r="G2750" t="s">
        <v>12</v>
      </c>
      <c r="H2750">
        <v>0.2</v>
      </c>
      <c r="I2750">
        <v>5450</v>
      </c>
      <c r="J2750">
        <f t="shared" si="109"/>
        <v>1090</v>
      </c>
      <c r="K2750">
        <f t="shared" ref="K2750:K2813" si="112">J2750*L2750</f>
        <v>381.5</v>
      </c>
      <c r="L2750">
        <v>0.35</v>
      </c>
    </row>
    <row r="2751" spans="1:12" x14ac:dyDescent="0.3">
      <c r="A2751" t="s">
        <v>20</v>
      </c>
      <c r="B2751">
        <v>1197831</v>
      </c>
      <c r="C2751">
        <v>44267</v>
      </c>
      <c r="D2751" t="s">
        <v>47</v>
      </c>
      <c r="E2751" t="s">
        <v>95</v>
      </c>
      <c r="F2751" t="s">
        <v>96</v>
      </c>
      <c r="G2751" t="s">
        <v>15</v>
      </c>
      <c r="H2751">
        <v>0.2</v>
      </c>
      <c r="I2751">
        <v>2250</v>
      </c>
      <c r="J2751">
        <f t="shared" si="109"/>
        <v>450</v>
      </c>
      <c r="K2751">
        <f t="shared" si="112"/>
        <v>157.5</v>
      </c>
      <c r="L2751">
        <v>0.35</v>
      </c>
    </row>
    <row r="2752" spans="1:12" x14ac:dyDescent="0.3">
      <c r="A2752" t="s">
        <v>20</v>
      </c>
      <c r="B2752">
        <v>1197831</v>
      </c>
      <c r="C2752">
        <v>44267</v>
      </c>
      <c r="D2752" t="s">
        <v>47</v>
      </c>
      <c r="E2752" t="s">
        <v>95</v>
      </c>
      <c r="F2752" t="s">
        <v>96</v>
      </c>
      <c r="G2752" t="s">
        <v>13</v>
      </c>
      <c r="H2752">
        <v>0.10000000000000002</v>
      </c>
      <c r="I2752">
        <v>2500</v>
      </c>
      <c r="J2752">
        <f t="shared" si="109"/>
        <v>250.00000000000006</v>
      </c>
      <c r="K2752">
        <f t="shared" si="112"/>
        <v>87.500000000000014</v>
      </c>
      <c r="L2752">
        <v>0.35</v>
      </c>
    </row>
    <row r="2753" spans="1:12" x14ac:dyDescent="0.3">
      <c r="A2753" t="s">
        <v>20</v>
      </c>
      <c r="B2753">
        <v>1197831</v>
      </c>
      <c r="C2753">
        <v>44267</v>
      </c>
      <c r="D2753" t="s">
        <v>47</v>
      </c>
      <c r="E2753" t="s">
        <v>95</v>
      </c>
      <c r="F2753" t="s">
        <v>96</v>
      </c>
      <c r="G2753" t="s">
        <v>14</v>
      </c>
      <c r="H2753">
        <v>0.19999999999999996</v>
      </c>
      <c r="I2753">
        <v>1000</v>
      </c>
      <c r="J2753">
        <f t="shared" si="109"/>
        <v>199.99999999999994</v>
      </c>
      <c r="K2753">
        <f t="shared" si="112"/>
        <v>69.999999999999972</v>
      </c>
      <c r="L2753">
        <v>0.35</v>
      </c>
    </row>
    <row r="2754" spans="1:12" x14ac:dyDescent="0.3">
      <c r="A2754" t="s">
        <v>20</v>
      </c>
      <c r="B2754">
        <v>1197831</v>
      </c>
      <c r="C2754">
        <v>44267</v>
      </c>
      <c r="D2754" t="s">
        <v>47</v>
      </c>
      <c r="E2754" t="s">
        <v>95</v>
      </c>
      <c r="F2754" t="s">
        <v>96</v>
      </c>
      <c r="G2754" t="s">
        <v>16</v>
      </c>
      <c r="H2754">
        <v>0.35000000000000009</v>
      </c>
      <c r="I2754">
        <v>1500</v>
      </c>
      <c r="J2754">
        <f t="shared" ref="J2754:J2817" si="113">H2754*I2754</f>
        <v>525.00000000000011</v>
      </c>
      <c r="K2754">
        <f t="shared" si="112"/>
        <v>183.75000000000003</v>
      </c>
      <c r="L2754">
        <v>0.35</v>
      </c>
    </row>
    <row r="2755" spans="1:12" x14ac:dyDescent="0.3">
      <c r="A2755" t="s">
        <v>20</v>
      </c>
      <c r="B2755">
        <v>1197831</v>
      </c>
      <c r="C2755">
        <v>44267</v>
      </c>
      <c r="D2755" t="s">
        <v>47</v>
      </c>
      <c r="E2755" t="s">
        <v>95</v>
      </c>
      <c r="F2755" t="s">
        <v>96</v>
      </c>
      <c r="G2755" t="s">
        <v>17</v>
      </c>
      <c r="H2755">
        <v>0.25</v>
      </c>
      <c r="I2755">
        <v>2500</v>
      </c>
      <c r="J2755">
        <f t="shared" si="113"/>
        <v>625</v>
      </c>
      <c r="K2755">
        <f t="shared" si="112"/>
        <v>218.75</v>
      </c>
      <c r="L2755">
        <v>0.35</v>
      </c>
    </row>
    <row r="2756" spans="1:12" x14ac:dyDescent="0.3">
      <c r="A2756" t="s">
        <v>20</v>
      </c>
      <c r="B2756">
        <v>1197831</v>
      </c>
      <c r="C2756">
        <v>44299</v>
      </c>
      <c r="D2756" t="s">
        <v>47</v>
      </c>
      <c r="E2756" t="s">
        <v>95</v>
      </c>
      <c r="F2756" t="s">
        <v>96</v>
      </c>
      <c r="G2756" t="s">
        <v>12</v>
      </c>
      <c r="H2756">
        <v>0.25</v>
      </c>
      <c r="I2756">
        <v>5000</v>
      </c>
      <c r="J2756">
        <f t="shared" si="113"/>
        <v>1250</v>
      </c>
      <c r="K2756">
        <f t="shared" si="112"/>
        <v>437.5</v>
      </c>
      <c r="L2756">
        <v>0.35</v>
      </c>
    </row>
    <row r="2757" spans="1:12" x14ac:dyDescent="0.3">
      <c r="A2757" t="s">
        <v>20</v>
      </c>
      <c r="B2757">
        <v>1197831</v>
      </c>
      <c r="C2757">
        <v>44299</v>
      </c>
      <c r="D2757" t="s">
        <v>47</v>
      </c>
      <c r="E2757" t="s">
        <v>95</v>
      </c>
      <c r="F2757" t="s">
        <v>96</v>
      </c>
      <c r="G2757" t="s">
        <v>15</v>
      </c>
      <c r="H2757">
        <v>0.25</v>
      </c>
      <c r="I2757">
        <v>2000</v>
      </c>
      <c r="J2757">
        <f t="shared" si="113"/>
        <v>500</v>
      </c>
      <c r="K2757">
        <f t="shared" si="112"/>
        <v>175</v>
      </c>
      <c r="L2757">
        <v>0.35</v>
      </c>
    </row>
    <row r="2758" spans="1:12" x14ac:dyDescent="0.3">
      <c r="A2758" t="s">
        <v>20</v>
      </c>
      <c r="B2758">
        <v>1197831</v>
      </c>
      <c r="C2758">
        <v>44299</v>
      </c>
      <c r="D2758" t="s">
        <v>47</v>
      </c>
      <c r="E2758" t="s">
        <v>95</v>
      </c>
      <c r="F2758" t="s">
        <v>96</v>
      </c>
      <c r="G2758" t="s">
        <v>13</v>
      </c>
      <c r="H2758">
        <v>0.15000000000000002</v>
      </c>
      <c r="I2758">
        <v>2000</v>
      </c>
      <c r="J2758">
        <f t="shared" si="113"/>
        <v>300.00000000000006</v>
      </c>
      <c r="K2758">
        <f t="shared" si="112"/>
        <v>105.00000000000001</v>
      </c>
      <c r="L2758">
        <v>0.35</v>
      </c>
    </row>
    <row r="2759" spans="1:12" x14ac:dyDescent="0.3">
      <c r="A2759" t="s">
        <v>20</v>
      </c>
      <c r="B2759">
        <v>1197831</v>
      </c>
      <c r="C2759">
        <v>44299</v>
      </c>
      <c r="D2759" t="s">
        <v>47</v>
      </c>
      <c r="E2759" t="s">
        <v>95</v>
      </c>
      <c r="F2759" t="s">
        <v>96</v>
      </c>
      <c r="G2759" t="s">
        <v>14</v>
      </c>
      <c r="H2759">
        <v>0.19999999999999996</v>
      </c>
      <c r="I2759">
        <v>1250</v>
      </c>
      <c r="J2759">
        <f t="shared" si="113"/>
        <v>249.99999999999994</v>
      </c>
      <c r="K2759">
        <f t="shared" si="112"/>
        <v>87.499999999999972</v>
      </c>
      <c r="L2759">
        <v>0.35</v>
      </c>
    </row>
    <row r="2760" spans="1:12" x14ac:dyDescent="0.3">
      <c r="A2760" t="s">
        <v>20</v>
      </c>
      <c r="B2760">
        <v>1197831</v>
      </c>
      <c r="C2760">
        <v>44299</v>
      </c>
      <c r="D2760" t="s">
        <v>47</v>
      </c>
      <c r="E2760" t="s">
        <v>95</v>
      </c>
      <c r="F2760" t="s">
        <v>96</v>
      </c>
      <c r="G2760" t="s">
        <v>16</v>
      </c>
      <c r="H2760">
        <v>0.4</v>
      </c>
      <c r="I2760">
        <v>1500</v>
      </c>
      <c r="J2760">
        <f t="shared" si="113"/>
        <v>600</v>
      </c>
      <c r="K2760">
        <f t="shared" si="112"/>
        <v>210</v>
      </c>
      <c r="L2760">
        <v>0.35</v>
      </c>
    </row>
    <row r="2761" spans="1:12" x14ac:dyDescent="0.3">
      <c r="A2761" t="s">
        <v>20</v>
      </c>
      <c r="B2761">
        <v>1197831</v>
      </c>
      <c r="C2761">
        <v>44299</v>
      </c>
      <c r="D2761" t="s">
        <v>47</v>
      </c>
      <c r="E2761" t="s">
        <v>95</v>
      </c>
      <c r="F2761" t="s">
        <v>96</v>
      </c>
      <c r="G2761" t="s">
        <v>17</v>
      </c>
      <c r="H2761">
        <v>0.30000000000000004</v>
      </c>
      <c r="I2761">
        <v>3000</v>
      </c>
      <c r="J2761">
        <f t="shared" si="113"/>
        <v>900.00000000000011</v>
      </c>
      <c r="K2761">
        <f t="shared" si="112"/>
        <v>315</v>
      </c>
      <c r="L2761">
        <v>0.35</v>
      </c>
    </row>
    <row r="2762" spans="1:12" x14ac:dyDescent="0.3">
      <c r="A2762" t="s">
        <v>20</v>
      </c>
      <c r="B2762">
        <v>1197831</v>
      </c>
      <c r="C2762">
        <v>44328</v>
      </c>
      <c r="D2762" t="s">
        <v>47</v>
      </c>
      <c r="E2762" t="s">
        <v>95</v>
      </c>
      <c r="F2762" t="s">
        <v>96</v>
      </c>
      <c r="G2762" t="s">
        <v>12</v>
      </c>
      <c r="H2762">
        <v>0.4</v>
      </c>
      <c r="I2762">
        <v>5700</v>
      </c>
      <c r="J2762">
        <f t="shared" si="113"/>
        <v>2280</v>
      </c>
      <c r="K2762">
        <f t="shared" si="112"/>
        <v>798</v>
      </c>
      <c r="L2762">
        <v>0.35</v>
      </c>
    </row>
    <row r="2763" spans="1:12" x14ac:dyDescent="0.3">
      <c r="A2763" t="s">
        <v>20</v>
      </c>
      <c r="B2763">
        <v>1197831</v>
      </c>
      <c r="C2763">
        <v>44328</v>
      </c>
      <c r="D2763" t="s">
        <v>47</v>
      </c>
      <c r="E2763" t="s">
        <v>95</v>
      </c>
      <c r="F2763" t="s">
        <v>96</v>
      </c>
      <c r="G2763" t="s">
        <v>15</v>
      </c>
      <c r="H2763">
        <v>0.4</v>
      </c>
      <c r="I2763">
        <v>2750</v>
      </c>
      <c r="J2763">
        <f t="shared" si="113"/>
        <v>1100</v>
      </c>
      <c r="K2763">
        <f t="shared" si="112"/>
        <v>385</v>
      </c>
      <c r="L2763">
        <v>0.35</v>
      </c>
    </row>
    <row r="2764" spans="1:12" x14ac:dyDescent="0.3">
      <c r="A2764" t="s">
        <v>20</v>
      </c>
      <c r="B2764">
        <v>1197831</v>
      </c>
      <c r="C2764">
        <v>44328</v>
      </c>
      <c r="D2764" t="s">
        <v>47</v>
      </c>
      <c r="E2764" t="s">
        <v>95</v>
      </c>
      <c r="F2764" t="s">
        <v>96</v>
      </c>
      <c r="G2764" t="s">
        <v>13</v>
      </c>
      <c r="H2764">
        <v>0.35000000000000003</v>
      </c>
      <c r="I2764">
        <v>2500</v>
      </c>
      <c r="J2764">
        <f t="shared" si="113"/>
        <v>875.00000000000011</v>
      </c>
      <c r="K2764">
        <f t="shared" si="112"/>
        <v>306.25</v>
      </c>
      <c r="L2764">
        <v>0.35</v>
      </c>
    </row>
    <row r="2765" spans="1:12" x14ac:dyDescent="0.3">
      <c r="A2765" t="s">
        <v>20</v>
      </c>
      <c r="B2765">
        <v>1197831</v>
      </c>
      <c r="C2765">
        <v>44328</v>
      </c>
      <c r="D2765" t="s">
        <v>47</v>
      </c>
      <c r="E2765" t="s">
        <v>95</v>
      </c>
      <c r="F2765" t="s">
        <v>96</v>
      </c>
      <c r="G2765" t="s">
        <v>14</v>
      </c>
      <c r="H2765">
        <v>0.35000000000000003</v>
      </c>
      <c r="I2765">
        <v>2000</v>
      </c>
      <c r="J2765">
        <f t="shared" si="113"/>
        <v>700.00000000000011</v>
      </c>
      <c r="K2765">
        <f t="shared" si="112"/>
        <v>245.00000000000003</v>
      </c>
      <c r="L2765">
        <v>0.35</v>
      </c>
    </row>
    <row r="2766" spans="1:12" x14ac:dyDescent="0.3">
      <c r="A2766" t="s">
        <v>20</v>
      </c>
      <c r="B2766">
        <v>1197831</v>
      </c>
      <c r="C2766">
        <v>44328</v>
      </c>
      <c r="D2766" t="s">
        <v>47</v>
      </c>
      <c r="E2766" t="s">
        <v>95</v>
      </c>
      <c r="F2766" t="s">
        <v>96</v>
      </c>
      <c r="G2766" t="s">
        <v>16</v>
      </c>
      <c r="H2766">
        <v>0.44999999999999996</v>
      </c>
      <c r="I2766">
        <v>2250</v>
      </c>
      <c r="J2766">
        <f t="shared" si="113"/>
        <v>1012.4999999999999</v>
      </c>
      <c r="K2766">
        <f t="shared" si="112"/>
        <v>354.37499999999994</v>
      </c>
      <c r="L2766">
        <v>0.35</v>
      </c>
    </row>
    <row r="2767" spans="1:12" x14ac:dyDescent="0.3">
      <c r="A2767" t="s">
        <v>20</v>
      </c>
      <c r="B2767">
        <v>1197831</v>
      </c>
      <c r="C2767">
        <v>44328</v>
      </c>
      <c r="D2767" t="s">
        <v>47</v>
      </c>
      <c r="E2767" t="s">
        <v>95</v>
      </c>
      <c r="F2767" t="s">
        <v>96</v>
      </c>
      <c r="G2767" t="s">
        <v>17</v>
      </c>
      <c r="H2767">
        <v>0.44999999999999996</v>
      </c>
      <c r="I2767">
        <v>3250</v>
      </c>
      <c r="J2767">
        <f t="shared" si="113"/>
        <v>1462.4999999999998</v>
      </c>
      <c r="K2767">
        <f t="shared" si="112"/>
        <v>511.87499999999989</v>
      </c>
      <c r="L2767">
        <v>0.35</v>
      </c>
    </row>
    <row r="2768" spans="1:12" x14ac:dyDescent="0.3">
      <c r="A2768" t="s">
        <v>20</v>
      </c>
      <c r="B2768">
        <v>1197831</v>
      </c>
      <c r="C2768">
        <v>44361</v>
      </c>
      <c r="D2768" t="s">
        <v>47</v>
      </c>
      <c r="E2768" t="s">
        <v>95</v>
      </c>
      <c r="F2768" t="s">
        <v>96</v>
      </c>
      <c r="G2768" t="s">
        <v>12</v>
      </c>
      <c r="H2768">
        <v>0.39999999999999997</v>
      </c>
      <c r="I2768">
        <v>5750</v>
      </c>
      <c r="J2768">
        <f t="shared" si="113"/>
        <v>2300</v>
      </c>
      <c r="K2768">
        <f t="shared" si="112"/>
        <v>805</v>
      </c>
      <c r="L2768">
        <v>0.35</v>
      </c>
    </row>
    <row r="2769" spans="1:12" x14ac:dyDescent="0.3">
      <c r="A2769" t="s">
        <v>20</v>
      </c>
      <c r="B2769">
        <v>1197831</v>
      </c>
      <c r="C2769">
        <v>44361</v>
      </c>
      <c r="D2769" t="s">
        <v>47</v>
      </c>
      <c r="E2769" t="s">
        <v>95</v>
      </c>
      <c r="F2769" t="s">
        <v>96</v>
      </c>
      <c r="G2769" t="s">
        <v>15</v>
      </c>
      <c r="H2769">
        <v>0.35000000000000003</v>
      </c>
      <c r="I2769">
        <v>3250</v>
      </c>
      <c r="J2769">
        <f t="shared" si="113"/>
        <v>1137.5</v>
      </c>
      <c r="K2769">
        <f t="shared" si="112"/>
        <v>398.125</v>
      </c>
      <c r="L2769">
        <v>0.35</v>
      </c>
    </row>
    <row r="2770" spans="1:12" x14ac:dyDescent="0.3">
      <c r="A2770" t="s">
        <v>20</v>
      </c>
      <c r="B2770">
        <v>1197831</v>
      </c>
      <c r="C2770">
        <v>44361</v>
      </c>
      <c r="D2770" t="s">
        <v>47</v>
      </c>
      <c r="E2770" t="s">
        <v>95</v>
      </c>
      <c r="F2770" t="s">
        <v>96</v>
      </c>
      <c r="G2770" t="s">
        <v>13</v>
      </c>
      <c r="H2770">
        <v>0.4</v>
      </c>
      <c r="I2770">
        <v>3000</v>
      </c>
      <c r="J2770">
        <f t="shared" si="113"/>
        <v>1200</v>
      </c>
      <c r="K2770">
        <f t="shared" si="112"/>
        <v>420</v>
      </c>
      <c r="L2770">
        <v>0.35</v>
      </c>
    </row>
    <row r="2771" spans="1:12" x14ac:dyDescent="0.3">
      <c r="A2771" t="s">
        <v>20</v>
      </c>
      <c r="B2771">
        <v>1197831</v>
      </c>
      <c r="C2771">
        <v>44361</v>
      </c>
      <c r="D2771" t="s">
        <v>47</v>
      </c>
      <c r="E2771" t="s">
        <v>95</v>
      </c>
      <c r="F2771" t="s">
        <v>96</v>
      </c>
      <c r="G2771" t="s">
        <v>14</v>
      </c>
      <c r="H2771">
        <v>0.4</v>
      </c>
      <c r="I2771">
        <v>2750</v>
      </c>
      <c r="J2771">
        <f t="shared" si="113"/>
        <v>1100</v>
      </c>
      <c r="K2771">
        <f t="shared" si="112"/>
        <v>385</v>
      </c>
      <c r="L2771">
        <v>0.35</v>
      </c>
    </row>
    <row r="2772" spans="1:12" x14ac:dyDescent="0.3">
      <c r="A2772" t="s">
        <v>20</v>
      </c>
      <c r="B2772">
        <v>1197831</v>
      </c>
      <c r="C2772">
        <v>44361</v>
      </c>
      <c r="D2772" t="s">
        <v>47</v>
      </c>
      <c r="E2772" t="s">
        <v>95</v>
      </c>
      <c r="F2772" t="s">
        <v>96</v>
      </c>
      <c r="G2772" t="s">
        <v>16</v>
      </c>
      <c r="H2772">
        <v>0.54999999999999993</v>
      </c>
      <c r="I2772">
        <v>2750</v>
      </c>
      <c r="J2772">
        <f t="shared" si="113"/>
        <v>1512.4999999999998</v>
      </c>
      <c r="K2772">
        <f t="shared" si="112"/>
        <v>529.37499999999989</v>
      </c>
      <c r="L2772">
        <v>0.35</v>
      </c>
    </row>
    <row r="2773" spans="1:12" x14ac:dyDescent="0.3">
      <c r="A2773" t="s">
        <v>20</v>
      </c>
      <c r="B2773">
        <v>1197831</v>
      </c>
      <c r="C2773">
        <v>44361</v>
      </c>
      <c r="D2773" t="s">
        <v>47</v>
      </c>
      <c r="E2773" t="s">
        <v>95</v>
      </c>
      <c r="F2773" t="s">
        <v>96</v>
      </c>
      <c r="G2773" t="s">
        <v>17</v>
      </c>
      <c r="H2773">
        <v>0.6</v>
      </c>
      <c r="I2773">
        <v>4500</v>
      </c>
      <c r="J2773">
        <f t="shared" si="113"/>
        <v>2700</v>
      </c>
      <c r="K2773">
        <f t="shared" si="112"/>
        <v>944.99999999999989</v>
      </c>
      <c r="L2773">
        <v>0.35</v>
      </c>
    </row>
    <row r="2774" spans="1:12" x14ac:dyDescent="0.3">
      <c r="A2774" t="s">
        <v>20</v>
      </c>
      <c r="B2774">
        <v>1197831</v>
      </c>
      <c r="C2774">
        <v>44389</v>
      </c>
      <c r="D2774" t="s">
        <v>47</v>
      </c>
      <c r="E2774" t="s">
        <v>95</v>
      </c>
      <c r="F2774" t="s">
        <v>96</v>
      </c>
      <c r="G2774" t="s">
        <v>12</v>
      </c>
      <c r="H2774">
        <v>0.54999999999999993</v>
      </c>
      <c r="I2774">
        <v>6750</v>
      </c>
      <c r="J2774">
        <f t="shared" si="113"/>
        <v>3712.4999999999995</v>
      </c>
      <c r="K2774">
        <f t="shared" si="112"/>
        <v>1299.3749999999998</v>
      </c>
      <c r="L2774">
        <v>0.35</v>
      </c>
    </row>
    <row r="2775" spans="1:12" x14ac:dyDescent="0.3">
      <c r="A2775" t="s">
        <v>20</v>
      </c>
      <c r="B2775">
        <v>1197831</v>
      </c>
      <c r="C2775">
        <v>44389</v>
      </c>
      <c r="D2775" t="s">
        <v>47</v>
      </c>
      <c r="E2775" t="s">
        <v>95</v>
      </c>
      <c r="F2775" t="s">
        <v>96</v>
      </c>
      <c r="G2775" t="s">
        <v>15</v>
      </c>
      <c r="H2775">
        <v>0.5</v>
      </c>
      <c r="I2775">
        <v>4250</v>
      </c>
      <c r="J2775">
        <f t="shared" si="113"/>
        <v>2125</v>
      </c>
      <c r="K2775">
        <f t="shared" si="112"/>
        <v>743.75</v>
      </c>
      <c r="L2775">
        <v>0.35</v>
      </c>
    </row>
    <row r="2776" spans="1:12" x14ac:dyDescent="0.3">
      <c r="A2776" t="s">
        <v>20</v>
      </c>
      <c r="B2776">
        <v>1197831</v>
      </c>
      <c r="C2776">
        <v>44389</v>
      </c>
      <c r="D2776" t="s">
        <v>47</v>
      </c>
      <c r="E2776" t="s">
        <v>95</v>
      </c>
      <c r="F2776" t="s">
        <v>96</v>
      </c>
      <c r="G2776" t="s">
        <v>13</v>
      </c>
      <c r="H2776">
        <v>0.45</v>
      </c>
      <c r="I2776">
        <v>3500</v>
      </c>
      <c r="J2776">
        <f t="shared" si="113"/>
        <v>1575</v>
      </c>
      <c r="K2776">
        <f t="shared" si="112"/>
        <v>551.25</v>
      </c>
      <c r="L2776">
        <v>0.35</v>
      </c>
    </row>
    <row r="2777" spans="1:12" x14ac:dyDescent="0.3">
      <c r="A2777" t="s">
        <v>20</v>
      </c>
      <c r="B2777">
        <v>1197831</v>
      </c>
      <c r="C2777">
        <v>44389</v>
      </c>
      <c r="D2777" t="s">
        <v>47</v>
      </c>
      <c r="E2777" t="s">
        <v>95</v>
      </c>
      <c r="F2777" t="s">
        <v>96</v>
      </c>
      <c r="G2777" t="s">
        <v>14</v>
      </c>
      <c r="H2777">
        <v>0.45</v>
      </c>
      <c r="I2777">
        <v>3000</v>
      </c>
      <c r="J2777">
        <f t="shared" si="113"/>
        <v>1350</v>
      </c>
      <c r="K2777">
        <f t="shared" si="112"/>
        <v>472.49999999999994</v>
      </c>
      <c r="L2777">
        <v>0.35</v>
      </c>
    </row>
    <row r="2778" spans="1:12" x14ac:dyDescent="0.3">
      <c r="A2778" t="s">
        <v>20</v>
      </c>
      <c r="B2778">
        <v>1197831</v>
      </c>
      <c r="C2778">
        <v>44389</v>
      </c>
      <c r="D2778" t="s">
        <v>47</v>
      </c>
      <c r="E2778" t="s">
        <v>95</v>
      </c>
      <c r="F2778" t="s">
        <v>96</v>
      </c>
      <c r="G2778" t="s">
        <v>16</v>
      </c>
      <c r="H2778">
        <v>0.6</v>
      </c>
      <c r="I2778">
        <v>3250</v>
      </c>
      <c r="J2778">
        <f t="shared" si="113"/>
        <v>1950</v>
      </c>
      <c r="K2778">
        <f t="shared" si="112"/>
        <v>682.5</v>
      </c>
      <c r="L2778">
        <v>0.35</v>
      </c>
    </row>
    <row r="2779" spans="1:12" x14ac:dyDescent="0.3">
      <c r="A2779" t="s">
        <v>20</v>
      </c>
      <c r="B2779">
        <v>1197831</v>
      </c>
      <c r="C2779">
        <v>44389</v>
      </c>
      <c r="D2779" t="s">
        <v>47</v>
      </c>
      <c r="E2779" t="s">
        <v>95</v>
      </c>
      <c r="F2779" t="s">
        <v>96</v>
      </c>
      <c r="G2779" t="s">
        <v>17</v>
      </c>
      <c r="H2779">
        <v>0.65</v>
      </c>
      <c r="I2779">
        <v>5000</v>
      </c>
      <c r="J2779">
        <f t="shared" si="113"/>
        <v>3250</v>
      </c>
      <c r="K2779">
        <f t="shared" si="112"/>
        <v>1137.5</v>
      </c>
      <c r="L2779">
        <v>0.35</v>
      </c>
    </row>
    <row r="2780" spans="1:12" x14ac:dyDescent="0.3">
      <c r="A2780" t="s">
        <v>20</v>
      </c>
      <c r="B2780">
        <v>1197831</v>
      </c>
      <c r="C2780">
        <v>44421</v>
      </c>
      <c r="D2780" t="s">
        <v>47</v>
      </c>
      <c r="E2780" t="s">
        <v>95</v>
      </c>
      <c r="F2780" t="s">
        <v>96</v>
      </c>
      <c r="G2780" t="s">
        <v>12</v>
      </c>
      <c r="H2780">
        <v>0.6</v>
      </c>
      <c r="I2780">
        <v>6500</v>
      </c>
      <c r="J2780">
        <f t="shared" si="113"/>
        <v>3900</v>
      </c>
      <c r="K2780">
        <f t="shared" si="112"/>
        <v>1365</v>
      </c>
      <c r="L2780">
        <v>0.35</v>
      </c>
    </row>
    <row r="2781" spans="1:12" x14ac:dyDescent="0.3">
      <c r="A2781" t="s">
        <v>20</v>
      </c>
      <c r="B2781">
        <v>1197831</v>
      </c>
      <c r="C2781">
        <v>44421</v>
      </c>
      <c r="D2781" t="s">
        <v>47</v>
      </c>
      <c r="E2781" t="s">
        <v>95</v>
      </c>
      <c r="F2781" t="s">
        <v>96</v>
      </c>
      <c r="G2781" t="s">
        <v>15</v>
      </c>
      <c r="H2781">
        <v>0.55000000000000004</v>
      </c>
      <c r="I2781">
        <v>4250</v>
      </c>
      <c r="J2781">
        <f t="shared" si="113"/>
        <v>2337.5</v>
      </c>
      <c r="K2781">
        <f t="shared" si="112"/>
        <v>818.125</v>
      </c>
      <c r="L2781">
        <v>0.35</v>
      </c>
    </row>
    <row r="2782" spans="1:12" x14ac:dyDescent="0.3">
      <c r="A2782" t="s">
        <v>20</v>
      </c>
      <c r="B2782">
        <v>1197831</v>
      </c>
      <c r="C2782">
        <v>44421</v>
      </c>
      <c r="D2782" t="s">
        <v>47</v>
      </c>
      <c r="E2782" t="s">
        <v>95</v>
      </c>
      <c r="F2782" t="s">
        <v>96</v>
      </c>
      <c r="G2782" t="s">
        <v>13</v>
      </c>
      <c r="H2782">
        <v>0.5</v>
      </c>
      <c r="I2782">
        <v>3500</v>
      </c>
      <c r="J2782">
        <f t="shared" si="113"/>
        <v>1750</v>
      </c>
      <c r="K2782">
        <f t="shared" si="112"/>
        <v>612.5</v>
      </c>
      <c r="L2782">
        <v>0.35</v>
      </c>
    </row>
    <row r="2783" spans="1:12" x14ac:dyDescent="0.3">
      <c r="A2783" t="s">
        <v>20</v>
      </c>
      <c r="B2783">
        <v>1197831</v>
      </c>
      <c r="C2783">
        <v>44421</v>
      </c>
      <c r="D2783" t="s">
        <v>47</v>
      </c>
      <c r="E2783" t="s">
        <v>95</v>
      </c>
      <c r="F2783" t="s">
        <v>96</v>
      </c>
      <c r="G2783" t="s">
        <v>14</v>
      </c>
      <c r="H2783">
        <v>0.4</v>
      </c>
      <c r="I2783">
        <v>3000</v>
      </c>
      <c r="J2783">
        <f t="shared" si="113"/>
        <v>1200</v>
      </c>
      <c r="K2783">
        <f t="shared" si="112"/>
        <v>420</v>
      </c>
      <c r="L2783">
        <v>0.35</v>
      </c>
    </row>
    <row r="2784" spans="1:12" x14ac:dyDescent="0.3">
      <c r="A2784" t="s">
        <v>20</v>
      </c>
      <c r="B2784">
        <v>1197831</v>
      </c>
      <c r="C2784">
        <v>44421</v>
      </c>
      <c r="D2784" t="s">
        <v>47</v>
      </c>
      <c r="E2784" t="s">
        <v>95</v>
      </c>
      <c r="F2784" t="s">
        <v>96</v>
      </c>
      <c r="G2784" t="s">
        <v>16</v>
      </c>
      <c r="H2784">
        <v>0.5</v>
      </c>
      <c r="I2784">
        <v>2750</v>
      </c>
      <c r="J2784">
        <f t="shared" si="113"/>
        <v>1375</v>
      </c>
      <c r="K2784">
        <f t="shared" si="112"/>
        <v>481.24999999999994</v>
      </c>
      <c r="L2784">
        <v>0.35</v>
      </c>
    </row>
    <row r="2785" spans="1:12" x14ac:dyDescent="0.3">
      <c r="A2785" t="s">
        <v>20</v>
      </c>
      <c r="B2785">
        <v>1197831</v>
      </c>
      <c r="C2785">
        <v>44421</v>
      </c>
      <c r="D2785" t="s">
        <v>47</v>
      </c>
      <c r="E2785" t="s">
        <v>95</v>
      </c>
      <c r="F2785" t="s">
        <v>96</v>
      </c>
      <c r="G2785" t="s">
        <v>17</v>
      </c>
      <c r="H2785">
        <v>0.55000000000000004</v>
      </c>
      <c r="I2785">
        <v>4500</v>
      </c>
      <c r="J2785">
        <f t="shared" si="113"/>
        <v>2475</v>
      </c>
      <c r="K2785">
        <f t="shared" si="112"/>
        <v>866.25</v>
      </c>
      <c r="L2785">
        <v>0.35</v>
      </c>
    </row>
    <row r="2786" spans="1:12" x14ac:dyDescent="0.3">
      <c r="A2786" t="s">
        <v>20</v>
      </c>
      <c r="B2786">
        <v>1197831</v>
      </c>
      <c r="C2786">
        <v>44451</v>
      </c>
      <c r="D2786" t="s">
        <v>47</v>
      </c>
      <c r="E2786" t="s">
        <v>95</v>
      </c>
      <c r="F2786" t="s">
        <v>96</v>
      </c>
      <c r="G2786" t="s">
        <v>12</v>
      </c>
      <c r="H2786">
        <v>0.5</v>
      </c>
      <c r="I2786">
        <v>5500</v>
      </c>
      <c r="J2786">
        <f t="shared" si="113"/>
        <v>2750</v>
      </c>
      <c r="K2786">
        <f t="shared" si="112"/>
        <v>962.49999999999989</v>
      </c>
      <c r="L2786">
        <v>0.35</v>
      </c>
    </row>
    <row r="2787" spans="1:12" x14ac:dyDescent="0.3">
      <c r="A2787" t="s">
        <v>20</v>
      </c>
      <c r="B2787">
        <v>1197831</v>
      </c>
      <c r="C2787">
        <v>44451</v>
      </c>
      <c r="D2787" t="s">
        <v>47</v>
      </c>
      <c r="E2787" t="s">
        <v>95</v>
      </c>
      <c r="F2787" t="s">
        <v>96</v>
      </c>
      <c r="G2787" t="s">
        <v>15</v>
      </c>
      <c r="H2787">
        <v>0.40000000000000013</v>
      </c>
      <c r="I2787">
        <v>3500</v>
      </c>
      <c r="J2787">
        <f t="shared" si="113"/>
        <v>1400.0000000000005</v>
      </c>
      <c r="K2787">
        <f t="shared" si="112"/>
        <v>490.00000000000011</v>
      </c>
      <c r="L2787">
        <v>0.35</v>
      </c>
    </row>
    <row r="2788" spans="1:12" x14ac:dyDescent="0.3">
      <c r="A2788" t="s">
        <v>20</v>
      </c>
      <c r="B2788">
        <v>1197831</v>
      </c>
      <c r="C2788">
        <v>44451</v>
      </c>
      <c r="D2788" t="s">
        <v>47</v>
      </c>
      <c r="E2788" t="s">
        <v>95</v>
      </c>
      <c r="F2788" t="s">
        <v>96</v>
      </c>
      <c r="G2788" t="s">
        <v>13</v>
      </c>
      <c r="H2788">
        <v>0.15000000000000008</v>
      </c>
      <c r="I2788">
        <v>2500</v>
      </c>
      <c r="J2788">
        <f t="shared" si="113"/>
        <v>375.00000000000017</v>
      </c>
      <c r="K2788">
        <f t="shared" si="112"/>
        <v>131.25000000000006</v>
      </c>
      <c r="L2788">
        <v>0.35</v>
      </c>
    </row>
    <row r="2789" spans="1:12" x14ac:dyDescent="0.3">
      <c r="A2789" t="s">
        <v>20</v>
      </c>
      <c r="B2789">
        <v>1197831</v>
      </c>
      <c r="C2789">
        <v>44451</v>
      </c>
      <c r="D2789" t="s">
        <v>47</v>
      </c>
      <c r="E2789" t="s">
        <v>95</v>
      </c>
      <c r="F2789" t="s">
        <v>96</v>
      </c>
      <c r="G2789" t="s">
        <v>14</v>
      </c>
      <c r="H2789">
        <v>0.15000000000000008</v>
      </c>
      <c r="I2789">
        <v>2250</v>
      </c>
      <c r="J2789">
        <f t="shared" si="113"/>
        <v>337.50000000000017</v>
      </c>
      <c r="K2789">
        <f t="shared" si="112"/>
        <v>118.12500000000006</v>
      </c>
      <c r="L2789">
        <v>0.35</v>
      </c>
    </row>
    <row r="2790" spans="1:12" x14ac:dyDescent="0.3">
      <c r="A2790" t="s">
        <v>20</v>
      </c>
      <c r="B2790">
        <v>1197831</v>
      </c>
      <c r="C2790">
        <v>44451</v>
      </c>
      <c r="D2790" t="s">
        <v>47</v>
      </c>
      <c r="E2790" t="s">
        <v>95</v>
      </c>
      <c r="F2790" t="s">
        <v>96</v>
      </c>
      <c r="G2790" t="s">
        <v>16</v>
      </c>
      <c r="H2790">
        <v>0.25000000000000006</v>
      </c>
      <c r="I2790">
        <v>2250</v>
      </c>
      <c r="J2790">
        <f t="shared" si="113"/>
        <v>562.50000000000011</v>
      </c>
      <c r="K2790">
        <f t="shared" si="112"/>
        <v>196.87500000000003</v>
      </c>
      <c r="L2790">
        <v>0.35</v>
      </c>
    </row>
    <row r="2791" spans="1:12" x14ac:dyDescent="0.3">
      <c r="A2791" t="s">
        <v>20</v>
      </c>
      <c r="B2791">
        <v>1197831</v>
      </c>
      <c r="C2791">
        <v>44451</v>
      </c>
      <c r="D2791" t="s">
        <v>47</v>
      </c>
      <c r="E2791" t="s">
        <v>95</v>
      </c>
      <c r="F2791" t="s">
        <v>96</v>
      </c>
      <c r="G2791" t="s">
        <v>17</v>
      </c>
      <c r="H2791">
        <v>0.3000000000000001</v>
      </c>
      <c r="I2791">
        <v>3250</v>
      </c>
      <c r="J2791">
        <f t="shared" si="113"/>
        <v>975.00000000000034</v>
      </c>
      <c r="K2791">
        <f t="shared" si="112"/>
        <v>341.25000000000011</v>
      </c>
      <c r="L2791">
        <v>0.35</v>
      </c>
    </row>
    <row r="2792" spans="1:12" x14ac:dyDescent="0.3">
      <c r="A2792" t="s">
        <v>20</v>
      </c>
      <c r="B2792">
        <v>1197831</v>
      </c>
      <c r="C2792">
        <v>44483</v>
      </c>
      <c r="D2792" t="s">
        <v>47</v>
      </c>
      <c r="E2792" t="s">
        <v>95</v>
      </c>
      <c r="F2792" t="s">
        <v>96</v>
      </c>
      <c r="G2792" t="s">
        <v>12</v>
      </c>
      <c r="H2792">
        <v>0.3000000000000001</v>
      </c>
      <c r="I2792">
        <v>5000</v>
      </c>
      <c r="J2792">
        <f t="shared" si="113"/>
        <v>1500.0000000000005</v>
      </c>
      <c r="K2792">
        <f t="shared" si="112"/>
        <v>525.00000000000011</v>
      </c>
      <c r="L2792">
        <v>0.35</v>
      </c>
    </row>
    <row r="2793" spans="1:12" x14ac:dyDescent="0.3">
      <c r="A2793" t="s">
        <v>20</v>
      </c>
      <c r="B2793">
        <v>1197831</v>
      </c>
      <c r="C2793">
        <v>44483</v>
      </c>
      <c r="D2793" t="s">
        <v>47</v>
      </c>
      <c r="E2793" t="s">
        <v>95</v>
      </c>
      <c r="F2793" t="s">
        <v>96</v>
      </c>
      <c r="G2793" t="s">
        <v>15</v>
      </c>
      <c r="H2793">
        <v>0.20000000000000012</v>
      </c>
      <c r="I2793">
        <v>3250</v>
      </c>
      <c r="J2793">
        <f t="shared" si="113"/>
        <v>650.00000000000034</v>
      </c>
      <c r="K2793">
        <f t="shared" si="112"/>
        <v>227.50000000000011</v>
      </c>
      <c r="L2793">
        <v>0.35</v>
      </c>
    </row>
    <row r="2794" spans="1:12" x14ac:dyDescent="0.3">
      <c r="A2794" t="s">
        <v>20</v>
      </c>
      <c r="B2794">
        <v>1197831</v>
      </c>
      <c r="C2794">
        <v>44483</v>
      </c>
      <c r="D2794" t="s">
        <v>47</v>
      </c>
      <c r="E2794" t="s">
        <v>95</v>
      </c>
      <c r="F2794" t="s">
        <v>96</v>
      </c>
      <c r="G2794" t="s">
        <v>13</v>
      </c>
      <c r="H2794">
        <v>0.20000000000000012</v>
      </c>
      <c r="I2794">
        <v>2000</v>
      </c>
      <c r="J2794">
        <f t="shared" si="113"/>
        <v>400.00000000000023</v>
      </c>
      <c r="K2794">
        <f t="shared" si="112"/>
        <v>140.00000000000006</v>
      </c>
      <c r="L2794">
        <v>0.35</v>
      </c>
    </row>
    <row r="2795" spans="1:12" x14ac:dyDescent="0.3">
      <c r="A2795" t="s">
        <v>20</v>
      </c>
      <c r="B2795">
        <v>1197831</v>
      </c>
      <c r="C2795">
        <v>44483</v>
      </c>
      <c r="D2795" t="s">
        <v>47</v>
      </c>
      <c r="E2795" t="s">
        <v>95</v>
      </c>
      <c r="F2795" t="s">
        <v>96</v>
      </c>
      <c r="G2795" t="s">
        <v>14</v>
      </c>
      <c r="H2795">
        <v>0.20000000000000012</v>
      </c>
      <c r="I2795">
        <v>1750</v>
      </c>
      <c r="J2795">
        <f t="shared" si="113"/>
        <v>350.00000000000023</v>
      </c>
      <c r="K2795">
        <f t="shared" si="112"/>
        <v>122.50000000000007</v>
      </c>
      <c r="L2795">
        <v>0.35</v>
      </c>
    </row>
    <row r="2796" spans="1:12" x14ac:dyDescent="0.3">
      <c r="A2796" t="s">
        <v>20</v>
      </c>
      <c r="B2796">
        <v>1197831</v>
      </c>
      <c r="C2796">
        <v>44483</v>
      </c>
      <c r="D2796" t="s">
        <v>47</v>
      </c>
      <c r="E2796" t="s">
        <v>95</v>
      </c>
      <c r="F2796" t="s">
        <v>96</v>
      </c>
      <c r="G2796" t="s">
        <v>16</v>
      </c>
      <c r="H2796">
        <v>0.3000000000000001</v>
      </c>
      <c r="I2796">
        <v>1750</v>
      </c>
      <c r="J2796">
        <f t="shared" si="113"/>
        <v>525.00000000000023</v>
      </c>
      <c r="K2796">
        <f t="shared" si="112"/>
        <v>183.75000000000006</v>
      </c>
      <c r="L2796">
        <v>0.35</v>
      </c>
    </row>
    <row r="2797" spans="1:12" x14ac:dyDescent="0.3">
      <c r="A2797" t="s">
        <v>20</v>
      </c>
      <c r="B2797">
        <v>1197831</v>
      </c>
      <c r="C2797">
        <v>44483</v>
      </c>
      <c r="D2797" t="s">
        <v>47</v>
      </c>
      <c r="E2797" t="s">
        <v>95</v>
      </c>
      <c r="F2797" t="s">
        <v>96</v>
      </c>
      <c r="G2797" t="s">
        <v>17</v>
      </c>
      <c r="H2797">
        <v>0.30000000000000004</v>
      </c>
      <c r="I2797">
        <v>3000</v>
      </c>
      <c r="J2797">
        <f t="shared" si="113"/>
        <v>900.00000000000011</v>
      </c>
      <c r="K2797">
        <f t="shared" si="112"/>
        <v>315</v>
      </c>
      <c r="L2797">
        <v>0.35</v>
      </c>
    </row>
    <row r="2798" spans="1:12" x14ac:dyDescent="0.3">
      <c r="A2798" t="s">
        <v>20</v>
      </c>
      <c r="B2798">
        <v>1197831</v>
      </c>
      <c r="C2798">
        <v>44513</v>
      </c>
      <c r="D2798" t="s">
        <v>47</v>
      </c>
      <c r="E2798" t="s">
        <v>95</v>
      </c>
      <c r="F2798" t="s">
        <v>96</v>
      </c>
      <c r="G2798" t="s">
        <v>12</v>
      </c>
      <c r="H2798">
        <v>0.25000000000000011</v>
      </c>
      <c r="I2798">
        <v>4500</v>
      </c>
      <c r="J2798">
        <f t="shared" si="113"/>
        <v>1125.0000000000005</v>
      </c>
      <c r="K2798">
        <f t="shared" si="112"/>
        <v>393.75000000000011</v>
      </c>
      <c r="L2798">
        <v>0.35</v>
      </c>
    </row>
    <row r="2799" spans="1:12" x14ac:dyDescent="0.3">
      <c r="A2799" t="s">
        <v>20</v>
      </c>
      <c r="B2799">
        <v>1197831</v>
      </c>
      <c r="C2799">
        <v>44513</v>
      </c>
      <c r="D2799" t="s">
        <v>47</v>
      </c>
      <c r="E2799" t="s">
        <v>95</v>
      </c>
      <c r="F2799" t="s">
        <v>96</v>
      </c>
      <c r="G2799" t="s">
        <v>15</v>
      </c>
      <c r="H2799">
        <v>0.15000000000000013</v>
      </c>
      <c r="I2799">
        <v>2750</v>
      </c>
      <c r="J2799">
        <f t="shared" si="113"/>
        <v>412.50000000000034</v>
      </c>
      <c r="K2799">
        <f t="shared" si="112"/>
        <v>144.37500000000011</v>
      </c>
      <c r="L2799">
        <v>0.35</v>
      </c>
    </row>
    <row r="2800" spans="1:12" x14ac:dyDescent="0.3">
      <c r="A2800" t="s">
        <v>20</v>
      </c>
      <c r="B2800">
        <v>1197831</v>
      </c>
      <c r="C2800">
        <v>44513</v>
      </c>
      <c r="D2800" t="s">
        <v>47</v>
      </c>
      <c r="E2800" t="s">
        <v>95</v>
      </c>
      <c r="F2800" t="s">
        <v>96</v>
      </c>
      <c r="G2800" t="s">
        <v>13</v>
      </c>
      <c r="H2800">
        <v>0.25000000000000017</v>
      </c>
      <c r="I2800">
        <v>2200</v>
      </c>
      <c r="J2800">
        <f t="shared" si="113"/>
        <v>550.00000000000034</v>
      </c>
      <c r="K2800">
        <f t="shared" si="112"/>
        <v>192.50000000000011</v>
      </c>
      <c r="L2800">
        <v>0.35</v>
      </c>
    </row>
    <row r="2801" spans="1:12" x14ac:dyDescent="0.3">
      <c r="A2801" t="s">
        <v>20</v>
      </c>
      <c r="B2801">
        <v>1197831</v>
      </c>
      <c r="C2801">
        <v>44513</v>
      </c>
      <c r="D2801" t="s">
        <v>47</v>
      </c>
      <c r="E2801" t="s">
        <v>95</v>
      </c>
      <c r="F2801" t="s">
        <v>96</v>
      </c>
      <c r="G2801" t="s">
        <v>14</v>
      </c>
      <c r="H2801">
        <v>0.55000000000000016</v>
      </c>
      <c r="I2801">
        <v>2750</v>
      </c>
      <c r="J2801">
        <f t="shared" si="113"/>
        <v>1512.5000000000005</v>
      </c>
      <c r="K2801">
        <f t="shared" si="112"/>
        <v>529.37500000000011</v>
      </c>
      <c r="L2801">
        <v>0.35</v>
      </c>
    </row>
    <row r="2802" spans="1:12" x14ac:dyDescent="0.3">
      <c r="A2802" t="s">
        <v>20</v>
      </c>
      <c r="B2802">
        <v>1197831</v>
      </c>
      <c r="C2802">
        <v>44513</v>
      </c>
      <c r="D2802" t="s">
        <v>47</v>
      </c>
      <c r="E2802" t="s">
        <v>95</v>
      </c>
      <c r="F2802" t="s">
        <v>96</v>
      </c>
      <c r="G2802" t="s">
        <v>16</v>
      </c>
      <c r="H2802">
        <v>0.75000000000000011</v>
      </c>
      <c r="I2802">
        <v>2500</v>
      </c>
      <c r="J2802">
        <f t="shared" si="113"/>
        <v>1875.0000000000002</v>
      </c>
      <c r="K2802">
        <f t="shared" si="112"/>
        <v>656.25</v>
      </c>
      <c r="L2802">
        <v>0.35</v>
      </c>
    </row>
    <row r="2803" spans="1:12" x14ac:dyDescent="0.3">
      <c r="A2803" t="s">
        <v>20</v>
      </c>
      <c r="B2803">
        <v>1197831</v>
      </c>
      <c r="C2803">
        <v>44513</v>
      </c>
      <c r="D2803" t="s">
        <v>47</v>
      </c>
      <c r="E2803" t="s">
        <v>95</v>
      </c>
      <c r="F2803" t="s">
        <v>96</v>
      </c>
      <c r="G2803" t="s">
        <v>17</v>
      </c>
      <c r="H2803">
        <v>0.75</v>
      </c>
      <c r="I2803">
        <v>3500</v>
      </c>
      <c r="J2803">
        <f t="shared" si="113"/>
        <v>2625</v>
      </c>
      <c r="K2803">
        <f t="shared" si="112"/>
        <v>918.74999999999989</v>
      </c>
      <c r="L2803">
        <v>0.35</v>
      </c>
    </row>
    <row r="2804" spans="1:12" x14ac:dyDescent="0.3">
      <c r="A2804" t="s">
        <v>20</v>
      </c>
      <c r="B2804">
        <v>1197831</v>
      </c>
      <c r="C2804">
        <v>44542</v>
      </c>
      <c r="D2804" t="s">
        <v>47</v>
      </c>
      <c r="E2804" t="s">
        <v>95</v>
      </c>
      <c r="F2804" t="s">
        <v>96</v>
      </c>
      <c r="G2804" t="s">
        <v>12</v>
      </c>
      <c r="H2804">
        <v>0.70000000000000007</v>
      </c>
      <c r="I2804">
        <v>6000</v>
      </c>
      <c r="J2804">
        <f t="shared" si="113"/>
        <v>4200</v>
      </c>
      <c r="K2804">
        <f t="shared" si="112"/>
        <v>1470</v>
      </c>
      <c r="L2804">
        <v>0.35</v>
      </c>
    </row>
    <row r="2805" spans="1:12" x14ac:dyDescent="0.3">
      <c r="A2805" t="s">
        <v>20</v>
      </c>
      <c r="B2805">
        <v>1197831</v>
      </c>
      <c r="C2805">
        <v>44542</v>
      </c>
      <c r="D2805" t="s">
        <v>47</v>
      </c>
      <c r="E2805" t="s">
        <v>95</v>
      </c>
      <c r="F2805" t="s">
        <v>96</v>
      </c>
      <c r="G2805" t="s">
        <v>15</v>
      </c>
      <c r="H2805">
        <v>0.60000000000000009</v>
      </c>
      <c r="I2805">
        <v>4000</v>
      </c>
      <c r="J2805">
        <f t="shared" si="113"/>
        <v>2400.0000000000005</v>
      </c>
      <c r="K2805">
        <f t="shared" si="112"/>
        <v>840.00000000000011</v>
      </c>
      <c r="L2805">
        <v>0.35</v>
      </c>
    </row>
    <row r="2806" spans="1:12" x14ac:dyDescent="0.3">
      <c r="A2806" t="s">
        <v>20</v>
      </c>
      <c r="B2806">
        <v>1197831</v>
      </c>
      <c r="C2806">
        <v>44542</v>
      </c>
      <c r="D2806" t="s">
        <v>47</v>
      </c>
      <c r="E2806" t="s">
        <v>95</v>
      </c>
      <c r="F2806" t="s">
        <v>96</v>
      </c>
      <c r="G2806" t="s">
        <v>13</v>
      </c>
      <c r="H2806">
        <v>0.60000000000000009</v>
      </c>
      <c r="I2806">
        <v>3500</v>
      </c>
      <c r="J2806">
        <f t="shared" si="113"/>
        <v>2100.0000000000005</v>
      </c>
      <c r="K2806">
        <f t="shared" si="112"/>
        <v>735.00000000000011</v>
      </c>
      <c r="L2806">
        <v>0.35</v>
      </c>
    </row>
    <row r="2807" spans="1:12" x14ac:dyDescent="0.3">
      <c r="A2807" t="s">
        <v>20</v>
      </c>
      <c r="B2807">
        <v>1197831</v>
      </c>
      <c r="C2807">
        <v>44542</v>
      </c>
      <c r="D2807" t="s">
        <v>47</v>
      </c>
      <c r="E2807" t="s">
        <v>95</v>
      </c>
      <c r="F2807" t="s">
        <v>96</v>
      </c>
      <c r="G2807" t="s">
        <v>14</v>
      </c>
      <c r="H2807">
        <v>0.60000000000000009</v>
      </c>
      <c r="I2807">
        <v>3000</v>
      </c>
      <c r="J2807">
        <f t="shared" si="113"/>
        <v>1800.0000000000002</v>
      </c>
      <c r="K2807">
        <f t="shared" si="112"/>
        <v>630</v>
      </c>
      <c r="L2807">
        <v>0.35</v>
      </c>
    </row>
    <row r="2808" spans="1:12" x14ac:dyDescent="0.3">
      <c r="A2808" t="s">
        <v>20</v>
      </c>
      <c r="B2808">
        <v>1197831</v>
      </c>
      <c r="C2808">
        <v>44542</v>
      </c>
      <c r="D2808" t="s">
        <v>47</v>
      </c>
      <c r="E2808" t="s">
        <v>95</v>
      </c>
      <c r="F2808" t="s">
        <v>96</v>
      </c>
      <c r="G2808" t="s">
        <v>16</v>
      </c>
      <c r="H2808">
        <v>0.70000000000000007</v>
      </c>
      <c r="I2808">
        <v>3000</v>
      </c>
      <c r="J2808">
        <f t="shared" si="113"/>
        <v>2100</v>
      </c>
      <c r="K2808">
        <f t="shared" si="112"/>
        <v>735</v>
      </c>
      <c r="L2808">
        <v>0.35</v>
      </c>
    </row>
    <row r="2809" spans="1:12" x14ac:dyDescent="0.3">
      <c r="A2809" t="s">
        <v>20</v>
      </c>
      <c r="B2809">
        <v>1197831</v>
      </c>
      <c r="C2809">
        <v>44542</v>
      </c>
      <c r="D2809" t="s">
        <v>47</v>
      </c>
      <c r="E2809" t="s">
        <v>95</v>
      </c>
      <c r="F2809" t="s">
        <v>96</v>
      </c>
      <c r="G2809" t="s">
        <v>17</v>
      </c>
      <c r="H2809">
        <v>0.75</v>
      </c>
      <c r="I2809">
        <v>4000</v>
      </c>
      <c r="J2809">
        <f t="shared" si="113"/>
        <v>3000</v>
      </c>
      <c r="K2809">
        <f t="shared" si="112"/>
        <v>1050</v>
      </c>
      <c r="L2809">
        <v>0.35</v>
      </c>
    </row>
    <row r="2810" spans="1:12" x14ac:dyDescent="0.3">
      <c r="A2810" t="s">
        <v>10</v>
      </c>
      <c r="B2810">
        <v>1185732</v>
      </c>
      <c r="C2810">
        <v>44208</v>
      </c>
      <c r="D2810" t="s">
        <v>29</v>
      </c>
      <c r="E2810" t="s">
        <v>97</v>
      </c>
      <c r="F2810" t="s">
        <v>98</v>
      </c>
      <c r="G2810" t="s">
        <v>12</v>
      </c>
      <c r="H2810">
        <v>0.4</v>
      </c>
      <c r="I2810">
        <v>4750</v>
      </c>
      <c r="J2810">
        <f t="shared" si="113"/>
        <v>1900</v>
      </c>
      <c r="K2810">
        <f t="shared" si="112"/>
        <v>665</v>
      </c>
      <c r="L2810">
        <v>0.35</v>
      </c>
    </row>
    <row r="2811" spans="1:12" x14ac:dyDescent="0.3">
      <c r="A2811" t="s">
        <v>10</v>
      </c>
      <c r="B2811">
        <v>1185732</v>
      </c>
      <c r="C2811">
        <v>44208</v>
      </c>
      <c r="D2811" t="s">
        <v>29</v>
      </c>
      <c r="E2811" t="s">
        <v>97</v>
      </c>
      <c r="F2811" t="s">
        <v>98</v>
      </c>
      <c r="G2811" t="s">
        <v>15</v>
      </c>
      <c r="H2811">
        <v>0.4</v>
      </c>
      <c r="I2811">
        <v>2750</v>
      </c>
      <c r="J2811">
        <f t="shared" si="113"/>
        <v>1100</v>
      </c>
      <c r="K2811">
        <f t="shared" si="112"/>
        <v>330</v>
      </c>
      <c r="L2811">
        <v>0.3</v>
      </c>
    </row>
    <row r="2812" spans="1:12" x14ac:dyDescent="0.3">
      <c r="A2812" t="s">
        <v>10</v>
      </c>
      <c r="B2812">
        <v>1185732</v>
      </c>
      <c r="C2812">
        <v>44208</v>
      </c>
      <c r="D2812" t="s">
        <v>29</v>
      </c>
      <c r="E2812" t="s">
        <v>97</v>
      </c>
      <c r="F2812" t="s">
        <v>98</v>
      </c>
      <c r="G2812" t="s">
        <v>13</v>
      </c>
      <c r="H2812">
        <v>0.30000000000000004</v>
      </c>
      <c r="I2812">
        <v>2750</v>
      </c>
      <c r="J2812">
        <f t="shared" si="113"/>
        <v>825.00000000000011</v>
      </c>
      <c r="K2812">
        <f t="shared" si="112"/>
        <v>247.50000000000003</v>
      </c>
      <c r="L2812">
        <v>0.3</v>
      </c>
    </row>
    <row r="2813" spans="1:12" x14ac:dyDescent="0.3">
      <c r="A2813" t="s">
        <v>10</v>
      </c>
      <c r="B2813">
        <v>1185732</v>
      </c>
      <c r="C2813">
        <v>44208</v>
      </c>
      <c r="D2813" t="s">
        <v>29</v>
      </c>
      <c r="E2813" t="s">
        <v>97</v>
      </c>
      <c r="F2813" t="s">
        <v>98</v>
      </c>
      <c r="G2813" t="s">
        <v>14</v>
      </c>
      <c r="H2813">
        <v>0.35000000000000003</v>
      </c>
      <c r="I2813">
        <v>1250</v>
      </c>
      <c r="J2813">
        <f t="shared" si="113"/>
        <v>437.50000000000006</v>
      </c>
      <c r="K2813">
        <f t="shared" si="112"/>
        <v>131.25</v>
      </c>
      <c r="L2813">
        <v>0.3</v>
      </c>
    </row>
    <row r="2814" spans="1:12" x14ac:dyDescent="0.3">
      <c r="A2814" t="s">
        <v>10</v>
      </c>
      <c r="B2814">
        <v>1185732</v>
      </c>
      <c r="C2814">
        <v>44208</v>
      </c>
      <c r="D2814" t="s">
        <v>29</v>
      </c>
      <c r="E2814" t="s">
        <v>97</v>
      </c>
      <c r="F2814" t="s">
        <v>98</v>
      </c>
      <c r="G2814" t="s">
        <v>16</v>
      </c>
      <c r="H2814">
        <v>0.49999999999999994</v>
      </c>
      <c r="I2814">
        <v>1750</v>
      </c>
      <c r="J2814">
        <f t="shared" si="113"/>
        <v>874.99999999999989</v>
      </c>
      <c r="K2814">
        <f t="shared" ref="K2814:K2877" si="114">J2814*L2814</f>
        <v>306.24999999999994</v>
      </c>
      <c r="L2814">
        <v>0.35</v>
      </c>
    </row>
    <row r="2815" spans="1:12" x14ac:dyDescent="0.3">
      <c r="A2815" t="s">
        <v>10</v>
      </c>
      <c r="B2815">
        <v>1185732</v>
      </c>
      <c r="C2815">
        <v>44208</v>
      </c>
      <c r="D2815" t="s">
        <v>29</v>
      </c>
      <c r="E2815" t="s">
        <v>97</v>
      </c>
      <c r="F2815" t="s">
        <v>98</v>
      </c>
      <c r="G2815" t="s">
        <v>17</v>
      </c>
      <c r="H2815">
        <v>0.4</v>
      </c>
      <c r="I2815">
        <v>2750</v>
      </c>
      <c r="J2815">
        <f t="shared" si="113"/>
        <v>1100</v>
      </c>
      <c r="K2815">
        <f t="shared" si="114"/>
        <v>440</v>
      </c>
      <c r="L2815">
        <v>0.4</v>
      </c>
    </row>
    <row r="2816" spans="1:12" x14ac:dyDescent="0.3">
      <c r="A2816" t="s">
        <v>10</v>
      </c>
      <c r="B2816">
        <v>1185732</v>
      </c>
      <c r="C2816">
        <v>44239</v>
      </c>
      <c r="D2816" t="s">
        <v>29</v>
      </c>
      <c r="E2816" t="s">
        <v>97</v>
      </c>
      <c r="F2816" t="s">
        <v>98</v>
      </c>
      <c r="G2816" t="s">
        <v>12</v>
      </c>
      <c r="H2816">
        <v>0.4</v>
      </c>
      <c r="I2816">
        <v>5250</v>
      </c>
      <c r="J2816">
        <f t="shared" si="113"/>
        <v>2100</v>
      </c>
      <c r="K2816">
        <f t="shared" si="114"/>
        <v>735</v>
      </c>
      <c r="L2816">
        <v>0.35</v>
      </c>
    </row>
    <row r="2817" spans="1:12" x14ac:dyDescent="0.3">
      <c r="A2817" t="s">
        <v>10</v>
      </c>
      <c r="B2817">
        <v>1185732</v>
      </c>
      <c r="C2817">
        <v>44239</v>
      </c>
      <c r="D2817" t="s">
        <v>29</v>
      </c>
      <c r="E2817" t="s">
        <v>97</v>
      </c>
      <c r="F2817" t="s">
        <v>98</v>
      </c>
      <c r="G2817" t="s">
        <v>15</v>
      </c>
      <c r="H2817">
        <v>0.4</v>
      </c>
      <c r="I2817">
        <v>1750</v>
      </c>
      <c r="J2817">
        <f t="shared" si="113"/>
        <v>700</v>
      </c>
      <c r="K2817">
        <f t="shared" si="114"/>
        <v>210</v>
      </c>
      <c r="L2817">
        <v>0.3</v>
      </c>
    </row>
    <row r="2818" spans="1:12" x14ac:dyDescent="0.3">
      <c r="A2818" t="s">
        <v>10</v>
      </c>
      <c r="B2818">
        <v>1185732</v>
      </c>
      <c r="C2818">
        <v>44239</v>
      </c>
      <c r="D2818" t="s">
        <v>29</v>
      </c>
      <c r="E2818" t="s">
        <v>97</v>
      </c>
      <c r="F2818" t="s">
        <v>98</v>
      </c>
      <c r="G2818" t="s">
        <v>13</v>
      </c>
      <c r="H2818">
        <v>0.30000000000000004</v>
      </c>
      <c r="I2818">
        <v>2250</v>
      </c>
      <c r="J2818">
        <f t="shared" ref="J2818:J2881" si="115">H2818*I2818</f>
        <v>675.00000000000011</v>
      </c>
      <c r="K2818">
        <f t="shared" si="114"/>
        <v>202.50000000000003</v>
      </c>
      <c r="L2818">
        <v>0.3</v>
      </c>
    </row>
    <row r="2819" spans="1:12" x14ac:dyDescent="0.3">
      <c r="A2819" t="s">
        <v>10</v>
      </c>
      <c r="B2819">
        <v>1185732</v>
      </c>
      <c r="C2819">
        <v>44239</v>
      </c>
      <c r="D2819" t="s">
        <v>29</v>
      </c>
      <c r="E2819" t="s">
        <v>97</v>
      </c>
      <c r="F2819" t="s">
        <v>98</v>
      </c>
      <c r="G2819" t="s">
        <v>14</v>
      </c>
      <c r="H2819">
        <v>0.35000000000000003</v>
      </c>
      <c r="I2819">
        <v>1000</v>
      </c>
      <c r="J2819">
        <f t="shared" si="115"/>
        <v>350.00000000000006</v>
      </c>
      <c r="K2819">
        <f t="shared" si="114"/>
        <v>105.00000000000001</v>
      </c>
      <c r="L2819">
        <v>0.3</v>
      </c>
    </row>
    <row r="2820" spans="1:12" x14ac:dyDescent="0.3">
      <c r="A2820" t="s">
        <v>10</v>
      </c>
      <c r="B2820">
        <v>1185732</v>
      </c>
      <c r="C2820">
        <v>44239</v>
      </c>
      <c r="D2820" t="s">
        <v>29</v>
      </c>
      <c r="E2820" t="s">
        <v>97</v>
      </c>
      <c r="F2820" t="s">
        <v>98</v>
      </c>
      <c r="G2820" t="s">
        <v>16</v>
      </c>
      <c r="H2820">
        <v>0.49999999999999994</v>
      </c>
      <c r="I2820">
        <v>1750</v>
      </c>
      <c r="J2820">
        <f t="shared" si="115"/>
        <v>874.99999999999989</v>
      </c>
      <c r="K2820">
        <f t="shared" si="114"/>
        <v>306.24999999999994</v>
      </c>
      <c r="L2820">
        <v>0.35</v>
      </c>
    </row>
    <row r="2821" spans="1:12" x14ac:dyDescent="0.3">
      <c r="A2821" t="s">
        <v>10</v>
      </c>
      <c r="B2821">
        <v>1185732</v>
      </c>
      <c r="C2821">
        <v>44239</v>
      </c>
      <c r="D2821" t="s">
        <v>29</v>
      </c>
      <c r="E2821" t="s">
        <v>97</v>
      </c>
      <c r="F2821" t="s">
        <v>98</v>
      </c>
      <c r="G2821" t="s">
        <v>17</v>
      </c>
      <c r="H2821">
        <v>0.35</v>
      </c>
      <c r="I2821">
        <v>2750</v>
      </c>
      <c r="J2821">
        <f t="shared" si="115"/>
        <v>962.49999999999989</v>
      </c>
      <c r="K2821">
        <f t="shared" si="114"/>
        <v>385</v>
      </c>
      <c r="L2821">
        <v>0.4</v>
      </c>
    </row>
    <row r="2822" spans="1:12" x14ac:dyDescent="0.3">
      <c r="A2822" t="s">
        <v>10</v>
      </c>
      <c r="B2822">
        <v>1185732</v>
      </c>
      <c r="C2822">
        <v>44266</v>
      </c>
      <c r="D2822" t="s">
        <v>29</v>
      </c>
      <c r="E2822" t="s">
        <v>97</v>
      </c>
      <c r="F2822" t="s">
        <v>98</v>
      </c>
      <c r="G2822" t="s">
        <v>12</v>
      </c>
      <c r="H2822">
        <v>0.4</v>
      </c>
      <c r="I2822">
        <v>4950</v>
      </c>
      <c r="J2822">
        <f t="shared" si="115"/>
        <v>1980</v>
      </c>
      <c r="K2822">
        <f t="shared" si="114"/>
        <v>693</v>
      </c>
      <c r="L2822">
        <v>0.35</v>
      </c>
    </row>
    <row r="2823" spans="1:12" x14ac:dyDescent="0.3">
      <c r="A2823" t="s">
        <v>10</v>
      </c>
      <c r="B2823">
        <v>1185732</v>
      </c>
      <c r="C2823">
        <v>44266</v>
      </c>
      <c r="D2823" t="s">
        <v>29</v>
      </c>
      <c r="E2823" t="s">
        <v>97</v>
      </c>
      <c r="F2823" t="s">
        <v>98</v>
      </c>
      <c r="G2823" t="s">
        <v>15</v>
      </c>
      <c r="H2823">
        <v>0.4</v>
      </c>
      <c r="I2823">
        <v>2000</v>
      </c>
      <c r="J2823">
        <f t="shared" si="115"/>
        <v>800</v>
      </c>
      <c r="K2823">
        <f t="shared" si="114"/>
        <v>240</v>
      </c>
      <c r="L2823">
        <v>0.3</v>
      </c>
    </row>
    <row r="2824" spans="1:12" x14ac:dyDescent="0.3">
      <c r="A2824" t="s">
        <v>10</v>
      </c>
      <c r="B2824">
        <v>1185732</v>
      </c>
      <c r="C2824">
        <v>44266</v>
      </c>
      <c r="D2824" t="s">
        <v>29</v>
      </c>
      <c r="E2824" t="s">
        <v>97</v>
      </c>
      <c r="F2824" t="s">
        <v>98</v>
      </c>
      <c r="G2824" t="s">
        <v>13</v>
      </c>
      <c r="H2824">
        <v>0.30000000000000004</v>
      </c>
      <c r="I2824">
        <v>2250</v>
      </c>
      <c r="J2824">
        <f t="shared" si="115"/>
        <v>675.00000000000011</v>
      </c>
      <c r="K2824">
        <f t="shared" si="114"/>
        <v>202.50000000000003</v>
      </c>
      <c r="L2824">
        <v>0.3</v>
      </c>
    </row>
    <row r="2825" spans="1:12" x14ac:dyDescent="0.3">
      <c r="A2825" t="s">
        <v>10</v>
      </c>
      <c r="B2825">
        <v>1185732</v>
      </c>
      <c r="C2825">
        <v>44266</v>
      </c>
      <c r="D2825" t="s">
        <v>29</v>
      </c>
      <c r="E2825" t="s">
        <v>97</v>
      </c>
      <c r="F2825" t="s">
        <v>98</v>
      </c>
      <c r="G2825" t="s">
        <v>14</v>
      </c>
      <c r="H2825">
        <v>0.35</v>
      </c>
      <c r="I2825">
        <v>750</v>
      </c>
      <c r="J2825">
        <f t="shared" si="115"/>
        <v>262.5</v>
      </c>
      <c r="K2825">
        <f t="shared" si="114"/>
        <v>78.75</v>
      </c>
      <c r="L2825">
        <v>0.3</v>
      </c>
    </row>
    <row r="2826" spans="1:12" x14ac:dyDescent="0.3">
      <c r="A2826" t="s">
        <v>10</v>
      </c>
      <c r="B2826">
        <v>1185732</v>
      </c>
      <c r="C2826">
        <v>44266</v>
      </c>
      <c r="D2826" t="s">
        <v>29</v>
      </c>
      <c r="E2826" t="s">
        <v>97</v>
      </c>
      <c r="F2826" t="s">
        <v>98</v>
      </c>
      <c r="G2826" t="s">
        <v>16</v>
      </c>
      <c r="H2826">
        <v>0.5</v>
      </c>
      <c r="I2826">
        <v>1250</v>
      </c>
      <c r="J2826">
        <f t="shared" si="115"/>
        <v>625</v>
      </c>
      <c r="K2826">
        <f t="shared" si="114"/>
        <v>218.75</v>
      </c>
      <c r="L2826">
        <v>0.35</v>
      </c>
    </row>
    <row r="2827" spans="1:12" x14ac:dyDescent="0.3">
      <c r="A2827" t="s">
        <v>10</v>
      </c>
      <c r="B2827">
        <v>1185732</v>
      </c>
      <c r="C2827">
        <v>44266</v>
      </c>
      <c r="D2827" t="s">
        <v>29</v>
      </c>
      <c r="E2827" t="s">
        <v>97</v>
      </c>
      <c r="F2827" t="s">
        <v>98</v>
      </c>
      <c r="G2827" t="s">
        <v>17</v>
      </c>
      <c r="H2827">
        <v>0.4</v>
      </c>
      <c r="I2827">
        <v>2250</v>
      </c>
      <c r="J2827">
        <f t="shared" si="115"/>
        <v>900</v>
      </c>
      <c r="K2827">
        <f t="shared" si="114"/>
        <v>360</v>
      </c>
      <c r="L2827">
        <v>0.4</v>
      </c>
    </row>
    <row r="2828" spans="1:12" x14ac:dyDescent="0.3">
      <c r="A2828" t="s">
        <v>10</v>
      </c>
      <c r="B2828">
        <v>1185732</v>
      </c>
      <c r="C2828">
        <v>44298</v>
      </c>
      <c r="D2828" t="s">
        <v>29</v>
      </c>
      <c r="E2828" t="s">
        <v>97</v>
      </c>
      <c r="F2828" t="s">
        <v>98</v>
      </c>
      <c r="G2828" t="s">
        <v>12</v>
      </c>
      <c r="H2828">
        <v>0.4</v>
      </c>
      <c r="I2828">
        <v>4500</v>
      </c>
      <c r="J2828">
        <f t="shared" si="115"/>
        <v>1800</v>
      </c>
      <c r="K2828">
        <f t="shared" si="114"/>
        <v>630</v>
      </c>
      <c r="L2828">
        <v>0.35</v>
      </c>
    </row>
    <row r="2829" spans="1:12" x14ac:dyDescent="0.3">
      <c r="A2829" t="s">
        <v>10</v>
      </c>
      <c r="B2829">
        <v>1185732</v>
      </c>
      <c r="C2829">
        <v>44298</v>
      </c>
      <c r="D2829" t="s">
        <v>29</v>
      </c>
      <c r="E2829" t="s">
        <v>97</v>
      </c>
      <c r="F2829" t="s">
        <v>98</v>
      </c>
      <c r="G2829" t="s">
        <v>15</v>
      </c>
      <c r="H2829">
        <v>0.4</v>
      </c>
      <c r="I2829">
        <v>1500</v>
      </c>
      <c r="J2829">
        <f t="shared" si="115"/>
        <v>600</v>
      </c>
      <c r="K2829">
        <f t="shared" si="114"/>
        <v>180</v>
      </c>
      <c r="L2829">
        <v>0.3</v>
      </c>
    </row>
    <row r="2830" spans="1:12" x14ac:dyDescent="0.3">
      <c r="A2830" t="s">
        <v>10</v>
      </c>
      <c r="B2830">
        <v>1185732</v>
      </c>
      <c r="C2830">
        <v>44298</v>
      </c>
      <c r="D2830" t="s">
        <v>29</v>
      </c>
      <c r="E2830" t="s">
        <v>97</v>
      </c>
      <c r="F2830" t="s">
        <v>98</v>
      </c>
      <c r="G2830" t="s">
        <v>13</v>
      </c>
      <c r="H2830">
        <v>0.30000000000000004</v>
      </c>
      <c r="I2830">
        <v>1500</v>
      </c>
      <c r="J2830">
        <f t="shared" si="115"/>
        <v>450.00000000000006</v>
      </c>
      <c r="K2830">
        <f t="shared" si="114"/>
        <v>135</v>
      </c>
      <c r="L2830">
        <v>0.3</v>
      </c>
    </row>
    <row r="2831" spans="1:12" x14ac:dyDescent="0.3">
      <c r="A2831" t="s">
        <v>10</v>
      </c>
      <c r="B2831">
        <v>1185732</v>
      </c>
      <c r="C2831">
        <v>44298</v>
      </c>
      <c r="D2831" t="s">
        <v>29</v>
      </c>
      <c r="E2831" t="s">
        <v>97</v>
      </c>
      <c r="F2831" t="s">
        <v>98</v>
      </c>
      <c r="G2831" t="s">
        <v>14</v>
      </c>
      <c r="H2831">
        <v>0.35</v>
      </c>
      <c r="I2831">
        <v>750</v>
      </c>
      <c r="J2831">
        <f t="shared" si="115"/>
        <v>262.5</v>
      </c>
      <c r="K2831">
        <f t="shared" si="114"/>
        <v>78.75</v>
      </c>
      <c r="L2831">
        <v>0.3</v>
      </c>
    </row>
    <row r="2832" spans="1:12" x14ac:dyDescent="0.3">
      <c r="A2832" t="s">
        <v>10</v>
      </c>
      <c r="B2832">
        <v>1185732</v>
      </c>
      <c r="C2832">
        <v>44298</v>
      </c>
      <c r="D2832" t="s">
        <v>29</v>
      </c>
      <c r="E2832" t="s">
        <v>97</v>
      </c>
      <c r="F2832" t="s">
        <v>98</v>
      </c>
      <c r="G2832" t="s">
        <v>16</v>
      </c>
      <c r="H2832">
        <v>0.6</v>
      </c>
      <c r="I2832">
        <v>1000</v>
      </c>
      <c r="J2832">
        <f t="shared" si="115"/>
        <v>600</v>
      </c>
      <c r="K2832">
        <f t="shared" si="114"/>
        <v>210</v>
      </c>
      <c r="L2832">
        <v>0.35</v>
      </c>
    </row>
    <row r="2833" spans="1:12" x14ac:dyDescent="0.3">
      <c r="A2833" t="s">
        <v>10</v>
      </c>
      <c r="B2833">
        <v>1185732</v>
      </c>
      <c r="C2833">
        <v>44298</v>
      </c>
      <c r="D2833" t="s">
        <v>29</v>
      </c>
      <c r="E2833" t="s">
        <v>97</v>
      </c>
      <c r="F2833" t="s">
        <v>98</v>
      </c>
      <c r="G2833" t="s">
        <v>17</v>
      </c>
      <c r="H2833">
        <v>0.5</v>
      </c>
      <c r="I2833">
        <v>2250</v>
      </c>
      <c r="J2833">
        <f t="shared" si="115"/>
        <v>1125</v>
      </c>
      <c r="K2833">
        <f t="shared" si="114"/>
        <v>450</v>
      </c>
      <c r="L2833">
        <v>0.4</v>
      </c>
    </row>
    <row r="2834" spans="1:12" x14ac:dyDescent="0.3">
      <c r="A2834" t="s">
        <v>10</v>
      </c>
      <c r="B2834">
        <v>1185732</v>
      </c>
      <c r="C2834">
        <v>44329</v>
      </c>
      <c r="D2834" t="s">
        <v>29</v>
      </c>
      <c r="E2834" t="s">
        <v>97</v>
      </c>
      <c r="F2834" t="s">
        <v>98</v>
      </c>
      <c r="G2834" t="s">
        <v>12</v>
      </c>
      <c r="H2834">
        <v>0.6</v>
      </c>
      <c r="I2834">
        <v>4950</v>
      </c>
      <c r="J2834">
        <f t="shared" si="115"/>
        <v>2970</v>
      </c>
      <c r="K2834">
        <f t="shared" si="114"/>
        <v>1039.5</v>
      </c>
      <c r="L2834">
        <v>0.35</v>
      </c>
    </row>
    <row r="2835" spans="1:12" x14ac:dyDescent="0.3">
      <c r="A2835" t="s">
        <v>10</v>
      </c>
      <c r="B2835">
        <v>1185732</v>
      </c>
      <c r="C2835">
        <v>44329</v>
      </c>
      <c r="D2835" t="s">
        <v>29</v>
      </c>
      <c r="E2835" t="s">
        <v>97</v>
      </c>
      <c r="F2835" t="s">
        <v>98</v>
      </c>
      <c r="G2835" t="s">
        <v>15</v>
      </c>
      <c r="H2835">
        <v>0.5</v>
      </c>
      <c r="I2835">
        <v>2000</v>
      </c>
      <c r="J2835">
        <f t="shared" si="115"/>
        <v>1000</v>
      </c>
      <c r="K2835">
        <f t="shared" si="114"/>
        <v>300</v>
      </c>
      <c r="L2835">
        <v>0.3</v>
      </c>
    </row>
    <row r="2836" spans="1:12" x14ac:dyDescent="0.3">
      <c r="A2836" t="s">
        <v>10</v>
      </c>
      <c r="B2836">
        <v>1185732</v>
      </c>
      <c r="C2836">
        <v>44329</v>
      </c>
      <c r="D2836" t="s">
        <v>29</v>
      </c>
      <c r="E2836" t="s">
        <v>97</v>
      </c>
      <c r="F2836" t="s">
        <v>98</v>
      </c>
      <c r="G2836" t="s">
        <v>13</v>
      </c>
      <c r="H2836">
        <v>0.45</v>
      </c>
      <c r="I2836">
        <v>1750</v>
      </c>
      <c r="J2836">
        <f t="shared" si="115"/>
        <v>787.5</v>
      </c>
      <c r="K2836">
        <f t="shared" si="114"/>
        <v>236.25</v>
      </c>
      <c r="L2836">
        <v>0.3</v>
      </c>
    </row>
    <row r="2837" spans="1:12" x14ac:dyDescent="0.3">
      <c r="A2837" t="s">
        <v>10</v>
      </c>
      <c r="B2837">
        <v>1185732</v>
      </c>
      <c r="C2837">
        <v>44329</v>
      </c>
      <c r="D2837" t="s">
        <v>29</v>
      </c>
      <c r="E2837" t="s">
        <v>97</v>
      </c>
      <c r="F2837" t="s">
        <v>98</v>
      </c>
      <c r="G2837" t="s">
        <v>14</v>
      </c>
      <c r="H2837">
        <v>0.45</v>
      </c>
      <c r="I2837">
        <v>1000</v>
      </c>
      <c r="J2837">
        <f t="shared" si="115"/>
        <v>450</v>
      </c>
      <c r="K2837">
        <f t="shared" si="114"/>
        <v>135</v>
      </c>
      <c r="L2837">
        <v>0.3</v>
      </c>
    </row>
    <row r="2838" spans="1:12" x14ac:dyDescent="0.3">
      <c r="A2838" t="s">
        <v>10</v>
      </c>
      <c r="B2838">
        <v>1185732</v>
      </c>
      <c r="C2838">
        <v>44329</v>
      </c>
      <c r="D2838" t="s">
        <v>29</v>
      </c>
      <c r="E2838" t="s">
        <v>97</v>
      </c>
      <c r="F2838" t="s">
        <v>98</v>
      </c>
      <c r="G2838" t="s">
        <v>16</v>
      </c>
      <c r="H2838">
        <v>0.54999999999999993</v>
      </c>
      <c r="I2838">
        <v>1250</v>
      </c>
      <c r="J2838">
        <f t="shared" si="115"/>
        <v>687.49999999999989</v>
      </c>
      <c r="K2838">
        <f t="shared" si="114"/>
        <v>240.62499999999994</v>
      </c>
      <c r="L2838">
        <v>0.35</v>
      </c>
    </row>
    <row r="2839" spans="1:12" x14ac:dyDescent="0.3">
      <c r="A2839" t="s">
        <v>10</v>
      </c>
      <c r="B2839">
        <v>1185732</v>
      </c>
      <c r="C2839">
        <v>44329</v>
      </c>
      <c r="D2839" t="s">
        <v>29</v>
      </c>
      <c r="E2839" t="s">
        <v>97</v>
      </c>
      <c r="F2839" t="s">
        <v>98</v>
      </c>
      <c r="G2839" t="s">
        <v>17</v>
      </c>
      <c r="H2839">
        <v>0.6</v>
      </c>
      <c r="I2839">
        <v>2500</v>
      </c>
      <c r="J2839">
        <f t="shared" si="115"/>
        <v>1500</v>
      </c>
      <c r="K2839">
        <f t="shared" si="114"/>
        <v>600</v>
      </c>
      <c r="L2839">
        <v>0.4</v>
      </c>
    </row>
    <row r="2840" spans="1:12" x14ac:dyDescent="0.3">
      <c r="A2840" t="s">
        <v>10</v>
      </c>
      <c r="B2840">
        <v>1185732</v>
      </c>
      <c r="C2840">
        <v>44359</v>
      </c>
      <c r="D2840" t="s">
        <v>29</v>
      </c>
      <c r="E2840" t="s">
        <v>97</v>
      </c>
      <c r="F2840" t="s">
        <v>98</v>
      </c>
      <c r="G2840" t="s">
        <v>12</v>
      </c>
      <c r="H2840">
        <v>0.45</v>
      </c>
      <c r="I2840">
        <v>5000</v>
      </c>
      <c r="J2840">
        <f t="shared" si="115"/>
        <v>2250</v>
      </c>
      <c r="K2840">
        <f t="shared" si="114"/>
        <v>787.5</v>
      </c>
      <c r="L2840">
        <v>0.35</v>
      </c>
    </row>
    <row r="2841" spans="1:12" x14ac:dyDescent="0.3">
      <c r="A2841" t="s">
        <v>10</v>
      </c>
      <c r="B2841">
        <v>1185732</v>
      </c>
      <c r="C2841">
        <v>44359</v>
      </c>
      <c r="D2841" t="s">
        <v>29</v>
      </c>
      <c r="E2841" t="s">
        <v>97</v>
      </c>
      <c r="F2841" t="s">
        <v>98</v>
      </c>
      <c r="G2841" t="s">
        <v>15</v>
      </c>
      <c r="H2841">
        <v>0.40000000000000008</v>
      </c>
      <c r="I2841">
        <v>2500</v>
      </c>
      <c r="J2841">
        <f t="shared" si="115"/>
        <v>1000.0000000000002</v>
      </c>
      <c r="K2841">
        <f t="shared" si="114"/>
        <v>300.00000000000006</v>
      </c>
      <c r="L2841">
        <v>0.3</v>
      </c>
    </row>
    <row r="2842" spans="1:12" x14ac:dyDescent="0.3">
      <c r="A2842" t="s">
        <v>10</v>
      </c>
      <c r="B2842">
        <v>1185732</v>
      </c>
      <c r="C2842">
        <v>44359</v>
      </c>
      <c r="D2842" t="s">
        <v>29</v>
      </c>
      <c r="E2842" t="s">
        <v>97</v>
      </c>
      <c r="F2842" t="s">
        <v>98</v>
      </c>
      <c r="G2842" t="s">
        <v>13</v>
      </c>
      <c r="H2842">
        <v>0.35000000000000003</v>
      </c>
      <c r="I2842">
        <v>2000</v>
      </c>
      <c r="J2842">
        <f t="shared" si="115"/>
        <v>700.00000000000011</v>
      </c>
      <c r="K2842">
        <f t="shared" si="114"/>
        <v>210.00000000000003</v>
      </c>
      <c r="L2842">
        <v>0.3</v>
      </c>
    </row>
    <row r="2843" spans="1:12" x14ac:dyDescent="0.3">
      <c r="A2843" t="s">
        <v>10</v>
      </c>
      <c r="B2843">
        <v>1185732</v>
      </c>
      <c r="C2843">
        <v>44359</v>
      </c>
      <c r="D2843" t="s">
        <v>29</v>
      </c>
      <c r="E2843" t="s">
        <v>97</v>
      </c>
      <c r="F2843" t="s">
        <v>98</v>
      </c>
      <c r="G2843" t="s">
        <v>14</v>
      </c>
      <c r="H2843">
        <v>0.35000000000000003</v>
      </c>
      <c r="I2843">
        <v>1750</v>
      </c>
      <c r="J2843">
        <f t="shared" si="115"/>
        <v>612.50000000000011</v>
      </c>
      <c r="K2843">
        <f t="shared" si="114"/>
        <v>183.75000000000003</v>
      </c>
      <c r="L2843">
        <v>0.3</v>
      </c>
    </row>
    <row r="2844" spans="1:12" x14ac:dyDescent="0.3">
      <c r="A2844" t="s">
        <v>10</v>
      </c>
      <c r="B2844">
        <v>1185732</v>
      </c>
      <c r="C2844">
        <v>44359</v>
      </c>
      <c r="D2844" t="s">
        <v>29</v>
      </c>
      <c r="E2844" t="s">
        <v>97</v>
      </c>
      <c r="F2844" t="s">
        <v>98</v>
      </c>
      <c r="G2844" t="s">
        <v>16</v>
      </c>
      <c r="H2844">
        <v>0.45</v>
      </c>
      <c r="I2844">
        <v>1750</v>
      </c>
      <c r="J2844">
        <f t="shared" si="115"/>
        <v>787.5</v>
      </c>
      <c r="K2844">
        <f t="shared" si="114"/>
        <v>275.625</v>
      </c>
      <c r="L2844">
        <v>0.35</v>
      </c>
    </row>
    <row r="2845" spans="1:12" x14ac:dyDescent="0.3">
      <c r="A2845" t="s">
        <v>10</v>
      </c>
      <c r="B2845">
        <v>1185732</v>
      </c>
      <c r="C2845">
        <v>44359</v>
      </c>
      <c r="D2845" t="s">
        <v>29</v>
      </c>
      <c r="E2845" t="s">
        <v>97</v>
      </c>
      <c r="F2845" t="s">
        <v>98</v>
      </c>
      <c r="G2845" t="s">
        <v>17</v>
      </c>
      <c r="H2845">
        <v>0.55000000000000004</v>
      </c>
      <c r="I2845">
        <v>3250</v>
      </c>
      <c r="J2845">
        <f t="shared" si="115"/>
        <v>1787.5000000000002</v>
      </c>
      <c r="K2845">
        <f t="shared" si="114"/>
        <v>715.00000000000011</v>
      </c>
      <c r="L2845">
        <v>0.4</v>
      </c>
    </row>
    <row r="2846" spans="1:12" x14ac:dyDescent="0.3">
      <c r="A2846" t="s">
        <v>10</v>
      </c>
      <c r="B2846">
        <v>1185732</v>
      </c>
      <c r="C2846">
        <v>44388</v>
      </c>
      <c r="D2846" t="s">
        <v>29</v>
      </c>
      <c r="E2846" t="s">
        <v>97</v>
      </c>
      <c r="F2846" t="s">
        <v>98</v>
      </c>
      <c r="G2846" t="s">
        <v>12</v>
      </c>
      <c r="H2846">
        <v>0.5</v>
      </c>
      <c r="I2846">
        <v>5500</v>
      </c>
      <c r="J2846">
        <f t="shared" si="115"/>
        <v>2750</v>
      </c>
      <c r="K2846">
        <f t="shared" si="114"/>
        <v>962.49999999999989</v>
      </c>
      <c r="L2846">
        <v>0.35</v>
      </c>
    </row>
    <row r="2847" spans="1:12" x14ac:dyDescent="0.3">
      <c r="A2847" t="s">
        <v>10</v>
      </c>
      <c r="B2847">
        <v>1185732</v>
      </c>
      <c r="C2847">
        <v>44388</v>
      </c>
      <c r="D2847" t="s">
        <v>29</v>
      </c>
      <c r="E2847" t="s">
        <v>97</v>
      </c>
      <c r="F2847" t="s">
        <v>98</v>
      </c>
      <c r="G2847" t="s">
        <v>15</v>
      </c>
      <c r="H2847">
        <v>0.45000000000000007</v>
      </c>
      <c r="I2847">
        <v>3000</v>
      </c>
      <c r="J2847">
        <f t="shared" si="115"/>
        <v>1350.0000000000002</v>
      </c>
      <c r="K2847">
        <f t="shared" si="114"/>
        <v>405.00000000000006</v>
      </c>
      <c r="L2847">
        <v>0.3</v>
      </c>
    </row>
    <row r="2848" spans="1:12" x14ac:dyDescent="0.3">
      <c r="A2848" t="s">
        <v>10</v>
      </c>
      <c r="B2848">
        <v>1185732</v>
      </c>
      <c r="C2848">
        <v>44388</v>
      </c>
      <c r="D2848" t="s">
        <v>29</v>
      </c>
      <c r="E2848" t="s">
        <v>97</v>
      </c>
      <c r="F2848" t="s">
        <v>98</v>
      </c>
      <c r="G2848" t="s">
        <v>13</v>
      </c>
      <c r="H2848">
        <v>0.4</v>
      </c>
      <c r="I2848">
        <v>2250</v>
      </c>
      <c r="J2848">
        <f t="shared" si="115"/>
        <v>900</v>
      </c>
      <c r="K2848">
        <f t="shared" si="114"/>
        <v>270</v>
      </c>
      <c r="L2848">
        <v>0.3</v>
      </c>
    </row>
    <row r="2849" spans="1:12" x14ac:dyDescent="0.3">
      <c r="A2849" t="s">
        <v>10</v>
      </c>
      <c r="B2849">
        <v>1185732</v>
      </c>
      <c r="C2849">
        <v>44388</v>
      </c>
      <c r="D2849" t="s">
        <v>29</v>
      </c>
      <c r="E2849" t="s">
        <v>97</v>
      </c>
      <c r="F2849" t="s">
        <v>98</v>
      </c>
      <c r="G2849" t="s">
        <v>14</v>
      </c>
      <c r="H2849">
        <v>0.4</v>
      </c>
      <c r="I2849">
        <v>1750</v>
      </c>
      <c r="J2849">
        <f t="shared" si="115"/>
        <v>700</v>
      </c>
      <c r="K2849">
        <f t="shared" si="114"/>
        <v>210</v>
      </c>
      <c r="L2849">
        <v>0.3</v>
      </c>
    </row>
    <row r="2850" spans="1:12" x14ac:dyDescent="0.3">
      <c r="A2850" t="s">
        <v>10</v>
      </c>
      <c r="B2850">
        <v>1185732</v>
      </c>
      <c r="C2850">
        <v>44388</v>
      </c>
      <c r="D2850" t="s">
        <v>29</v>
      </c>
      <c r="E2850" t="s">
        <v>97</v>
      </c>
      <c r="F2850" t="s">
        <v>98</v>
      </c>
      <c r="G2850" t="s">
        <v>16</v>
      </c>
      <c r="H2850">
        <v>0.5</v>
      </c>
      <c r="I2850">
        <v>2000</v>
      </c>
      <c r="J2850">
        <f t="shared" si="115"/>
        <v>1000</v>
      </c>
      <c r="K2850">
        <f t="shared" si="114"/>
        <v>350</v>
      </c>
      <c r="L2850">
        <v>0.35</v>
      </c>
    </row>
    <row r="2851" spans="1:12" x14ac:dyDescent="0.3">
      <c r="A2851" t="s">
        <v>10</v>
      </c>
      <c r="B2851">
        <v>1185732</v>
      </c>
      <c r="C2851">
        <v>44388</v>
      </c>
      <c r="D2851" t="s">
        <v>29</v>
      </c>
      <c r="E2851" t="s">
        <v>97</v>
      </c>
      <c r="F2851" t="s">
        <v>98</v>
      </c>
      <c r="G2851" t="s">
        <v>17</v>
      </c>
      <c r="H2851">
        <v>0.55000000000000004</v>
      </c>
      <c r="I2851">
        <v>3750</v>
      </c>
      <c r="J2851">
        <f t="shared" si="115"/>
        <v>2062.5</v>
      </c>
      <c r="K2851">
        <f t="shared" si="114"/>
        <v>825</v>
      </c>
      <c r="L2851">
        <v>0.4</v>
      </c>
    </row>
    <row r="2852" spans="1:12" x14ac:dyDescent="0.3">
      <c r="A2852" t="s">
        <v>10</v>
      </c>
      <c r="B2852">
        <v>1185732</v>
      </c>
      <c r="C2852">
        <v>44420</v>
      </c>
      <c r="D2852" t="s">
        <v>29</v>
      </c>
      <c r="E2852" t="s">
        <v>97</v>
      </c>
      <c r="F2852" t="s">
        <v>98</v>
      </c>
      <c r="G2852" t="s">
        <v>12</v>
      </c>
      <c r="H2852">
        <v>0.5</v>
      </c>
      <c r="I2852">
        <v>5250</v>
      </c>
      <c r="J2852">
        <f t="shared" si="115"/>
        <v>2625</v>
      </c>
      <c r="K2852">
        <f t="shared" si="114"/>
        <v>918.74999999999989</v>
      </c>
      <c r="L2852">
        <v>0.35</v>
      </c>
    </row>
    <row r="2853" spans="1:12" x14ac:dyDescent="0.3">
      <c r="A2853" t="s">
        <v>10</v>
      </c>
      <c r="B2853">
        <v>1185732</v>
      </c>
      <c r="C2853">
        <v>44420</v>
      </c>
      <c r="D2853" t="s">
        <v>29</v>
      </c>
      <c r="E2853" t="s">
        <v>97</v>
      </c>
      <c r="F2853" t="s">
        <v>98</v>
      </c>
      <c r="G2853" t="s">
        <v>15</v>
      </c>
      <c r="H2853">
        <v>0.45000000000000007</v>
      </c>
      <c r="I2853">
        <v>3000</v>
      </c>
      <c r="J2853">
        <f t="shared" si="115"/>
        <v>1350.0000000000002</v>
      </c>
      <c r="K2853">
        <f t="shared" si="114"/>
        <v>405.00000000000006</v>
      </c>
      <c r="L2853">
        <v>0.3</v>
      </c>
    </row>
    <row r="2854" spans="1:12" x14ac:dyDescent="0.3">
      <c r="A2854" t="s">
        <v>10</v>
      </c>
      <c r="B2854">
        <v>1185732</v>
      </c>
      <c r="C2854">
        <v>44420</v>
      </c>
      <c r="D2854" t="s">
        <v>29</v>
      </c>
      <c r="E2854" t="s">
        <v>97</v>
      </c>
      <c r="F2854" t="s">
        <v>98</v>
      </c>
      <c r="G2854" t="s">
        <v>13</v>
      </c>
      <c r="H2854">
        <v>0.4</v>
      </c>
      <c r="I2854">
        <v>2250</v>
      </c>
      <c r="J2854">
        <f t="shared" si="115"/>
        <v>900</v>
      </c>
      <c r="K2854">
        <f t="shared" si="114"/>
        <v>270</v>
      </c>
      <c r="L2854">
        <v>0.3</v>
      </c>
    </row>
    <row r="2855" spans="1:12" x14ac:dyDescent="0.3">
      <c r="A2855" t="s">
        <v>10</v>
      </c>
      <c r="B2855">
        <v>1185732</v>
      </c>
      <c r="C2855">
        <v>44420</v>
      </c>
      <c r="D2855" t="s">
        <v>29</v>
      </c>
      <c r="E2855" t="s">
        <v>97</v>
      </c>
      <c r="F2855" t="s">
        <v>98</v>
      </c>
      <c r="G2855" t="s">
        <v>14</v>
      </c>
      <c r="H2855">
        <v>0.4</v>
      </c>
      <c r="I2855">
        <v>2000</v>
      </c>
      <c r="J2855">
        <f t="shared" si="115"/>
        <v>800</v>
      </c>
      <c r="K2855">
        <f t="shared" si="114"/>
        <v>240</v>
      </c>
      <c r="L2855">
        <v>0.3</v>
      </c>
    </row>
    <row r="2856" spans="1:12" x14ac:dyDescent="0.3">
      <c r="A2856" t="s">
        <v>10</v>
      </c>
      <c r="B2856">
        <v>1185732</v>
      </c>
      <c r="C2856">
        <v>44420</v>
      </c>
      <c r="D2856" t="s">
        <v>29</v>
      </c>
      <c r="E2856" t="s">
        <v>97</v>
      </c>
      <c r="F2856" t="s">
        <v>98</v>
      </c>
      <c r="G2856" t="s">
        <v>16</v>
      </c>
      <c r="H2856">
        <v>0.5</v>
      </c>
      <c r="I2856">
        <v>1750</v>
      </c>
      <c r="J2856">
        <f t="shared" si="115"/>
        <v>875</v>
      </c>
      <c r="K2856">
        <f t="shared" si="114"/>
        <v>306.25</v>
      </c>
      <c r="L2856">
        <v>0.35</v>
      </c>
    </row>
    <row r="2857" spans="1:12" x14ac:dyDescent="0.3">
      <c r="A2857" t="s">
        <v>10</v>
      </c>
      <c r="B2857">
        <v>1185732</v>
      </c>
      <c r="C2857">
        <v>44420</v>
      </c>
      <c r="D2857" t="s">
        <v>29</v>
      </c>
      <c r="E2857" t="s">
        <v>97</v>
      </c>
      <c r="F2857" t="s">
        <v>98</v>
      </c>
      <c r="G2857" t="s">
        <v>17</v>
      </c>
      <c r="H2857">
        <v>0.55000000000000004</v>
      </c>
      <c r="I2857">
        <v>3500</v>
      </c>
      <c r="J2857">
        <f t="shared" si="115"/>
        <v>1925.0000000000002</v>
      </c>
      <c r="K2857">
        <f t="shared" si="114"/>
        <v>770.00000000000011</v>
      </c>
      <c r="L2857">
        <v>0.4</v>
      </c>
    </row>
    <row r="2858" spans="1:12" x14ac:dyDescent="0.3">
      <c r="A2858" t="s">
        <v>10</v>
      </c>
      <c r="B2858">
        <v>1185732</v>
      </c>
      <c r="C2858">
        <v>44452</v>
      </c>
      <c r="D2858" t="s">
        <v>29</v>
      </c>
      <c r="E2858" t="s">
        <v>97</v>
      </c>
      <c r="F2858" t="s">
        <v>98</v>
      </c>
      <c r="G2858" t="s">
        <v>12</v>
      </c>
      <c r="H2858">
        <v>0.45</v>
      </c>
      <c r="I2858">
        <v>4750</v>
      </c>
      <c r="J2858">
        <f t="shared" si="115"/>
        <v>2137.5</v>
      </c>
      <c r="K2858">
        <f t="shared" si="114"/>
        <v>748.125</v>
      </c>
      <c r="L2858">
        <v>0.35</v>
      </c>
    </row>
    <row r="2859" spans="1:12" x14ac:dyDescent="0.3">
      <c r="A2859" t="s">
        <v>10</v>
      </c>
      <c r="B2859">
        <v>1185732</v>
      </c>
      <c r="C2859">
        <v>44452</v>
      </c>
      <c r="D2859" t="s">
        <v>29</v>
      </c>
      <c r="E2859" t="s">
        <v>97</v>
      </c>
      <c r="F2859" t="s">
        <v>98</v>
      </c>
      <c r="G2859" t="s">
        <v>15</v>
      </c>
      <c r="H2859">
        <v>0.40000000000000008</v>
      </c>
      <c r="I2859">
        <v>2750</v>
      </c>
      <c r="J2859">
        <f t="shared" si="115"/>
        <v>1100.0000000000002</v>
      </c>
      <c r="K2859">
        <f t="shared" si="114"/>
        <v>330.00000000000006</v>
      </c>
      <c r="L2859">
        <v>0.3</v>
      </c>
    </row>
    <row r="2860" spans="1:12" x14ac:dyDescent="0.3">
      <c r="A2860" t="s">
        <v>10</v>
      </c>
      <c r="B2860">
        <v>1185732</v>
      </c>
      <c r="C2860">
        <v>44452</v>
      </c>
      <c r="D2860" t="s">
        <v>29</v>
      </c>
      <c r="E2860" t="s">
        <v>97</v>
      </c>
      <c r="F2860" t="s">
        <v>98</v>
      </c>
      <c r="G2860" t="s">
        <v>13</v>
      </c>
      <c r="H2860">
        <v>0.35000000000000003</v>
      </c>
      <c r="I2860">
        <v>1750</v>
      </c>
      <c r="J2860">
        <f t="shared" si="115"/>
        <v>612.50000000000011</v>
      </c>
      <c r="K2860">
        <f t="shared" si="114"/>
        <v>183.75000000000003</v>
      </c>
      <c r="L2860">
        <v>0.3</v>
      </c>
    </row>
    <row r="2861" spans="1:12" x14ac:dyDescent="0.3">
      <c r="A2861" t="s">
        <v>10</v>
      </c>
      <c r="B2861">
        <v>1185732</v>
      </c>
      <c r="C2861">
        <v>44452</v>
      </c>
      <c r="D2861" t="s">
        <v>29</v>
      </c>
      <c r="E2861" t="s">
        <v>97</v>
      </c>
      <c r="F2861" t="s">
        <v>98</v>
      </c>
      <c r="G2861" t="s">
        <v>14</v>
      </c>
      <c r="H2861">
        <v>0.35000000000000003</v>
      </c>
      <c r="I2861">
        <v>1500</v>
      </c>
      <c r="J2861">
        <f t="shared" si="115"/>
        <v>525</v>
      </c>
      <c r="K2861">
        <f t="shared" si="114"/>
        <v>157.5</v>
      </c>
      <c r="L2861">
        <v>0.3</v>
      </c>
    </row>
    <row r="2862" spans="1:12" x14ac:dyDescent="0.3">
      <c r="A2862" t="s">
        <v>10</v>
      </c>
      <c r="B2862">
        <v>1185732</v>
      </c>
      <c r="C2862">
        <v>44452</v>
      </c>
      <c r="D2862" t="s">
        <v>29</v>
      </c>
      <c r="E2862" t="s">
        <v>97</v>
      </c>
      <c r="F2862" t="s">
        <v>98</v>
      </c>
      <c r="G2862" t="s">
        <v>16</v>
      </c>
      <c r="H2862">
        <v>0.45</v>
      </c>
      <c r="I2862">
        <v>1500</v>
      </c>
      <c r="J2862">
        <f t="shared" si="115"/>
        <v>675</v>
      </c>
      <c r="K2862">
        <f t="shared" si="114"/>
        <v>236.24999999999997</v>
      </c>
      <c r="L2862">
        <v>0.35</v>
      </c>
    </row>
    <row r="2863" spans="1:12" x14ac:dyDescent="0.3">
      <c r="A2863" t="s">
        <v>10</v>
      </c>
      <c r="B2863">
        <v>1185732</v>
      </c>
      <c r="C2863">
        <v>44452</v>
      </c>
      <c r="D2863" t="s">
        <v>29</v>
      </c>
      <c r="E2863" t="s">
        <v>97</v>
      </c>
      <c r="F2863" t="s">
        <v>98</v>
      </c>
      <c r="G2863" t="s">
        <v>17</v>
      </c>
      <c r="H2863">
        <v>0.5</v>
      </c>
      <c r="I2863">
        <v>2250</v>
      </c>
      <c r="J2863">
        <f t="shared" si="115"/>
        <v>1125</v>
      </c>
      <c r="K2863">
        <f t="shared" si="114"/>
        <v>450</v>
      </c>
      <c r="L2863">
        <v>0.4</v>
      </c>
    </row>
    <row r="2864" spans="1:12" x14ac:dyDescent="0.3">
      <c r="A2864" t="s">
        <v>10</v>
      </c>
      <c r="B2864">
        <v>1185732</v>
      </c>
      <c r="C2864">
        <v>44481</v>
      </c>
      <c r="D2864" t="s">
        <v>29</v>
      </c>
      <c r="E2864" t="s">
        <v>97</v>
      </c>
      <c r="F2864" t="s">
        <v>98</v>
      </c>
      <c r="G2864" t="s">
        <v>12</v>
      </c>
      <c r="H2864">
        <v>0.54999999999999993</v>
      </c>
      <c r="I2864">
        <v>4000</v>
      </c>
      <c r="J2864">
        <f t="shared" si="115"/>
        <v>2199.9999999999995</v>
      </c>
      <c r="K2864">
        <f t="shared" si="114"/>
        <v>769.99999999999977</v>
      </c>
      <c r="L2864">
        <v>0.35</v>
      </c>
    </row>
    <row r="2865" spans="1:12" x14ac:dyDescent="0.3">
      <c r="A2865" t="s">
        <v>10</v>
      </c>
      <c r="B2865">
        <v>1185732</v>
      </c>
      <c r="C2865">
        <v>44481</v>
      </c>
      <c r="D2865" t="s">
        <v>29</v>
      </c>
      <c r="E2865" t="s">
        <v>97</v>
      </c>
      <c r="F2865" t="s">
        <v>98</v>
      </c>
      <c r="G2865" t="s">
        <v>15</v>
      </c>
      <c r="H2865">
        <v>0.45</v>
      </c>
      <c r="I2865">
        <v>2500</v>
      </c>
      <c r="J2865">
        <f t="shared" si="115"/>
        <v>1125</v>
      </c>
      <c r="K2865">
        <f t="shared" si="114"/>
        <v>337.5</v>
      </c>
      <c r="L2865">
        <v>0.3</v>
      </c>
    </row>
    <row r="2866" spans="1:12" x14ac:dyDescent="0.3">
      <c r="A2866" t="s">
        <v>10</v>
      </c>
      <c r="B2866">
        <v>1185732</v>
      </c>
      <c r="C2866">
        <v>44481</v>
      </c>
      <c r="D2866" t="s">
        <v>29</v>
      </c>
      <c r="E2866" t="s">
        <v>97</v>
      </c>
      <c r="F2866" t="s">
        <v>98</v>
      </c>
      <c r="G2866" t="s">
        <v>13</v>
      </c>
      <c r="H2866">
        <v>0.45</v>
      </c>
      <c r="I2866">
        <v>1500</v>
      </c>
      <c r="J2866">
        <f t="shared" si="115"/>
        <v>675</v>
      </c>
      <c r="K2866">
        <f t="shared" si="114"/>
        <v>202.5</v>
      </c>
      <c r="L2866">
        <v>0.3</v>
      </c>
    </row>
    <row r="2867" spans="1:12" x14ac:dyDescent="0.3">
      <c r="A2867" t="s">
        <v>10</v>
      </c>
      <c r="B2867">
        <v>1185732</v>
      </c>
      <c r="C2867">
        <v>44481</v>
      </c>
      <c r="D2867" t="s">
        <v>29</v>
      </c>
      <c r="E2867" t="s">
        <v>97</v>
      </c>
      <c r="F2867" t="s">
        <v>98</v>
      </c>
      <c r="G2867" t="s">
        <v>14</v>
      </c>
      <c r="H2867">
        <v>0.45</v>
      </c>
      <c r="I2867">
        <v>1250</v>
      </c>
      <c r="J2867">
        <f t="shared" si="115"/>
        <v>562.5</v>
      </c>
      <c r="K2867">
        <f t="shared" si="114"/>
        <v>168.75</v>
      </c>
      <c r="L2867">
        <v>0.3</v>
      </c>
    </row>
    <row r="2868" spans="1:12" x14ac:dyDescent="0.3">
      <c r="A2868" t="s">
        <v>10</v>
      </c>
      <c r="B2868">
        <v>1185732</v>
      </c>
      <c r="C2868">
        <v>44481</v>
      </c>
      <c r="D2868" t="s">
        <v>29</v>
      </c>
      <c r="E2868" t="s">
        <v>97</v>
      </c>
      <c r="F2868" t="s">
        <v>98</v>
      </c>
      <c r="G2868" t="s">
        <v>16</v>
      </c>
      <c r="H2868">
        <v>0.54999999999999993</v>
      </c>
      <c r="I2868">
        <v>1250</v>
      </c>
      <c r="J2868">
        <f t="shared" si="115"/>
        <v>687.49999999999989</v>
      </c>
      <c r="K2868">
        <f t="shared" si="114"/>
        <v>240.62499999999994</v>
      </c>
      <c r="L2868">
        <v>0.35</v>
      </c>
    </row>
    <row r="2869" spans="1:12" x14ac:dyDescent="0.3">
      <c r="A2869" t="s">
        <v>10</v>
      </c>
      <c r="B2869">
        <v>1185732</v>
      </c>
      <c r="C2869">
        <v>44481</v>
      </c>
      <c r="D2869" t="s">
        <v>29</v>
      </c>
      <c r="E2869" t="s">
        <v>97</v>
      </c>
      <c r="F2869" t="s">
        <v>98</v>
      </c>
      <c r="G2869" t="s">
        <v>17</v>
      </c>
      <c r="H2869">
        <v>0.59999999999999987</v>
      </c>
      <c r="I2869">
        <v>2500</v>
      </c>
      <c r="J2869">
        <f t="shared" si="115"/>
        <v>1499.9999999999998</v>
      </c>
      <c r="K2869">
        <f t="shared" si="114"/>
        <v>599.99999999999989</v>
      </c>
      <c r="L2869">
        <v>0.4</v>
      </c>
    </row>
    <row r="2870" spans="1:12" x14ac:dyDescent="0.3">
      <c r="A2870" t="s">
        <v>10</v>
      </c>
      <c r="B2870">
        <v>1185732</v>
      </c>
      <c r="C2870">
        <v>44512</v>
      </c>
      <c r="D2870" t="s">
        <v>29</v>
      </c>
      <c r="E2870" t="s">
        <v>97</v>
      </c>
      <c r="F2870" t="s">
        <v>98</v>
      </c>
      <c r="G2870" t="s">
        <v>12</v>
      </c>
      <c r="H2870">
        <v>0.54999999999999993</v>
      </c>
      <c r="I2870">
        <v>4000</v>
      </c>
      <c r="J2870">
        <f t="shared" si="115"/>
        <v>2199.9999999999995</v>
      </c>
      <c r="K2870">
        <f t="shared" si="114"/>
        <v>769.99999999999977</v>
      </c>
      <c r="L2870">
        <v>0.35</v>
      </c>
    </row>
    <row r="2871" spans="1:12" x14ac:dyDescent="0.3">
      <c r="A2871" t="s">
        <v>10</v>
      </c>
      <c r="B2871">
        <v>1185732</v>
      </c>
      <c r="C2871">
        <v>44512</v>
      </c>
      <c r="D2871" t="s">
        <v>29</v>
      </c>
      <c r="E2871" t="s">
        <v>97</v>
      </c>
      <c r="F2871" t="s">
        <v>98</v>
      </c>
      <c r="G2871" t="s">
        <v>15</v>
      </c>
      <c r="H2871">
        <v>0.45</v>
      </c>
      <c r="I2871">
        <v>2500</v>
      </c>
      <c r="J2871">
        <f t="shared" si="115"/>
        <v>1125</v>
      </c>
      <c r="K2871">
        <f t="shared" si="114"/>
        <v>337.5</v>
      </c>
      <c r="L2871">
        <v>0.3</v>
      </c>
    </row>
    <row r="2872" spans="1:12" x14ac:dyDescent="0.3">
      <c r="A2872" t="s">
        <v>10</v>
      </c>
      <c r="B2872">
        <v>1185732</v>
      </c>
      <c r="C2872">
        <v>44512</v>
      </c>
      <c r="D2872" t="s">
        <v>29</v>
      </c>
      <c r="E2872" t="s">
        <v>97</v>
      </c>
      <c r="F2872" t="s">
        <v>98</v>
      </c>
      <c r="G2872" t="s">
        <v>13</v>
      </c>
      <c r="H2872">
        <v>0.45</v>
      </c>
      <c r="I2872">
        <v>1950</v>
      </c>
      <c r="J2872">
        <f t="shared" si="115"/>
        <v>877.5</v>
      </c>
      <c r="K2872">
        <f t="shared" si="114"/>
        <v>263.25</v>
      </c>
      <c r="L2872">
        <v>0.3</v>
      </c>
    </row>
    <row r="2873" spans="1:12" x14ac:dyDescent="0.3">
      <c r="A2873" t="s">
        <v>10</v>
      </c>
      <c r="B2873">
        <v>1185732</v>
      </c>
      <c r="C2873">
        <v>44512</v>
      </c>
      <c r="D2873" t="s">
        <v>29</v>
      </c>
      <c r="E2873" t="s">
        <v>97</v>
      </c>
      <c r="F2873" t="s">
        <v>98</v>
      </c>
      <c r="G2873" t="s">
        <v>14</v>
      </c>
      <c r="H2873">
        <v>0.45</v>
      </c>
      <c r="I2873">
        <v>1750</v>
      </c>
      <c r="J2873">
        <f t="shared" si="115"/>
        <v>787.5</v>
      </c>
      <c r="K2873">
        <f t="shared" si="114"/>
        <v>236.25</v>
      </c>
      <c r="L2873">
        <v>0.3</v>
      </c>
    </row>
    <row r="2874" spans="1:12" x14ac:dyDescent="0.3">
      <c r="A2874" t="s">
        <v>10</v>
      </c>
      <c r="B2874">
        <v>1185732</v>
      </c>
      <c r="C2874">
        <v>44512</v>
      </c>
      <c r="D2874" t="s">
        <v>29</v>
      </c>
      <c r="E2874" t="s">
        <v>97</v>
      </c>
      <c r="F2874" t="s">
        <v>98</v>
      </c>
      <c r="G2874" t="s">
        <v>16</v>
      </c>
      <c r="H2874">
        <v>0.6</v>
      </c>
      <c r="I2874">
        <v>1500</v>
      </c>
      <c r="J2874">
        <f t="shared" si="115"/>
        <v>900</v>
      </c>
      <c r="K2874">
        <f t="shared" si="114"/>
        <v>315</v>
      </c>
      <c r="L2874">
        <v>0.35</v>
      </c>
    </row>
    <row r="2875" spans="1:12" x14ac:dyDescent="0.3">
      <c r="A2875" t="s">
        <v>10</v>
      </c>
      <c r="B2875">
        <v>1185732</v>
      </c>
      <c r="C2875">
        <v>44512</v>
      </c>
      <c r="D2875" t="s">
        <v>29</v>
      </c>
      <c r="E2875" t="s">
        <v>97</v>
      </c>
      <c r="F2875" t="s">
        <v>98</v>
      </c>
      <c r="G2875" t="s">
        <v>17</v>
      </c>
      <c r="H2875">
        <v>0.64999999999999991</v>
      </c>
      <c r="I2875">
        <v>2500</v>
      </c>
      <c r="J2875">
        <f t="shared" si="115"/>
        <v>1624.9999999999998</v>
      </c>
      <c r="K2875">
        <f t="shared" si="114"/>
        <v>650</v>
      </c>
      <c r="L2875">
        <v>0.4</v>
      </c>
    </row>
    <row r="2876" spans="1:12" x14ac:dyDescent="0.3">
      <c r="A2876" t="s">
        <v>10</v>
      </c>
      <c r="B2876">
        <v>1185732</v>
      </c>
      <c r="C2876">
        <v>44541</v>
      </c>
      <c r="D2876" t="s">
        <v>29</v>
      </c>
      <c r="E2876" t="s">
        <v>97</v>
      </c>
      <c r="F2876" t="s">
        <v>98</v>
      </c>
      <c r="G2876" t="s">
        <v>12</v>
      </c>
      <c r="H2876">
        <v>0.6</v>
      </c>
      <c r="I2876">
        <v>5000</v>
      </c>
      <c r="J2876">
        <f t="shared" si="115"/>
        <v>3000</v>
      </c>
      <c r="K2876">
        <f t="shared" si="114"/>
        <v>1050</v>
      </c>
      <c r="L2876">
        <v>0.35</v>
      </c>
    </row>
    <row r="2877" spans="1:12" x14ac:dyDescent="0.3">
      <c r="A2877" t="s">
        <v>10</v>
      </c>
      <c r="B2877">
        <v>1185732</v>
      </c>
      <c r="C2877">
        <v>44541</v>
      </c>
      <c r="D2877" t="s">
        <v>29</v>
      </c>
      <c r="E2877" t="s">
        <v>97</v>
      </c>
      <c r="F2877" t="s">
        <v>98</v>
      </c>
      <c r="G2877" t="s">
        <v>15</v>
      </c>
      <c r="H2877">
        <v>0.5</v>
      </c>
      <c r="I2877">
        <v>3000</v>
      </c>
      <c r="J2877">
        <f t="shared" si="115"/>
        <v>1500</v>
      </c>
      <c r="K2877">
        <f t="shared" si="114"/>
        <v>450</v>
      </c>
      <c r="L2877">
        <v>0.3</v>
      </c>
    </row>
    <row r="2878" spans="1:12" x14ac:dyDescent="0.3">
      <c r="A2878" t="s">
        <v>10</v>
      </c>
      <c r="B2878">
        <v>1185732</v>
      </c>
      <c r="C2878">
        <v>44541</v>
      </c>
      <c r="D2878" t="s">
        <v>29</v>
      </c>
      <c r="E2878" t="s">
        <v>97</v>
      </c>
      <c r="F2878" t="s">
        <v>98</v>
      </c>
      <c r="G2878" t="s">
        <v>13</v>
      </c>
      <c r="H2878">
        <v>0.5</v>
      </c>
      <c r="I2878">
        <v>2500</v>
      </c>
      <c r="J2878">
        <f t="shared" si="115"/>
        <v>1250</v>
      </c>
      <c r="K2878">
        <f t="shared" ref="K2878:K2941" si="116">J2878*L2878</f>
        <v>375</v>
      </c>
      <c r="L2878">
        <v>0.3</v>
      </c>
    </row>
    <row r="2879" spans="1:12" x14ac:dyDescent="0.3">
      <c r="A2879" t="s">
        <v>10</v>
      </c>
      <c r="B2879">
        <v>1185732</v>
      </c>
      <c r="C2879">
        <v>44541</v>
      </c>
      <c r="D2879" t="s">
        <v>29</v>
      </c>
      <c r="E2879" t="s">
        <v>97</v>
      </c>
      <c r="F2879" t="s">
        <v>98</v>
      </c>
      <c r="G2879" t="s">
        <v>14</v>
      </c>
      <c r="H2879">
        <v>0.5</v>
      </c>
      <c r="I2879">
        <v>2000</v>
      </c>
      <c r="J2879">
        <f t="shared" si="115"/>
        <v>1000</v>
      </c>
      <c r="K2879">
        <f t="shared" si="116"/>
        <v>300</v>
      </c>
      <c r="L2879">
        <v>0.3</v>
      </c>
    </row>
    <row r="2880" spans="1:12" x14ac:dyDescent="0.3">
      <c r="A2880" t="s">
        <v>10</v>
      </c>
      <c r="B2880">
        <v>1185732</v>
      </c>
      <c r="C2880">
        <v>44541</v>
      </c>
      <c r="D2880" t="s">
        <v>29</v>
      </c>
      <c r="E2880" t="s">
        <v>97</v>
      </c>
      <c r="F2880" t="s">
        <v>98</v>
      </c>
      <c r="G2880" t="s">
        <v>16</v>
      </c>
      <c r="H2880">
        <v>0.6</v>
      </c>
      <c r="I2880">
        <v>2000</v>
      </c>
      <c r="J2880">
        <f t="shared" si="115"/>
        <v>1200</v>
      </c>
      <c r="K2880">
        <f t="shared" si="116"/>
        <v>420</v>
      </c>
      <c r="L2880">
        <v>0.35</v>
      </c>
    </row>
    <row r="2881" spans="1:12" x14ac:dyDescent="0.3">
      <c r="A2881" t="s">
        <v>10</v>
      </c>
      <c r="B2881">
        <v>1185732</v>
      </c>
      <c r="C2881">
        <v>44541</v>
      </c>
      <c r="D2881" t="s">
        <v>29</v>
      </c>
      <c r="E2881" t="s">
        <v>97</v>
      </c>
      <c r="F2881" t="s">
        <v>98</v>
      </c>
      <c r="G2881" t="s">
        <v>17</v>
      </c>
      <c r="H2881">
        <v>0.64999999999999991</v>
      </c>
      <c r="I2881">
        <v>3000</v>
      </c>
      <c r="J2881">
        <f t="shared" si="115"/>
        <v>1949.9999999999998</v>
      </c>
      <c r="K2881">
        <f t="shared" si="116"/>
        <v>780</v>
      </c>
      <c r="L2881">
        <v>0.4</v>
      </c>
    </row>
    <row r="2882" spans="1:12" x14ac:dyDescent="0.3">
      <c r="A2882" t="s">
        <v>10</v>
      </c>
      <c r="B2882">
        <v>1185732</v>
      </c>
      <c r="C2882">
        <v>44205</v>
      </c>
      <c r="D2882" t="s">
        <v>29</v>
      </c>
      <c r="E2882" t="s">
        <v>99</v>
      </c>
      <c r="F2882" t="s">
        <v>100</v>
      </c>
      <c r="G2882" t="s">
        <v>12</v>
      </c>
      <c r="H2882">
        <v>0.35000000000000003</v>
      </c>
      <c r="I2882">
        <v>4750</v>
      </c>
      <c r="J2882">
        <f t="shared" ref="J2882:J2945" si="117">H2882*I2882</f>
        <v>1662.5000000000002</v>
      </c>
      <c r="K2882">
        <f t="shared" si="116"/>
        <v>581.875</v>
      </c>
      <c r="L2882">
        <v>0.35</v>
      </c>
    </row>
    <row r="2883" spans="1:12" x14ac:dyDescent="0.3">
      <c r="A2883" t="s">
        <v>10</v>
      </c>
      <c r="B2883">
        <v>1185732</v>
      </c>
      <c r="C2883">
        <v>44205</v>
      </c>
      <c r="D2883" t="s">
        <v>29</v>
      </c>
      <c r="E2883" t="s">
        <v>99</v>
      </c>
      <c r="F2883" t="s">
        <v>100</v>
      </c>
      <c r="G2883" t="s">
        <v>15</v>
      </c>
      <c r="H2883">
        <v>0.35000000000000003</v>
      </c>
      <c r="I2883">
        <v>2750</v>
      </c>
      <c r="J2883">
        <f t="shared" si="117"/>
        <v>962.50000000000011</v>
      </c>
      <c r="K2883">
        <f t="shared" si="116"/>
        <v>288.75</v>
      </c>
      <c r="L2883">
        <v>0.3</v>
      </c>
    </row>
    <row r="2884" spans="1:12" x14ac:dyDescent="0.3">
      <c r="A2884" t="s">
        <v>10</v>
      </c>
      <c r="B2884">
        <v>1185732</v>
      </c>
      <c r="C2884">
        <v>44205</v>
      </c>
      <c r="D2884" t="s">
        <v>29</v>
      </c>
      <c r="E2884" t="s">
        <v>99</v>
      </c>
      <c r="F2884" t="s">
        <v>100</v>
      </c>
      <c r="G2884" t="s">
        <v>13</v>
      </c>
      <c r="H2884">
        <v>0.25000000000000006</v>
      </c>
      <c r="I2884">
        <v>2750</v>
      </c>
      <c r="J2884">
        <f t="shared" si="117"/>
        <v>687.50000000000011</v>
      </c>
      <c r="K2884">
        <f t="shared" si="116"/>
        <v>206.25000000000003</v>
      </c>
      <c r="L2884">
        <v>0.3</v>
      </c>
    </row>
    <row r="2885" spans="1:12" x14ac:dyDescent="0.3">
      <c r="A2885" t="s">
        <v>10</v>
      </c>
      <c r="B2885">
        <v>1185732</v>
      </c>
      <c r="C2885">
        <v>44205</v>
      </c>
      <c r="D2885" t="s">
        <v>29</v>
      </c>
      <c r="E2885" t="s">
        <v>99</v>
      </c>
      <c r="F2885" t="s">
        <v>100</v>
      </c>
      <c r="G2885" t="s">
        <v>14</v>
      </c>
      <c r="H2885">
        <v>0.30000000000000004</v>
      </c>
      <c r="I2885">
        <v>1250</v>
      </c>
      <c r="J2885">
        <f t="shared" si="117"/>
        <v>375.00000000000006</v>
      </c>
      <c r="K2885">
        <f t="shared" si="116"/>
        <v>112.50000000000001</v>
      </c>
      <c r="L2885">
        <v>0.3</v>
      </c>
    </row>
    <row r="2886" spans="1:12" x14ac:dyDescent="0.3">
      <c r="A2886" t="s">
        <v>10</v>
      </c>
      <c r="B2886">
        <v>1185732</v>
      </c>
      <c r="C2886">
        <v>44205</v>
      </c>
      <c r="D2886" t="s">
        <v>29</v>
      </c>
      <c r="E2886" t="s">
        <v>99</v>
      </c>
      <c r="F2886" t="s">
        <v>100</v>
      </c>
      <c r="G2886" t="s">
        <v>16</v>
      </c>
      <c r="H2886">
        <v>0.44999999999999996</v>
      </c>
      <c r="I2886">
        <v>1750</v>
      </c>
      <c r="J2886">
        <f t="shared" si="117"/>
        <v>787.49999999999989</v>
      </c>
      <c r="K2886">
        <f t="shared" si="116"/>
        <v>275.62499999999994</v>
      </c>
      <c r="L2886">
        <v>0.35</v>
      </c>
    </row>
    <row r="2887" spans="1:12" x14ac:dyDescent="0.3">
      <c r="A2887" t="s">
        <v>10</v>
      </c>
      <c r="B2887">
        <v>1185732</v>
      </c>
      <c r="C2887">
        <v>44205</v>
      </c>
      <c r="D2887" t="s">
        <v>29</v>
      </c>
      <c r="E2887" t="s">
        <v>99</v>
      </c>
      <c r="F2887" t="s">
        <v>100</v>
      </c>
      <c r="G2887" t="s">
        <v>17</v>
      </c>
      <c r="H2887">
        <v>0.35000000000000003</v>
      </c>
      <c r="I2887">
        <v>2750</v>
      </c>
      <c r="J2887">
        <f t="shared" si="117"/>
        <v>962.50000000000011</v>
      </c>
      <c r="K2887">
        <f t="shared" si="116"/>
        <v>385.00000000000006</v>
      </c>
      <c r="L2887">
        <v>0.4</v>
      </c>
    </row>
    <row r="2888" spans="1:12" x14ac:dyDescent="0.3">
      <c r="A2888" t="s">
        <v>10</v>
      </c>
      <c r="B2888">
        <v>1185732</v>
      </c>
      <c r="C2888">
        <v>44236</v>
      </c>
      <c r="D2888" t="s">
        <v>29</v>
      </c>
      <c r="E2888" t="s">
        <v>99</v>
      </c>
      <c r="F2888" t="s">
        <v>100</v>
      </c>
      <c r="G2888" t="s">
        <v>12</v>
      </c>
      <c r="H2888">
        <v>0.35000000000000003</v>
      </c>
      <c r="I2888">
        <v>5250</v>
      </c>
      <c r="J2888">
        <f t="shared" si="117"/>
        <v>1837.5000000000002</v>
      </c>
      <c r="K2888">
        <f t="shared" si="116"/>
        <v>643.125</v>
      </c>
      <c r="L2888">
        <v>0.35</v>
      </c>
    </row>
    <row r="2889" spans="1:12" x14ac:dyDescent="0.3">
      <c r="A2889" t="s">
        <v>10</v>
      </c>
      <c r="B2889">
        <v>1185732</v>
      </c>
      <c r="C2889">
        <v>44236</v>
      </c>
      <c r="D2889" t="s">
        <v>29</v>
      </c>
      <c r="E2889" t="s">
        <v>99</v>
      </c>
      <c r="F2889" t="s">
        <v>100</v>
      </c>
      <c r="G2889" t="s">
        <v>15</v>
      </c>
      <c r="H2889">
        <v>0.35000000000000003</v>
      </c>
      <c r="I2889">
        <v>1750</v>
      </c>
      <c r="J2889">
        <f t="shared" si="117"/>
        <v>612.50000000000011</v>
      </c>
      <c r="K2889">
        <f t="shared" si="116"/>
        <v>183.75000000000003</v>
      </c>
      <c r="L2889">
        <v>0.3</v>
      </c>
    </row>
    <row r="2890" spans="1:12" x14ac:dyDescent="0.3">
      <c r="A2890" t="s">
        <v>10</v>
      </c>
      <c r="B2890">
        <v>1185732</v>
      </c>
      <c r="C2890">
        <v>44236</v>
      </c>
      <c r="D2890" t="s">
        <v>29</v>
      </c>
      <c r="E2890" t="s">
        <v>99</v>
      </c>
      <c r="F2890" t="s">
        <v>100</v>
      </c>
      <c r="G2890" t="s">
        <v>13</v>
      </c>
      <c r="H2890">
        <v>0.25000000000000006</v>
      </c>
      <c r="I2890">
        <v>2250</v>
      </c>
      <c r="J2890">
        <f t="shared" si="117"/>
        <v>562.50000000000011</v>
      </c>
      <c r="K2890">
        <f t="shared" si="116"/>
        <v>168.75000000000003</v>
      </c>
      <c r="L2890">
        <v>0.3</v>
      </c>
    </row>
    <row r="2891" spans="1:12" x14ac:dyDescent="0.3">
      <c r="A2891" t="s">
        <v>10</v>
      </c>
      <c r="B2891">
        <v>1185732</v>
      </c>
      <c r="C2891">
        <v>44236</v>
      </c>
      <c r="D2891" t="s">
        <v>29</v>
      </c>
      <c r="E2891" t="s">
        <v>99</v>
      </c>
      <c r="F2891" t="s">
        <v>100</v>
      </c>
      <c r="G2891" t="s">
        <v>14</v>
      </c>
      <c r="H2891">
        <v>0.30000000000000004</v>
      </c>
      <c r="I2891">
        <v>1000</v>
      </c>
      <c r="J2891">
        <f t="shared" si="117"/>
        <v>300.00000000000006</v>
      </c>
      <c r="K2891">
        <f t="shared" si="116"/>
        <v>90.000000000000014</v>
      </c>
      <c r="L2891">
        <v>0.3</v>
      </c>
    </row>
    <row r="2892" spans="1:12" x14ac:dyDescent="0.3">
      <c r="A2892" t="s">
        <v>10</v>
      </c>
      <c r="B2892">
        <v>1185732</v>
      </c>
      <c r="C2892">
        <v>44236</v>
      </c>
      <c r="D2892" t="s">
        <v>29</v>
      </c>
      <c r="E2892" t="s">
        <v>99</v>
      </c>
      <c r="F2892" t="s">
        <v>100</v>
      </c>
      <c r="G2892" t="s">
        <v>16</v>
      </c>
      <c r="H2892">
        <v>0.44999999999999996</v>
      </c>
      <c r="I2892">
        <v>1750</v>
      </c>
      <c r="J2892">
        <f t="shared" si="117"/>
        <v>787.49999999999989</v>
      </c>
      <c r="K2892">
        <f t="shared" si="116"/>
        <v>275.62499999999994</v>
      </c>
      <c r="L2892">
        <v>0.35</v>
      </c>
    </row>
    <row r="2893" spans="1:12" x14ac:dyDescent="0.3">
      <c r="A2893" t="s">
        <v>10</v>
      </c>
      <c r="B2893">
        <v>1185732</v>
      </c>
      <c r="C2893">
        <v>44236</v>
      </c>
      <c r="D2893" t="s">
        <v>29</v>
      </c>
      <c r="E2893" t="s">
        <v>99</v>
      </c>
      <c r="F2893" t="s">
        <v>100</v>
      </c>
      <c r="G2893" t="s">
        <v>17</v>
      </c>
      <c r="H2893">
        <v>0.24999999999999997</v>
      </c>
      <c r="I2893">
        <v>2750</v>
      </c>
      <c r="J2893">
        <f t="shared" si="117"/>
        <v>687.49999999999989</v>
      </c>
      <c r="K2893">
        <f t="shared" si="116"/>
        <v>274.99999999999994</v>
      </c>
      <c r="L2893">
        <v>0.4</v>
      </c>
    </row>
    <row r="2894" spans="1:12" x14ac:dyDescent="0.3">
      <c r="A2894" t="s">
        <v>10</v>
      </c>
      <c r="B2894">
        <v>1185732</v>
      </c>
      <c r="C2894">
        <v>44263</v>
      </c>
      <c r="D2894" t="s">
        <v>29</v>
      </c>
      <c r="E2894" t="s">
        <v>99</v>
      </c>
      <c r="F2894" t="s">
        <v>100</v>
      </c>
      <c r="G2894" t="s">
        <v>12</v>
      </c>
      <c r="H2894">
        <v>0.30000000000000004</v>
      </c>
      <c r="I2894">
        <v>4950</v>
      </c>
      <c r="J2894">
        <f t="shared" si="117"/>
        <v>1485.0000000000002</v>
      </c>
      <c r="K2894">
        <f t="shared" si="116"/>
        <v>519.75</v>
      </c>
      <c r="L2894">
        <v>0.35</v>
      </c>
    </row>
    <row r="2895" spans="1:12" x14ac:dyDescent="0.3">
      <c r="A2895" t="s">
        <v>10</v>
      </c>
      <c r="B2895">
        <v>1185732</v>
      </c>
      <c r="C2895">
        <v>44263</v>
      </c>
      <c r="D2895" t="s">
        <v>29</v>
      </c>
      <c r="E2895" t="s">
        <v>99</v>
      </c>
      <c r="F2895" t="s">
        <v>100</v>
      </c>
      <c r="G2895" t="s">
        <v>15</v>
      </c>
      <c r="H2895">
        <v>0.30000000000000004</v>
      </c>
      <c r="I2895">
        <v>2000</v>
      </c>
      <c r="J2895">
        <f t="shared" si="117"/>
        <v>600.00000000000011</v>
      </c>
      <c r="K2895">
        <f t="shared" si="116"/>
        <v>180.00000000000003</v>
      </c>
      <c r="L2895">
        <v>0.3</v>
      </c>
    </row>
    <row r="2896" spans="1:12" x14ac:dyDescent="0.3">
      <c r="A2896" t="s">
        <v>10</v>
      </c>
      <c r="B2896">
        <v>1185732</v>
      </c>
      <c r="C2896">
        <v>44263</v>
      </c>
      <c r="D2896" t="s">
        <v>29</v>
      </c>
      <c r="E2896" t="s">
        <v>99</v>
      </c>
      <c r="F2896" t="s">
        <v>100</v>
      </c>
      <c r="G2896" t="s">
        <v>13</v>
      </c>
      <c r="H2896">
        <v>0.20000000000000004</v>
      </c>
      <c r="I2896">
        <v>2250</v>
      </c>
      <c r="J2896">
        <f t="shared" si="117"/>
        <v>450.00000000000011</v>
      </c>
      <c r="K2896">
        <f t="shared" si="116"/>
        <v>135.00000000000003</v>
      </c>
      <c r="L2896">
        <v>0.3</v>
      </c>
    </row>
    <row r="2897" spans="1:12" x14ac:dyDescent="0.3">
      <c r="A2897" t="s">
        <v>10</v>
      </c>
      <c r="B2897">
        <v>1185732</v>
      </c>
      <c r="C2897">
        <v>44263</v>
      </c>
      <c r="D2897" t="s">
        <v>29</v>
      </c>
      <c r="E2897" t="s">
        <v>99</v>
      </c>
      <c r="F2897" t="s">
        <v>100</v>
      </c>
      <c r="G2897" t="s">
        <v>14</v>
      </c>
      <c r="H2897">
        <v>0.24999999999999997</v>
      </c>
      <c r="I2897">
        <v>750</v>
      </c>
      <c r="J2897">
        <f t="shared" si="117"/>
        <v>187.49999999999997</v>
      </c>
      <c r="K2897">
        <f t="shared" si="116"/>
        <v>56.249999999999993</v>
      </c>
      <c r="L2897">
        <v>0.3</v>
      </c>
    </row>
    <row r="2898" spans="1:12" x14ac:dyDescent="0.3">
      <c r="A2898" t="s">
        <v>10</v>
      </c>
      <c r="B2898">
        <v>1185732</v>
      </c>
      <c r="C2898">
        <v>44263</v>
      </c>
      <c r="D2898" t="s">
        <v>29</v>
      </c>
      <c r="E2898" t="s">
        <v>99</v>
      </c>
      <c r="F2898" t="s">
        <v>100</v>
      </c>
      <c r="G2898" t="s">
        <v>16</v>
      </c>
      <c r="H2898">
        <v>0.4</v>
      </c>
      <c r="I2898">
        <v>1250</v>
      </c>
      <c r="J2898">
        <f t="shared" si="117"/>
        <v>500</v>
      </c>
      <c r="K2898">
        <f t="shared" si="116"/>
        <v>175</v>
      </c>
      <c r="L2898">
        <v>0.35</v>
      </c>
    </row>
    <row r="2899" spans="1:12" x14ac:dyDescent="0.3">
      <c r="A2899" t="s">
        <v>10</v>
      </c>
      <c r="B2899">
        <v>1185732</v>
      </c>
      <c r="C2899">
        <v>44263</v>
      </c>
      <c r="D2899" t="s">
        <v>29</v>
      </c>
      <c r="E2899" t="s">
        <v>99</v>
      </c>
      <c r="F2899" t="s">
        <v>100</v>
      </c>
      <c r="G2899" t="s">
        <v>17</v>
      </c>
      <c r="H2899">
        <v>0.30000000000000004</v>
      </c>
      <c r="I2899">
        <v>2250</v>
      </c>
      <c r="J2899">
        <f t="shared" si="117"/>
        <v>675.00000000000011</v>
      </c>
      <c r="K2899">
        <f t="shared" si="116"/>
        <v>270.00000000000006</v>
      </c>
      <c r="L2899">
        <v>0.4</v>
      </c>
    </row>
    <row r="2900" spans="1:12" x14ac:dyDescent="0.3">
      <c r="A2900" t="s">
        <v>10</v>
      </c>
      <c r="B2900">
        <v>1185732</v>
      </c>
      <c r="C2900">
        <v>44295</v>
      </c>
      <c r="D2900" t="s">
        <v>29</v>
      </c>
      <c r="E2900" t="s">
        <v>99</v>
      </c>
      <c r="F2900" t="s">
        <v>100</v>
      </c>
      <c r="G2900" t="s">
        <v>12</v>
      </c>
      <c r="H2900">
        <v>0.30000000000000004</v>
      </c>
      <c r="I2900">
        <v>4500</v>
      </c>
      <c r="J2900">
        <f t="shared" si="117"/>
        <v>1350.0000000000002</v>
      </c>
      <c r="K2900">
        <f t="shared" si="116"/>
        <v>472.50000000000006</v>
      </c>
      <c r="L2900">
        <v>0.35</v>
      </c>
    </row>
    <row r="2901" spans="1:12" x14ac:dyDescent="0.3">
      <c r="A2901" t="s">
        <v>10</v>
      </c>
      <c r="B2901">
        <v>1185732</v>
      </c>
      <c r="C2901">
        <v>44295</v>
      </c>
      <c r="D2901" t="s">
        <v>29</v>
      </c>
      <c r="E2901" t="s">
        <v>99</v>
      </c>
      <c r="F2901" t="s">
        <v>100</v>
      </c>
      <c r="G2901" t="s">
        <v>15</v>
      </c>
      <c r="H2901">
        <v>0.30000000000000004</v>
      </c>
      <c r="I2901">
        <v>1500</v>
      </c>
      <c r="J2901">
        <f t="shared" si="117"/>
        <v>450.00000000000006</v>
      </c>
      <c r="K2901">
        <f t="shared" si="116"/>
        <v>135</v>
      </c>
      <c r="L2901">
        <v>0.3</v>
      </c>
    </row>
    <row r="2902" spans="1:12" x14ac:dyDescent="0.3">
      <c r="A2902" t="s">
        <v>10</v>
      </c>
      <c r="B2902">
        <v>1185732</v>
      </c>
      <c r="C2902">
        <v>44295</v>
      </c>
      <c r="D2902" t="s">
        <v>29</v>
      </c>
      <c r="E2902" t="s">
        <v>99</v>
      </c>
      <c r="F2902" t="s">
        <v>100</v>
      </c>
      <c r="G2902" t="s">
        <v>13</v>
      </c>
      <c r="H2902">
        <v>0.20000000000000004</v>
      </c>
      <c r="I2902">
        <v>1500</v>
      </c>
      <c r="J2902">
        <f t="shared" si="117"/>
        <v>300.00000000000006</v>
      </c>
      <c r="K2902">
        <f t="shared" si="116"/>
        <v>90.000000000000014</v>
      </c>
      <c r="L2902">
        <v>0.3</v>
      </c>
    </row>
    <row r="2903" spans="1:12" x14ac:dyDescent="0.3">
      <c r="A2903" t="s">
        <v>10</v>
      </c>
      <c r="B2903">
        <v>1185732</v>
      </c>
      <c r="C2903">
        <v>44295</v>
      </c>
      <c r="D2903" t="s">
        <v>29</v>
      </c>
      <c r="E2903" t="s">
        <v>99</v>
      </c>
      <c r="F2903" t="s">
        <v>100</v>
      </c>
      <c r="G2903" t="s">
        <v>14</v>
      </c>
      <c r="H2903">
        <v>0.24999999999999997</v>
      </c>
      <c r="I2903">
        <v>750</v>
      </c>
      <c r="J2903">
        <f t="shared" si="117"/>
        <v>187.49999999999997</v>
      </c>
      <c r="K2903">
        <f t="shared" si="116"/>
        <v>56.249999999999993</v>
      </c>
      <c r="L2903">
        <v>0.3</v>
      </c>
    </row>
    <row r="2904" spans="1:12" x14ac:dyDescent="0.3">
      <c r="A2904" t="s">
        <v>10</v>
      </c>
      <c r="B2904">
        <v>1185732</v>
      </c>
      <c r="C2904">
        <v>44295</v>
      </c>
      <c r="D2904" t="s">
        <v>29</v>
      </c>
      <c r="E2904" t="s">
        <v>99</v>
      </c>
      <c r="F2904" t="s">
        <v>100</v>
      </c>
      <c r="G2904" t="s">
        <v>16</v>
      </c>
      <c r="H2904">
        <v>0.6</v>
      </c>
      <c r="I2904">
        <v>1000</v>
      </c>
      <c r="J2904">
        <f t="shared" si="117"/>
        <v>600</v>
      </c>
      <c r="K2904">
        <f t="shared" si="116"/>
        <v>210</v>
      </c>
      <c r="L2904">
        <v>0.35</v>
      </c>
    </row>
    <row r="2905" spans="1:12" x14ac:dyDescent="0.3">
      <c r="A2905" t="s">
        <v>10</v>
      </c>
      <c r="B2905">
        <v>1185732</v>
      </c>
      <c r="C2905">
        <v>44295</v>
      </c>
      <c r="D2905" t="s">
        <v>29</v>
      </c>
      <c r="E2905" t="s">
        <v>99</v>
      </c>
      <c r="F2905" t="s">
        <v>100</v>
      </c>
      <c r="G2905" t="s">
        <v>17</v>
      </c>
      <c r="H2905">
        <v>0.5</v>
      </c>
      <c r="I2905">
        <v>2250</v>
      </c>
      <c r="J2905">
        <f t="shared" si="117"/>
        <v>1125</v>
      </c>
      <c r="K2905">
        <f t="shared" si="116"/>
        <v>450</v>
      </c>
      <c r="L2905">
        <v>0.4</v>
      </c>
    </row>
    <row r="2906" spans="1:12" x14ac:dyDescent="0.3">
      <c r="A2906" t="s">
        <v>10</v>
      </c>
      <c r="B2906">
        <v>1185732</v>
      </c>
      <c r="C2906">
        <v>44326</v>
      </c>
      <c r="D2906" t="s">
        <v>29</v>
      </c>
      <c r="E2906" t="s">
        <v>99</v>
      </c>
      <c r="F2906" t="s">
        <v>100</v>
      </c>
      <c r="G2906" t="s">
        <v>12</v>
      </c>
      <c r="H2906">
        <v>0.6</v>
      </c>
      <c r="I2906">
        <v>4950</v>
      </c>
      <c r="J2906">
        <f t="shared" si="117"/>
        <v>2970</v>
      </c>
      <c r="K2906">
        <f t="shared" si="116"/>
        <v>1039.5</v>
      </c>
      <c r="L2906">
        <v>0.35</v>
      </c>
    </row>
    <row r="2907" spans="1:12" x14ac:dyDescent="0.3">
      <c r="A2907" t="s">
        <v>10</v>
      </c>
      <c r="B2907">
        <v>1185732</v>
      </c>
      <c r="C2907">
        <v>44326</v>
      </c>
      <c r="D2907" t="s">
        <v>29</v>
      </c>
      <c r="E2907" t="s">
        <v>99</v>
      </c>
      <c r="F2907" t="s">
        <v>100</v>
      </c>
      <c r="G2907" t="s">
        <v>15</v>
      </c>
      <c r="H2907">
        <v>0.45</v>
      </c>
      <c r="I2907">
        <v>2000</v>
      </c>
      <c r="J2907">
        <f t="shared" si="117"/>
        <v>900</v>
      </c>
      <c r="K2907">
        <f t="shared" si="116"/>
        <v>270</v>
      </c>
      <c r="L2907">
        <v>0.3</v>
      </c>
    </row>
    <row r="2908" spans="1:12" x14ac:dyDescent="0.3">
      <c r="A2908" t="s">
        <v>10</v>
      </c>
      <c r="B2908">
        <v>1185732</v>
      </c>
      <c r="C2908">
        <v>44326</v>
      </c>
      <c r="D2908" t="s">
        <v>29</v>
      </c>
      <c r="E2908" t="s">
        <v>99</v>
      </c>
      <c r="F2908" t="s">
        <v>100</v>
      </c>
      <c r="G2908" t="s">
        <v>13</v>
      </c>
      <c r="H2908">
        <v>0.4</v>
      </c>
      <c r="I2908">
        <v>1750</v>
      </c>
      <c r="J2908">
        <f t="shared" si="117"/>
        <v>700</v>
      </c>
      <c r="K2908">
        <f t="shared" si="116"/>
        <v>210</v>
      </c>
      <c r="L2908">
        <v>0.3</v>
      </c>
    </row>
    <row r="2909" spans="1:12" x14ac:dyDescent="0.3">
      <c r="A2909" t="s">
        <v>10</v>
      </c>
      <c r="B2909">
        <v>1185732</v>
      </c>
      <c r="C2909">
        <v>44326</v>
      </c>
      <c r="D2909" t="s">
        <v>29</v>
      </c>
      <c r="E2909" t="s">
        <v>99</v>
      </c>
      <c r="F2909" t="s">
        <v>100</v>
      </c>
      <c r="G2909" t="s">
        <v>14</v>
      </c>
      <c r="H2909">
        <v>0.4</v>
      </c>
      <c r="I2909">
        <v>1000</v>
      </c>
      <c r="J2909">
        <f t="shared" si="117"/>
        <v>400</v>
      </c>
      <c r="K2909">
        <f t="shared" si="116"/>
        <v>120</v>
      </c>
      <c r="L2909">
        <v>0.3</v>
      </c>
    </row>
    <row r="2910" spans="1:12" x14ac:dyDescent="0.3">
      <c r="A2910" t="s">
        <v>10</v>
      </c>
      <c r="B2910">
        <v>1185732</v>
      </c>
      <c r="C2910">
        <v>44326</v>
      </c>
      <c r="D2910" t="s">
        <v>29</v>
      </c>
      <c r="E2910" t="s">
        <v>99</v>
      </c>
      <c r="F2910" t="s">
        <v>100</v>
      </c>
      <c r="G2910" t="s">
        <v>16</v>
      </c>
      <c r="H2910">
        <v>0.49999999999999994</v>
      </c>
      <c r="I2910">
        <v>1250</v>
      </c>
      <c r="J2910">
        <f t="shared" si="117"/>
        <v>624.99999999999989</v>
      </c>
      <c r="K2910">
        <f t="shared" si="116"/>
        <v>218.74999999999994</v>
      </c>
      <c r="L2910">
        <v>0.35</v>
      </c>
    </row>
    <row r="2911" spans="1:12" x14ac:dyDescent="0.3">
      <c r="A2911" t="s">
        <v>10</v>
      </c>
      <c r="B2911">
        <v>1185732</v>
      </c>
      <c r="C2911">
        <v>44326</v>
      </c>
      <c r="D2911" t="s">
        <v>29</v>
      </c>
      <c r="E2911" t="s">
        <v>99</v>
      </c>
      <c r="F2911" t="s">
        <v>100</v>
      </c>
      <c r="G2911" t="s">
        <v>17</v>
      </c>
      <c r="H2911">
        <v>0.54999999999999993</v>
      </c>
      <c r="I2911">
        <v>2500</v>
      </c>
      <c r="J2911">
        <f t="shared" si="117"/>
        <v>1374.9999999999998</v>
      </c>
      <c r="K2911">
        <f t="shared" si="116"/>
        <v>549.99999999999989</v>
      </c>
      <c r="L2911">
        <v>0.4</v>
      </c>
    </row>
    <row r="2912" spans="1:12" x14ac:dyDescent="0.3">
      <c r="A2912" t="s">
        <v>10</v>
      </c>
      <c r="B2912">
        <v>1185732</v>
      </c>
      <c r="C2912">
        <v>44356</v>
      </c>
      <c r="D2912" t="s">
        <v>29</v>
      </c>
      <c r="E2912" t="s">
        <v>99</v>
      </c>
      <c r="F2912" t="s">
        <v>100</v>
      </c>
      <c r="G2912" t="s">
        <v>12</v>
      </c>
      <c r="H2912">
        <v>0.4</v>
      </c>
      <c r="I2912">
        <v>5000</v>
      </c>
      <c r="J2912">
        <f t="shared" si="117"/>
        <v>2000</v>
      </c>
      <c r="K2912">
        <f t="shared" si="116"/>
        <v>700</v>
      </c>
      <c r="L2912">
        <v>0.35</v>
      </c>
    </row>
    <row r="2913" spans="1:12" x14ac:dyDescent="0.3">
      <c r="A2913" t="s">
        <v>10</v>
      </c>
      <c r="B2913">
        <v>1185732</v>
      </c>
      <c r="C2913">
        <v>44356</v>
      </c>
      <c r="D2913" t="s">
        <v>29</v>
      </c>
      <c r="E2913" t="s">
        <v>99</v>
      </c>
      <c r="F2913" t="s">
        <v>100</v>
      </c>
      <c r="G2913" t="s">
        <v>15</v>
      </c>
      <c r="H2913">
        <v>0.35000000000000009</v>
      </c>
      <c r="I2913">
        <v>2500</v>
      </c>
      <c r="J2913">
        <f t="shared" si="117"/>
        <v>875.00000000000023</v>
      </c>
      <c r="K2913">
        <f t="shared" si="116"/>
        <v>262.50000000000006</v>
      </c>
      <c r="L2913">
        <v>0.3</v>
      </c>
    </row>
    <row r="2914" spans="1:12" x14ac:dyDescent="0.3">
      <c r="A2914" t="s">
        <v>10</v>
      </c>
      <c r="B2914">
        <v>1185732</v>
      </c>
      <c r="C2914">
        <v>44356</v>
      </c>
      <c r="D2914" t="s">
        <v>29</v>
      </c>
      <c r="E2914" t="s">
        <v>99</v>
      </c>
      <c r="F2914" t="s">
        <v>100</v>
      </c>
      <c r="G2914" t="s">
        <v>13</v>
      </c>
      <c r="H2914">
        <v>0.30000000000000004</v>
      </c>
      <c r="I2914">
        <v>2000</v>
      </c>
      <c r="J2914">
        <f t="shared" si="117"/>
        <v>600.00000000000011</v>
      </c>
      <c r="K2914">
        <f t="shared" si="116"/>
        <v>180.00000000000003</v>
      </c>
      <c r="L2914">
        <v>0.3</v>
      </c>
    </row>
    <row r="2915" spans="1:12" x14ac:dyDescent="0.3">
      <c r="A2915" t="s">
        <v>10</v>
      </c>
      <c r="B2915">
        <v>1185732</v>
      </c>
      <c r="C2915">
        <v>44356</v>
      </c>
      <c r="D2915" t="s">
        <v>29</v>
      </c>
      <c r="E2915" t="s">
        <v>99</v>
      </c>
      <c r="F2915" t="s">
        <v>100</v>
      </c>
      <c r="G2915" t="s">
        <v>14</v>
      </c>
      <c r="H2915">
        <v>0.30000000000000004</v>
      </c>
      <c r="I2915">
        <v>1750</v>
      </c>
      <c r="J2915">
        <f t="shared" si="117"/>
        <v>525.00000000000011</v>
      </c>
      <c r="K2915">
        <f t="shared" si="116"/>
        <v>157.50000000000003</v>
      </c>
      <c r="L2915">
        <v>0.3</v>
      </c>
    </row>
    <row r="2916" spans="1:12" x14ac:dyDescent="0.3">
      <c r="A2916" t="s">
        <v>10</v>
      </c>
      <c r="B2916">
        <v>1185732</v>
      </c>
      <c r="C2916">
        <v>44356</v>
      </c>
      <c r="D2916" t="s">
        <v>29</v>
      </c>
      <c r="E2916" t="s">
        <v>99</v>
      </c>
      <c r="F2916" t="s">
        <v>100</v>
      </c>
      <c r="G2916" t="s">
        <v>16</v>
      </c>
      <c r="H2916">
        <v>0.4</v>
      </c>
      <c r="I2916">
        <v>1750</v>
      </c>
      <c r="J2916">
        <f t="shared" si="117"/>
        <v>700</v>
      </c>
      <c r="K2916">
        <f t="shared" si="116"/>
        <v>244.99999999999997</v>
      </c>
      <c r="L2916">
        <v>0.35</v>
      </c>
    </row>
    <row r="2917" spans="1:12" x14ac:dyDescent="0.3">
      <c r="A2917" t="s">
        <v>10</v>
      </c>
      <c r="B2917">
        <v>1185732</v>
      </c>
      <c r="C2917">
        <v>44356</v>
      </c>
      <c r="D2917" t="s">
        <v>29</v>
      </c>
      <c r="E2917" t="s">
        <v>99</v>
      </c>
      <c r="F2917" t="s">
        <v>100</v>
      </c>
      <c r="G2917" t="s">
        <v>17</v>
      </c>
      <c r="H2917">
        <v>0.55000000000000004</v>
      </c>
      <c r="I2917">
        <v>3250</v>
      </c>
      <c r="J2917">
        <f t="shared" si="117"/>
        <v>1787.5000000000002</v>
      </c>
      <c r="K2917">
        <f t="shared" si="116"/>
        <v>715.00000000000011</v>
      </c>
      <c r="L2917">
        <v>0.4</v>
      </c>
    </row>
    <row r="2918" spans="1:12" x14ac:dyDescent="0.3">
      <c r="A2918" t="s">
        <v>10</v>
      </c>
      <c r="B2918">
        <v>1185732</v>
      </c>
      <c r="C2918">
        <v>44385</v>
      </c>
      <c r="D2918" t="s">
        <v>29</v>
      </c>
      <c r="E2918" t="s">
        <v>99</v>
      </c>
      <c r="F2918" t="s">
        <v>100</v>
      </c>
      <c r="G2918" t="s">
        <v>12</v>
      </c>
      <c r="H2918">
        <v>0.5</v>
      </c>
      <c r="I2918">
        <v>5500</v>
      </c>
      <c r="J2918">
        <f t="shared" si="117"/>
        <v>2750</v>
      </c>
      <c r="K2918">
        <f t="shared" si="116"/>
        <v>962.49999999999989</v>
      </c>
      <c r="L2918">
        <v>0.35</v>
      </c>
    </row>
    <row r="2919" spans="1:12" x14ac:dyDescent="0.3">
      <c r="A2919" t="s">
        <v>10</v>
      </c>
      <c r="B2919">
        <v>1185732</v>
      </c>
      <c r="C2919">
        <v>44385</v>
      </c>
      <c r="D2919" t="s">
        <v>29</v>
      </c>
      <c r="E2919" t="s">
        <v>99</v>
      </c>
      <c r="F2919" t="s">
        <v>100</v>
      </c>
      <c r="G2919" t="s">
        <v>15</v>
      </c>
      <c r="H2919">
        <v>0.45000000000000007</v>
      </c>
      <c r="I2919">
        <v>3000</v>
      </c>
      <c r="J2919">
        <f t="shared" si="117"/>
        <v>1350.0000000000002</v>
      </c>
      <c r="K2919">
        <f t="shared" si="116"/>
        <v>405.00000000000006</v>
      </c>
      <c r="L2919">
        <v>0.3</v>
      </c>
    </row>
    <row r="2920" spans="1:12" x14ac:dyDescent="0.3">
      <c r="A2920" t="s">
        <v>10</v>
      </c>
      <c r="B2920">
        <v>1185732</v>
      </c>
      <c r="C2920">
        <v>44385</v>
      </c>
      <c r="D2920" t="s">
        <v>29</v>
      </c>
      <c r="E2920" t="s">
        <v>99</v>
      </c>
      <c r="F2920" t="s">
        <v>100</v>
      </c>
      <c r="G2920" t="s">
        <v>13</v>
      </c>
      <c r="H2920">
        <v>0.4</v>
      </c>
      <c r="I2920">
        <v>2250</v>
      </c>
      <c r="J2920">
        <f t="shared" si="117"/>
        <v>900</v>
      </c>
      <c r="K2920">
        <f t="shared" si="116"/>
        <v>270</v>
      </c>
      <c r="L2920">
        <v>0.3</v>
      </c>
    </row>
    <row r="2921" spans="1:12" x14ac:dyDescent="0.3">
      <c r="A2921" t="s">
        <v>10</v>
      </c>
      <c r="B2921">
        <v>1185732</v>
      </c>
      <c r="C2921">
        <v>44385</v>
      </c>
      <c r="D2921" t="s">
        <v>29</v>
      </c>
      <c r="E2921" t="s">
        <v>99</v>
      </c>
      <c r="F2921" t="s">
        <v>100</v>
      </c>
      <c r="G2921" t="s">
        <v>14</v>
      </c>
      <c r="H2921">
        <v>0.4</v>
      </c>
      <c r="I2921">
        <v>1750</v>
      </c>
      <c r="J2921">
        <f t="shared" si="117"/>
        <v>700</v>
      </c>
      <c r="K2921">
        <f t="shared" si="116"/>
        <v>210</v>
      </c>
      <c r="L2921">
        <v>0.3</v>
      </c>
    </row>
    <row r="2922" spans="1:12" x14ac:dyDescent="0.3">
      <c r="A2922" t="s">
        <v>10</v>
      </c>
      <c r="B2922">
        <v>1185732</v>
      </c>
      <c r="C2922">
        <v>44385</v>
      </c>
      <c r="D2922" t="s">
        <v>29</v>
      </c>
      <c r="E2922" t="s">
        <v>99</v>
      </c>
      <c r="F2922" t="s">
        <v>100</v>
      </c>
      <c r="G2922" t="s">
        <v>16</v>
      </c>
      <c r="H2922">
        <v>0.5</v>
      </c>
      <c r="I2922">
        <v>2000</v>
      </c>
      <c r="J2922">
        <f t="shared" si="117"/>
        <v>1000</v>
      </c>
      <c r="K2922">
        <f t="shared" si="116"/>
        <v>350</v>
      </c>
      <c r="L2922">
        <v>0.35</v>
      </c>
    </row>
    <row r="2923" spans="1:12" x14ac:dyDescent="0.3">
      <c r="A2923" t="s">
        <v>10</v>
      </c>
      <c r="B2923">
        <v>1185732</v>
      </c>
      <c r="C2923">
        <v>44385</v>
      </c>
      <c r="D2923" t="s">
        <v>29</v>
      </c>
      <c r="E2923" t="s">
        <v>99</v>
      </c>
      <c r="F2923" t="s">
        <v>100</v>
      </c>
      <c r="G2923" t="s">
        <v>17</v>
      </c>
      <c r="H2923">
        <v>0.55000000000000004</v>
      </c>
      <c r="I2923">
        <v>3750</v>
      </c>
      <c r="J2923">
        <f t="shared" si="117"/>
        <v>2062.5</v>
      </c>
      <c r="K2923">
        <f t="shared" si="116"/>
        <v>825</v>
      </c>
      <c r="L2923">
        <v>0.4</v>
      </c>
    </row>
    <row r="2924" spans="1:12" x14ac:dyDescent="0.3">
      <c r="A2924" t="s">
        <v>10</v>
      </c>
      <c r="B2924">
        <v>1185732</v>
      </c>
      <c r="C2924">
        <v>44417</v>
      </c>
      <c r="D2924" t="s">
        <v>29</v>
      </c>
      <c r="E2924" t="s">
        <v>99</v>
      </c>
      <c r="F2924" t="s">
        <v>100</v>
      </c>
      <c r="G2924" t="s">
        <v>12</v>
      </c>
      <c r="H2924">
        <v>0.5</v>
      </c>
      <c r="I2924">
        <v>5250</v>
      </c>
      <c r="J2924">
        <f t="shared" si="117"/>
        <v>2625</v>
      </c>
      <c r="K2924">
        <f t="shared" si="116"/>
        <v>918.74999999999989</v>
      </c>
      <c r="L2924">
        <v>0.35</v>
      </c>
    </row>
    <row r="2925" spans="1:12" x14ac:dyDescent="0.3">
      <c r="A2925" t="s">
        <v>10</v>
      </c>
      <c r="B2925">
        <v>1185732</v>
      </c>
      <c r="C2925">
        <v>44417</v>
      </c>
      <c r="D2925" t="s">
        <v>29</v>
      </c>
      <c r="E2925" t="s">
        <v>99</v>
      </c>
      <c r="F2925" t="s">
        <v>100</v>
      </c>
      <c r="G2925" t="s">
        <v>15</v>
      </c>
      <c r="H2925">
        <v>0.45000000000000007</v>
      </c>
      <c r="I2925">
        <v>3000</v>
      </c>
      <c r="J2925">
        <f t="shared" si="117"/>
        <v>1350.0000000000002</v>
      </c>
      <c r="K2925">
        <f t="shared" si="116"/>
        <v>405.00000000000006</v>
      </c>
      <c r="L2925">
        <v>0.3</v>
      </c>
    </row>
    <row r="2926" spans="1:12" x14ac:dyDescent="0.3">
      <c r="A2926" t="s">
        <v>10</v>
      </c>
      <c r="B2926">
        <v>1185732</v>
      </c>
      <c r="C2926">
        <v>44417</v>
      </c>
      <c r="D2926" t="s">
        <v>29</v>
      </c>
      <c r="E2926" t="s">
        <v>99</v>
      </c>
      <c r="F2926" t="s">
        <v>100</v>
      </c>
      <c r="G2926" t="s">
        <v>13</v>
      </c>
      <c r="H2926">
        <v>0.4</v>
      </c>
      <c r="I2926">
        <v>2250</v>
      </c>
      <c r="J2926">
        <f t="shared" si="117"/>
        <v>900</v>
      </c>
      <c r="K2926">
        <f t="shared" si="116"/>
        <v>270</v>
      </c>
      <c r="L2926">
        <v>0.3</v>
      </c>
    </row>
    <row r="2927" spans="1:12" x14ac:dyDescent="0.3">
      <c r="A2927" t="s">
        <v>10</v>
      </c>
      <c r="B2927">
        <v>1185732</v>
      </c>
      <c r="C2927">
        <v>44417</v>
      </c>
      <c r="D2927" t="s">
        <v>29</v>
      </c>
      <c r="E2927" t="s">
        <v>99</v>
      </c>
      <c r="F2927" t="s">
        <v>100</v>
      </c>
      <c r="G2927" t="s">
        <v>14</v>
      </c>
      <c r="H2927">
        <v>0.4</v>
      </c>
      <c r="I2927">
        <v>2000</v>
      </c>
      <c r="J2927">
        <f t="shared" si="117"/>
        <v>800</v>
      </c>
      <c r="K2927">
        <f t="shared" si="116"/>
        <v>240</v>
      </c>
      <c r="L2927">
        <v>0.3</v>
      </c>
    </row>
    <row r="2928" spans="1:12" x14ac:dyDescent="0.3">
      <c r="A2928" t="s">
        <v>10</v>
      </c>
      <c r="B2928">
        <v>1185732</v>
      </c>
      <c r="C2928">
        <v>44417</v>
      </c>
      <c r="D2928" t="s">
        <v>29</v>
      </c>
      <c r="E2928" t="s">
        <v>99</v>
      </c>
      <c r="F2928" t="s">
        <v>100</v>
      </c>
      <c r="G2928" t="s">
        <v>16</v>
      </c>
      <c r="H2928">
        <v>0.5</v>
      </c>
      <c r="I2928">
        <v>1750</v>
      </c>
      <c r="J2928">
        <f t="shared" si="117"/>
        <v>875</v>
      </c>
      <c r="K2928">
        <f t="shared" si="116"/>
        <v>306.25</v>
      </c>
      <c r="L2928">
        <v>0.35</v>
      </c>
    </row>
    <row r="2929" spans="1:12" x14ac:dyDescent="0.3">
      <c r="A2929" t="s">
        <v>10</v>
      </c>
      <c r="B2929">
        <v>1185732</v>
      </c>
      <c r="C2929">
        <v>44417</v>
      </c>
      <c r="D2929" t="s">
        <v>29</v>
      </c>
      <c r="E2929" t="s">
        <v>99</v>
      </c>
      <c r="F2929" t="s">
        <v>100</v>
      </c>
      <c r="G2929" t="s">
        <v>17</v>
      </c>
      <c r="H2929">
        <v>0.55000000000000004</v>
      </c>
      <c r="I2929">
        <v>3500</v>
      </c>
      <c r="J2929">
        <f t="shared" si="117"/>
        <v>1925.0000000000002</v>
      </c>
      <c r="K2929">
        <f t="shared" si="116"/>
        <v>770.00000000000011</v>
      </c>
      <c r="L2929">
        <v>0.4</v>
      </c>
    </row>
    <row r="2930" spans="1:12" x14ac:dyDescent="0.3">
      <c r="A2930" t="s">
        <v>10</v>
      </c>
      <c r="B2930">
        <v>1185732</v>
      </c>
      <c r="C2930">
        <v>44449</v>
      </c>
      <c r="D2930" t="s">
        <v>29</v>
      </c>
      <c r="E2930" t="s">
        <v>99</v>
      </c>
      <c r="F2930" t="s">
        <v>100</v>
      </c>
      <c r="G2930" t="s">
        <v>12</v>
      </c>
      <c r="H2930">
        <v>0.4</v>
      </c>
      <c r="I2930">
        <v>4750</v>
      </c>
      <c r="J2930">
        <f t="shared" si="117"/>
        <v>1900</v>
      </c>
      <c r="K2930">
        <f t="shared" si="116"/>
        <v>665</v>
      </c>
      <c r="L2930">
        <v>0.35</v>
      </c>
    </row>
    <row r="2931" spans="1:12" x14ac:dyDescent="0.3">
      <c r="A2931" t="s">
        <v>10</v>
      </c>
      <c r="B2931">
        <v>1185732</v>
      </c>
      <c r="C2931">
        <v>44449</v>
      </c>
      <c r="D2931" t="s">
        <v>29</v>
      </c>
      <c r="E2931" t="s">
        <v>99</v>
      </c>
      <c r="F2931" t="s">
        <v>100</v>
      </c>
      <c r="G2931" t="s">
        <v>15</v>
      </c>
      <c r="H2931">
        <v>0.35000000000000009</v>
      </c>
      <c r="I2931">
        <v>2750</v>
      </c>
      <c r="J2931">
        <f t="shared" si="117"/>
        <v>962.50000000000023</v>
      </c>
      <c r="K2931">
        <f t="shared" si="116"/>
        <v>288.75000000000006</v>
      </c>
      <c r="L2931">
        <v>0.3</v>
      </c>
    </row>
    <row r="2932" spans="1:12" x14ac:dyDescent="0.3">
      <c r="A2932" t="s">
        <v>10</v>
      </c>
      <c r="B2932">
        <v>1185732</v>
      </c>
      <c r="C2932">
        <v>44449</v>
      </c>
      <c r="D2932" t="s">
        <v>29</v>
      </c>
      <c r="E2932" t="s">
        <v>99</v>
      </c>
      <c r="F2932" t="s">
        <v>100</v>
      </c>
      <c r="G2932" t="s">
        <v>13</v>
      </c>
      <c r="H2932">
        <v>0.30000000000000004</v>
      </c>
      <c r="I2932">
        <v>1750</v>
      </c>
      <c r="J2932">
        <f t="shared" si="117"/>
        <v>525.00000000000011</v>
      </c>
      <c r="K2932">
        <f t="shared" si="116"/>
        <v>157.50000000000003</v>
      </c>
      <c r="L2932">
        <v>0.3</v>
      </c>
    </row>
    <row r="2933" spans="1:12" x14ac:dyDescent="0.3">
      <c r="A2933" t="s">
        <v>10</v>
      </c>
      <c r="B2933">
        <v>1185732</v>
      </c>
      <c r="C2933">
        <v>44449</v>
      </c>
      <c r="D2933" t="s">
        <v>29</v>
      </c>
      <c r="E2933" t="s">
        <v>99</v>
      </c>
      <c r="F2933" t="s">
        <v>100</v>
      </c>
      <c r="G2933" t="s">
        <v>14</v>
      </c>
      <c r="H2933">
        <v>0.30000000000000004</v>
      </c>
      <c r="I2933">
        <v>1500</v>
      </c>
      <c r="J2933">
        <f t="shared" si="117"/>
        <v>450.00000000000006</v>
      </c>
      <c r="K2933">
        <f t="shared" si="116"/>
        <v>135</v>
      </c>
      <c r="L2933">
        <v>0.3</v>
      </c>
    </row>
    <row r="2934" spans="1:12" x14ac:dyDescent="0.3">
      <c r="A2934" t="s">
        <v>10</v>
      </c>
      <c r="B2934">
        <v>1185732</v>
      </c>
      <c r="C2934">
        <v>44449</v>
      </c>
      <c r="D2934" t="s">
        <v>29</v>
      </c>
      <c r="E2934" t="s">
        <v>99</v>
      </c>
      <c r="F2934" t="s">
        <v>100</v>
      </c>
      <c r="G2934" t="s">
        <v>16</v>
      </c>
      <c r="H2934">
        <v>0.4</v>
      </c>
      <c r="I2934">
        <v>1500</v>
      </c>
      <c r="J2934">
        <f t="shared" si="117"/>
        <v>600</v>
      </c>
      <c r="K2934">
        <f t="shared" si="116"/>
        <v>210</v>
      </c>
      <c r="L2934">
        <v>0.35</v>
      </c>
    </row>
    <row r="2935" spans="1:12" x14ac:dyDescent="0.3">
      <c r="A2935" t="s">
        <v>10</v>
      </c>
      <c r="B2935">
        <v>1185732</v>
      </c>
      <c r="C2935">
        <v>44449</v>
      </c>
      <c r="D2935" t="s">
        <v>29</v>
      </c>
      <c r="E2935" t="s">
        <v>99</v>
      </c>
      <c r="F2935" t="s">
        <v>100</v>
      </c>
      <c r="G2935" t="s">
        <v>17</v>
      </c>
      <c r="H2935">
        <v>0.45</v>
      </c>
      <c r="I2935">
        <v>2250</v>
      </c>
      <c r="J2935">
        <f t="shared" si="117"/>
        <v>1012.5</v>
      </c>
      <c r="K2935">
        <f t="shared" si="116"/>
        <v>405</v>
      </c>
      <c r="L2935">
        <v>0.4</v>
      </c>
    </row>
    <row r="2936" spans="1:12" x14ac:dyDescent="0.3">
      <c r="A2936" t="s">
        <v>10</v>
      </c>
      <c r="B2936">
        <v>1185732</v>
      </c>
      <c r="C2936">
        <v>44478</v>
      </c>
      <c r="D2936" t="s">
        <v>29</v>
      </c>
      <c r="E2936" t="s">
        <v>99</v>
      </c>
      <c r="F2936" t="s">
        <v>100</v>
      </c>
      <c r="G2936" t="s">
        <v>12</v>
      </c>
      <c r="H2936">
        <v>0.49999999999999994</v>
      </c>
      <c r="I2936">
        <v>4000</v>
      </c>
      <c r="J2936">
        <f t="shared" si="117"/>
        <v>1999.9999999999998</v>
      </c>
      <c r="K2936">
        <f t="shared" si="116"/>
        <v>699.99999999999989</v>
      </c>
      <c r="L2936">
        <v>0.35</v>
      </c>
    </row>
    <row r="2937" spans="1:12" x14ac:dyDescent="0.3">
      <c r="A2937" t="s">
        <v>10</v>
      </c>
      <c r="B2937">
        <v>1185732</v>
      </c>
      <c r="C2937">
        <v>44478</v>
      </c>
      <c r="D2937" t="s">
        <v>29</v>
      </c>
      <c r="E2937" t="s">
        <v>99</v>
      </c>
      <c r="F2937" t="s">
        <v>100</v>
      </c>
      <c r="G2937" t="s">
        <v>15</v>
      </c>
      <c r="H2937">
        <v>0.4</v>
      </c>
      <c r="I2937">
        <v>2500</v>
      </c>
      <c r="J2937">
        <f t="shared" si="117"/>
        <v>1000</v>
      </c>
      <c r="K2937">
        <f t="shared" si="116"/>
        <v>300</v>
      </c>
      <c r="L2937">
        <v>0.3</v>
      </c>
    </row>
    <row r="2938" spans="1:12" x14ac:dyDescent="0.3">
      <c r="A2938" t="s">
        <v>10</v>
      </c>
      <c r="B2938">
        <v>1185732</v>
      </c>
      <c r="C2938">
        <v>44478</v>
      </c>
      <c r="D2938" t="s">
        <v>29</v>
      </c>
      <c r="E2938" t="s">
        <v>99</v>
      </c>
      <c r="F2938" t="s">
        <v>100</v>
      </c>
      <c r="G2938" t="s">
        <v>13</v>
      </c>
      <c r="H2938">
        <v>0.4</v>
      </c>
      <c r="I2938">
        <v>1500</v>
      </c>
      <c r="J2938">
        <f t="shared" si="117"/>
        <v>600</v>
      </c>
      <c r="K2938">
        <f t="shared" si="116"/>
        <v>180</v>
      </c>
      <c r="L2938">
        <v>0.3</v>
      </c>
    </row>
    <row r="2939" spans="1:12" x14ac:dyDescent="0.3">
      <c r="A2939" t="s">
        <v>10</v>
      </c>
      <c r="B2939">
        <v>1185732</v>
      </c>
      <c r="C2939">
        <v>44478</v>
      </c>
      <c r="D2939" t="s">
        <v>29</v>
      </c>
      <c r="E2939" t="s">
        <v>99</v>
      </c>
      <c r="F2939" t="s">
        <v>100</v>
      </c>
      <c r="G2939" t="s">
        <v>14</v>
      </c>
      <c r="H2939">
        <v>0.4</v>
      </c>
      <c r="I2939">
        <v>1250</v>
      </c>
      <c r="J2939">
        <f t="shared" si="117"/>
        <v>500</v>
      </c>
      <c r="K2939">
        <f t="shared" si="116"/>
        <v>150</v>
      </c>
      <c r="L2939">
        <v>0.3</v>
      </c>
    </row>
    <row r="2940" spans="1:12" x14ac:dyDescent="0.3">
      <c r="A2940" t="s">
        <v>10</v>
      </c>
      <c r="B2940">
        <v>1185732</v>
      </c>
      <c r="C2940">
        <v>44478</v>
      </c>
      <c r="D2940" t="s">
        <v>29</v>
      </c>
      <c r="E2940" t="s">
        <v>99</v>
      </c>
      <c r="F2940" t="s">
        <v>100</v>
      </c>
      <c r="G2940" t="s">
        <v>16</v>
      </c>
      <c r="H2940">
        <v>0.49999999999999994</v>
      </c>
      <c r="I2940">
        <v>1250</v>
      </c>
      <c r="J2940">
        <f t="shared" si="117"/>
        <v>624.99999999999989</v>
      </c>
      <c r="K2940">
        <f t="shared" si="116"/>
        <v>218.74999999999994</v>
      </c>
      <c r="L2940">
        <v>0.35</v>
      </c>
    </row>
    <row r="2941" spans="1:12" x14ac:dyDescent="0.3">
      <c r="A2941" t="s">
        <v>10</v>
      </c>
      <c r="B2941">
        <v>1185732</v>
      </c>
      <c r="C2941">
        <v>44478</v>
      </c>
      <c r="D2941" t="s">
        <v>29</v>
      </c>
      <c r="E2941" t="s">
        <v>99</v>
      </c>
      <c r="F2941" t="s">
        <v>100</v>
      </c>
      <c r="G2941" t="s">
        <v>17</v>
      </c>
      <c r="H2941">
        <v>0.54999999999999982</v>
      </c>
      <c r="I2941">
        <v>2500</v>
      </c>
      <c r="J2941">
        <f t="shared" si="117"/>
        <v>1374.9999999999995</v>
      </c>
      <c r="K2941">
        <f t="shared" si="116"/>
        <v>549.99999999999989</v>
      </c>
      <c r="L2941">
        <v>0.4</v>
      </c>
    </row>
    <row r="2942" spans="1:12" x14ac:dyDescent="0.3">
      <c r="A2942" t="s">
        <v>10</v>
      </c>
      <c r="B2942">
        <v>1185732</v>
      </c>
      <c r="C2942">
        <v>44509</v>
      </c>
      <c r="D2942" t="s">
        <v>29</v>
      </c>
      <c r="E2942" t="s">
        <v>99</v>
      </c>
      <c r="F2942" t="s">
        <v>100</v>
      </c>
      <c r="G2942" t="s">
        <v>12</v>
      </c>
      <c r="H2942">
        <v>0.49999999999999994</v>
      </c>
      <c r="I2942">
        <v>4000</v>
      </c>
      <c r="J2942">
        <f t="shared" si="117"/>
        <v>1999.9999999999998</v>
      </c>
      <c r="K2942">
        <f t="shared" ref="K2942:K3005" si="118">J2942*L2942</f>
        <v>699.99999999999989</v>
      </c>
      <c r="L2942">
        <v>0.35</v>
      </c>
    </row>
    <row r="2943" spans="1:12" x14ac:dyDescent="0.3">
      <c r="A2943" t="s">
        <v>10</v>
      </c>
      <c r="B2943">
        <v>1185732</v>
      </c>
      <c r="C2943">
        <v>44509</v>
      </c>
      <c r="D2943" t="s">
        <v>29</v>
      </c>
      <c r="E2943" t="s">
        <v>99</v>
      </c>
      <c r="F2943" t="s">
        <v>100</v>
      </c>
      <c r="G2943" t="s">
        <v>15</v>
      </c>
      <c r="H2943">
        <v>0.4</v>
      </c>
      <c r="I2943">
        <v>2500</v>
      </c>
      <c r="J2943">
        <f t="shared" si="117"/>
        <v>1000</v>
      </c>
      <c r="K2943">
        <f t="shared" si="118"/>
        <v>300</v>
      </c>
      <c r="L2943">
        <v>0.3</v>
      </c>
    </row>
    <row r="2944" spans="1:12" x14ac:dyDescent="0.3">
      <c r="A2944" t="s">
        <v>10</v>
      </c>
      <c r="B2944">
        <v>1185732</v>
      </c>
      <c r="C2944">
        <v>44509</v>
      </c>
      <c r="D2944" t="s">
        <v>29</v>
      </c>
      <c r="E2944" t="s">
        <v>99</v>
      </c>
      <c r="F2944" t="s">
        <v>100</v>
      </c>
      <c r="G2944" t="s">
        <v>13</v>
      </c>
      <c r="H2944">
        <v>0.4</v>
      </c>
      <c r="I2944">
        <v>1950</v>
      </c>
      <c r="J2944">
        <f t="shared" si="117"/>
        <v>780</v>
      </c>
      <c r="K2944">
        <f t="shared" si="118"/>
        <v>234</v>
      </c>
      <c r="L2944">
        <v>0.3</v>
      </c>
    </row>
    <row r="2945" spans="1:12" x14ac:dyDescent="0.3">
      <c r="A2945" t="s">
        <v>10</v>
      </c>
      <c r="B2945">
        <v>1185732</v>
      </c>
      <c r="C2945">
        <v>44509</v>
      </c>
      <c r="D2945" t="s">
        <v>29</v>
      </c>
      <c r="E2945" t="s">
        <v>99</v>
      </c>
      <c r="F2945" t="s">
        <v>100</v>
      </c>
      <c r="G2945" t="s">
        <v>14</v>
      </c>
      <c r="H2945">
        <v>0.4</v>
      </c>
      <c r="I2945">
        <v>1750</v>
      </c>
      <c r="J2945">
        <f t="shared" si="117"/>
        <v>700</v>
      </c>
      <c r="K2945">
        <f t="shared" si="118"/>
        <v>210</v>
      </c>
      <c r="L2945">
        <v>0.3</v>
      </c>
    </row>
    <row r="2946" spans="1:12" x14ac:dyDescent="0.3">
      <c r="A2946" t="s">
        <v>10</v>
      </c>
      <c r="B2946">
        <v>1185732</v>
      </c>
      <c r="C2946">
        <v>44509</v>
      </c>
      <c r="D2946" t="s">
        <v>29</v>
      </c>
      <c r="E2946" t="s">
        <v>99</v>
      </c>
      <c r="F2946" t="s">
        <v>100</v>
      </c>
      <c r="G2946" t="s">
        <v>16</v>
      </c>
      <c r="H2946">
        <v>0.6</v>
      </c>
      <c r="I2946">
        <v>1500</v>
      </c>
      <c r="J2946">
        <f t="shared" ref="J2946:J3009" si="119">H2946*I2946</f>
        <v>900</v>
      </c>
      <c r="K2946">
        <f t="shared" si="118"/>
        <v>315</v>
      </c>
      <c r="L2946">
        <v>0.35</v>
      </c>
    </row>
    <row r="2947" spans="1:12" x14ac:dyDescent="0.3">
      <c r="A2947" t="s">
        <v>10</v>
      </c>
      <c r="B2947">
        <v>1185732</v>
      </c>
      <c r="C2947">
        <v>44509</v>
      </c>
      <c r="D2947" t="s">
        <v>29</v>
      </c>
      <c r="E2947" t="s">
        <v>99</v>
      </c>
      <c r="F2947" t="s">
        <v>100</v>
      </c>
      <c r="G2947" t="s">
        <v>17</v>
      </c>
      <c r="H2947">
        <v>0.64999999999999991</v>
      </c>
      <c r="I2947">
        <v>2500</v>
      </c>
      <c r="J2947">
        <f t="shared" si="119"/>
        <v>1624.9999999999998</v>
      </c>
      <c r="K2947">
        <f t="shared" si="118"/>
        <v>650</v>
      </c>
      <c r="L2947">
        <v>0.4</v>
      </c>
    </row>
    <row r="2948" spans="1:12" x14ac:dyDescent="0.3">
      <c r="A2948" t="s">
        <v>10</v>
      </c>
      <c r="B2948">
        <v>1185732</v>
      </c>
      <c r="C2948">
        <v>44538</v>
      </c>
      <c r="D2948" t="s">
        <v>29</v>
      </c>
      <c r="E2948" t="s">
        <v>99</v>
      </c>
      <c r="F2948" t="s">
        <v>100</v>
      </c>
      <c r="G2948" t="s">
        <v>12</v>
      </c>
      <c r="H2948">
        <v>0.6</v>
      </c>
      <c r="I2948">
        <v>5000</v>
      </c>
      <c r="J2948">
        <f t="shared" si="119"/>
        <v>3000</v>
      </c>
      <c r="K2948">
        <f t="shared" si="118"/>
        <v>1050</v>
      </c>
      <c r="L2948">
        <v>0.35</v>
      </c>
    </row>
    <row r="2949" spans="1:12" x14ac:dyDescent="0.3">
      <c r="A2949" t="s">
        <v>10</v>
      </c>
      <c r="B2949">
        <v>1185732</v>
      </c>
      <c r="C2949">
        <v>44538</v>
      </c>
      <c r="D2949" t="s">
        <v>29</v>
      </c>
      <c r="E2949" t="s">
        <v>99</v>
      </c>
      <c r="F2949" t="s">
        <v>100</v>
      </c>
      <c r="G2949" t="s">
        <v>15</v>
      </c>
      <c r="H2949">
        <v>0.5</v>
      </c>
      <c r="I2949">
        <v>3000</v>
      </c>
      <c r="J2949">
        <f t="shared" si="119"/>
        <v>1500</v>
      </c>
      <c r="K2949">
        <f t="shared" si="118"/>
        <v>450</v>
      </c>
      <c r="L2949">
        <v>0.3</v>
      </c>
    </row>
    <row r="2950" spans="1:12" x14ac:dyDescent="0.3">
      <c r="A2950" t="s">
        <v>10</v>
      </c>
      <c r="B2950">
        <v>1185732</v>
      </c>
      <c r="C2950">
        <v>44538</v>
      </c>
      <c r="D2950" t="s">
        <v>29</v>
      </c>
      <c r="E2950" t="s">
        <v>99</v>
      </c>
      <c r="F2950" t="s">
        <v>100</v>
      </c>
      <c r="G2950" t="s">
        <v>13</v>
      </c>
      <c r="H2950">
        <v>0.5</v>
      </c>
      <c r="I2950">
        <v>2500</v>
      </c>
      <c r="J2950">
        <f t="shared" si="119"/>
        <v>1250</v>
      </c>
      <c r="K2950">
        <f t="shared" si="118"/>
        <v>375</v>
      </c>
      <c r="L2950">
        <v>0.3</v>
      </c>
    </row>
    <row r="2951" spans="1:12" x14ac:dyDescent="0.3">
      <c r="A2951" t="s">
        <v>10</v>
      </c>
      <c r="B2951">
        <v>1185732</v>
      </c>
      <c r="C2951">
        <v>44538</v>
      </c>
      <c r="D2951" t="s">
        <v>29</v>
      </c>
      <c r="E2951" t="s">
        <v>99</v>
      </c>
      <c r="F2951" t="s">
        <v>100</v>
      </c>
      <c r="G2951" t="s">
        <v>14</v>
      </c>
      <c r="H2951">
        <v>0.5</v>
      </c>
      <c r="I2951">
        <v>2000</v>
      </c>
      <c r="J2951">
        <f t="shared" si="119"/>
        <v>1000</v>
      </c>
      <c r="K2951">
        <f t="shared" si="118"/>
        <v>300</v>
      </c>
      <c r="L2951">
        <v>0.3</v>
      </c>
    </row>
    <row r="2952" spans="1:12" x14ac:dyDescent="0.3">
      <c r="A2952" t="s">
        <v>10</v>
      </c>
      <c r="B2952">
        <v>1185732</v>
      </c>
      <c r="C2952">
        <v>44538</v>
      </c>
      <c r="D2952" t="s">
        <v>29</v>
      </c>
      <c r="E2952" t="s">
        <v>99</v>
      </c>
      <c r="F2952" t="s">
        <v>100</v>
      </c>
      <c r="G2952" t="s">
        <v>16</v>
      </c>
      <c r="H2952">
        <v>0.6</v>
      </c>
      <c r="I2952">
        <v>2000</v>
      </c>
      <c r="J2952">
        <f t="shared" si="119"/>
        <v>1200</v>
      </c>
      <c r="K2952">
        <f t="shared" si="118"/>
        <v>420</v>
      </c>
      <c r="L2952">
        <v>0.35</v>
      </c>
    </row>
    <row r="2953" spans="1:12" x14ac:dyDescent="0.3">
      <c r="A2953" t="s">
        <v>10</v>
      </c>
      <c r="B2953">
        <v>1185732</v>
      </c>
      <c r="C2953">
        <v>44538</v>
      </c>
      <c r="D2953" t="s">
        <v>29</v>
      </c>
      <c r="E2953" t="s">
        <v>99</v>
      </c>
      <c r="F2953" t="s">
        <v>100</v>
      </c>
      <c r="G2953" t="s">
        <v>17</v>
      </c>
      <c r="H2953">
        <v>0.64999999999999991</v>
      </c>
      <c r="I2953">
        <v>3000</v>
      </c>
      <c r="J2953">
        <f t="shared" si="119"/>
        <v>1949.9999999999998</v>
      </c>
      <c r="K2953">
        <f t="shared" si="118"/>
        <v>780</v>
      </c>
      <c r="L2953">
        <v>0.4</v>
      </c>
    </row>
    <row r="2954" spans="1:12" x14ac:dyDescent="0.3">
      <c r="A2954" t="s">
        <v>10</v>
      </c>
      <c r="B2954">
        <v>1185732</v>
      </c>
      <c r="C2954">
        <v>44202</v>
      </c>
      <c r="D2954" t="s">
        <v>29</v>
      </c>
      <c r="E2954" t="s">
        <v>102</v>
      </c>
      <c r="F2954" t="s">
        <v>101</v>
      </c>
      <c r="G2954" t="s">
        <v>12</v>
      </c>
      <c r="H2954">
        <v>0.30000000000000004</v>
      </c>
      <c r="I2954">
        <v>4500</v>
      </c>
      <c r="J2954">
        <f t="shared" si="119"/>
        <v>1350.0000000000002</v>
      </c>
      <c r="K2954">
        <f t="shared" si="118"/>
        <v>405.00000000000006</v>
      </c>
      <c r="L2954">
        <v>0.3</v>
      </c>
    </row>
    <row r="2955" spans="1:12" x14ac:dyDescent="0.3">
      <c r="A2955" t="s">
        <v>10</v>
      </c>
      <c r="B2955">
        <v>1185732</v>
      </c>
      <c r="C2955">
        <v>44202</v>
      </c>
      <c r="D2955" t="s">
        <v>29</v>
      </c>
      <c r="E2955" t="s">
        <v>102</v>
      </c>
      <c r="F2955" t="s">
        <v>101</v>
      </c>
      <c r="G2955" t="s">
        <v>15</v>
      </c>
      <c r="H2955">
        <v>0.30000000000000004</v>
      </c>
      <c r="I2955">
        <v>2500</v>
      </c>
      <c r="J2955">
        <f t="shared" si="119"/>
        <v>750.00000000000011</v>
      </c>
      <c r="K2955">
        <f t="shared" si="118"/>
        <v>262.5</v>
      </c>
      <c r="L2955">
        <v>0.35</v>
      </c>
    </row>
    <row r="2956" spans="1:12" x14ac:dyDescent="0.3">
      <c r="A2956" t="s">
        <v>10</v>
      </c>
      <c r="B2956">
        <v>1185732</v>
      </c>
      <c r="C2956">
        <v>44202</v>
      </c>
      <c r="D2956" t="s">
        <v>29</v>
      </c>
      <c r="E2956" t="s">
        <v>102</v>
      </c>
      <c r="F2956" t="s">
        <v>101</v>
      </c>
      <c r="G2956" t="s">
        <v>13</v>
      </c>
      <c r="H2956">
        <v>0.20000000000000007</v>
      </c>
      <c r="I2956">
        <v>2500</v>
      </c>
      <c r="J2956">
        <f t="shared" si="119"/>
        <v>500.00000000000017</v>
      </c>
      <c r="K2956">
        <f t="shared" si="118"/>
        <v>150.00000000000006</v>
      </c>
      <c r="L2956">
        <v>0.3</v>
      </c>
    </row>
    <row r="2957" spans="1:12" x14ac:dyDescent="0.3">
      <c r="A2957" t="s">
        <v>10</v>
      </c>
      <c r="B2957">
        <v>1185732</v>
      </c>
      <c r="C2957">
        <v>44202</v>
      </c>
      <c r="D2957" t="s">
        <v>29</v>
      </c>
      <c r="E2957" t="s">
        <v>102</v>
      </c>
      <c r="F2957" t="s">
        <v>101</v>
      </c>
      <c r="G2957" t="s">
        <v>14</v>
      </c>
      <c r="H2957">
        <v>0.25000000000000006</v>
      </c>
      <c r="I2957">
        <v>1000</v>
      </c>
      <c r="J2957">
        <f t="shared" si="119"/>
        <v>250.00000000000006</v>
      </c>
      <c r="K2957">
        <f t="shared" si="118"/>
        <v>75.000000000000014</v>
      </c>
      <c r="L2957">
        <v>0.3</v>
      </c>
    </row>
    <row r="2958" spans="1:12" x14ac:dyDescent="0.3">
      <c r="A2958" t="s">
        <v>10</v>
      </c>
      <c r="B2958">
        <v>1185732</v>
      </c>
      <c r="C2958">
        <v>44202</v>
      </c>
      <c r="D2958" t="s">
        <v>29</v>
      </c>
      <c r="E2958" t="s">
        <v>102</v>
      </c>
      <c r="F2958" t="s">
        <v>101</v>
      </c>
      <c r="G2958" t="s">
        <v>16</v>
      </c>
      <c r="H2958">
        <v>0.39999999999999997</v>
      </c>
      <c r="I2958">
        <v>1500</v>
      </c>
      <c r="J2958">
        <f t="shared" si="119"/>
        <v>600</v>
      </c>
      <c r="K2958">
        <f t="shared" si="118"/>
        <v>300</v>
      </c>
      <c r="L2958">
        <v>0.5</v>
      </c>
    </row>
    <row r="2959" spans="1:12" x14ac:dyDescent="0.3">
      <c r="A2959" t="s">
        <v>10</v>
      </c>
      <c r="B2959">
        <v>1185732</v>
      </c>
      <c r="C2959">
        <v>44202</v>
      </c>
      <c r="D2959" t="s">
        <v>29</v>
      </c>
      <c r="E2959" t="s">
        <v>102</v>
      </c>
      <c r="F2959" t="s">
        <v>101</v>
      </c>
      <c r="G2959" t="s">
        <v>17</v>
      </c>
      <c r="H2959">
        <v>0.30000000000000004</v>
      </c>
      <c r="I2959">
        <v>2500</v>
      </c>
      <c r="J2959">
        <f t="shared" si="119"/>
        <v>750.00000000000011</v>
      </c>
      <c r="K2959">
        <f t="shared" si="118"/>
        <v>300.00000000000006</v>
      </c>
      <c r="L2959">
        <v>0.4</v>
      </c>
    </row>
    <row r="2960" spans="1:12" x14ac:dyDescent="0.3">
      <c r="A2960" t="s">
        <v>10</v>
      </c>
      <c r="B2960">
        <v>1185732</v>
      </c>
      <c r="C2960">
        <v>44233</v>
      </c>
      <c r="D2960" t="s">
        <v>29</v>
      </c>
      <c r="E2960" t="s">
        <v>102</v>
      </c>
      <c r="F2960" t="s">
        <v>101</v>
      </c>
      <c r="G2960" t="s">
        <v>12</v>
      </c>
      <c r="H2960">
        <v>0.30000000000000004</v>
      </c>
      <c r="I2960">
        <v>5000</v>
      </c>
      <c r="J2960">
        <f t="shared" si="119"/>
        <v>1500.0000000000002</v>
      </c>
      <c r="K2960">
        <f t="shared" si="118"/>
        <v>450.00000000000006</v>
      </c>
      <c r="L2960">
        <v>0.3</v>
      </c>
    </row>
    <row r="2961" spans="1:12" x14ac:dyDescent="0.3">
      <c r="A2961" t="s">
        <v>10</v>
      </c>
      <c r="B2961">
        <v>1185732</v>
      </c>
      <c r="C2961">
        <v>44233</v>
      </c>
      <c r="D2961" t="s">
        <v>29</v>
      </c>
      <c r="E2961" t="s">
        <v>102</v>
      </c>
      <c r="F2961" t="s">
        <v>101</v>
      </c>
      <c r="G2961" t="s">
        <v>15</v>
      </c>
      <c r="H2961">
        <v>0.30000000000000004</v>
      </c>
      <c r="I2961">
        <v>1500</v>
      </c>
      <c r="J2961">
        <f t="shared" si="119"/>
        <v>450.00000000000006</v>
      </c>
      <c r="K2961">
        <f t="shared" si="118"/>
        <v>157.5</v>
      </c>
      <c r="L2961">
        <v>0.35</v>
      </c>
    </row>
    <row r="2962" spans="1:12" x14ac:dyDescent="0.3">
      <c r="A2962" t="s">
        <v>10</v>
      </c>
      <c r="B2962">
        <v>1185732</v>
      </c>
      <c r="C2962">
        <v>44233</v>
      </c>
      <c r="D2962" t="s">
        <v>29</v>
      </c>
      <c r="E2962" t="s">
        <v>102</v>
      </c>
      <c r="F2962" t="s">
        <v>101</v>
      </c>
      <c r="G2962" t="s">
        <v>13</v>
      </c>
      <c r="H2962">
        <v>0.20000000000000007</v>
      </c>
      <c r="I2962">
        <v>2000</v>
      </c>
      <c r="J2962">
        <f t="shared" si="119"/>
        <v>400.00000000000011</v>
      </c>
      <c r="K2962">
        <f t="shared" si="118"/>
        <v>120.00000000000003</v>
      </c>
      <c r="L2962">
        <v>0.3</v>
      </c>
    </row>
    <row r="2963" spans="1:12" x14ac:dyDescent="0.3">
      <c r="A2963" t="s">
        <v>10</v>
      </c>
      <c r="B2963">
        <v>1185732</v>
      </c>
      <c r="C2963">
        <v>44233</v>
      </c>
      <c r="D2963" t="s">
        <v>29</v>
      </c>
      <c r="E2963" t="s">
        <v>102</v>
      </c>
      <c r="F2963" t="s">
        <v>101</v>
      </c>
      <c r="G2963" t="s">
        <v>14</v>
      </c>
      <c r="H2963">
        <v>0.25000000000000006</v>
      </c>
      <c r="I2963">
        <v>750</v>
      </c>
      <c r="J2963">
        <f t="shared" si="119"/>
        <v>187.50000000000003</v>
      </c>
      <c r="K2963">
        <f t="shared" si="118"/>
        <v>56.250000000000007</v>
      </c>
      <c r="L2963">
        <v>0.3</v>
      </c>
    </row>
    <row r="2964" spans="1:12" x14ac:dyDescent="0.3">
      <c r="A2964" t="s">
        <v>10</v>
      </c>
      <c r="B2964">
        <v>1185732</v>
      </c>
      <c r="C2964">
        <v>44233</v>
      </c>
      <c r="D2964" t="s">
        <v>29</v>
      </c>
      <c r="E2964" t="s">
        <v>102</v>
      </c>
      <c r="F2964" t="s">
        <v>101</v>
      </c>
      <c r="G2964" t="s">
        <v>16</v>
      </c>
      <c r="H2964">
        <v>0.39999999999999997</v>
      </c>
      <c r="I2964">
        <v>1500</v>
      </c>
      <c r="J2964">
        <f t="shared" si="119"/>
        <v>600</v>
      </c>
      <c r="K2964">
        <f t="shared" si="118"/>
        <v>300</v>
      </c>
      <c r="L2964">
        <v>0.5</v>
      </c>
    </row>
    <row r="2965" spans="1:12" x14ac:dyDescent="0.3">
      <c r="A2965" t="s">
        <v>10</v>
      </c>
      <c r="B2965">
        <v>1185732</v>
      </c>
      <c r="C2965">
        <v>44233</v>
      </c>
      <c r="D2965" t="s">
        <v>29</v>
      </c>
      <c r="E2965" t="s">
        <v>102</v>
      </c>
      <c r="F2965" t="s">
        <v>101</v>
      </c>
      <c r="G2965" t="s">
        <v>17</v>
      </c>
      <c r="H2965">
        <v>0.14999999999999997</v>
      </c>
      <c r="I2965">
        <v>2500</v>
      </c>
      <c r="J2965">
        <f t="shared" si="119"/>
        <v>374.99999999999994</v>
      </c>
      <c r="K2965">
        <f t="shared" si="118"/>
        <v>149.99999999999997</v>
      </c>
      <c r="L2965">
        <v>0.4</v>
      </c>
    </row>
    <row r="2966" spans="1:12" x14ac:dyDescent="0.3">
      <c r="A2966" t="s">
        <v>10</v>
      </c>
      <c r="B2966">
        <v>1185732</v>
      </c>
      <c r="C2966">
        <v>44260</v>
      </c>
      <c r="D2966" t="s">
        <v>29</v>
      </c>
      <c r="E2966" t="s">
        <v>102</v>
      </c>
      <c r="F2966" t="s">
        <v>101</v>
      </c>
      <c r="G2966" t="s">
        <v>12</v>
      </c>
      <c r="H2966">
        <v>0.20000000000000004</v>
      </c>
      <c r="I2966">
        <v>4700</v>
      </c>
      <c r="J2966">
        <f t="shared" si="119"/>
        <v>940.00000000000023</v>
      </c>
      <c r="K2966">
        <f t="shared" si="118"/>
        <v>282.00000000000006</v>
      </c>
      <c r="L2966">
        <v>0.3</v>
      </c>
    </row>
    <row r="2967" spans="1:12" x14ac:dyDescent="0.3">
      <c r="A2967" t="s">
        <v>10</v>
      </c>
      <c r="B2967">
        <v>1185732</v>
      </c>
      <c r="C2967">
        <v>44260</v>
      </c>
      <c r="D2967" t="s">
        <v>29</v>
      </c>
      <c r="E2967" t="s">
        <v>102</v>
      </c>
      <c r="F2967" t="s">
        <v>101</v>
      </c>
      <c r="G2967" t="s">
        <v>15</v>
      </c>
      <c r="H2967">
        <v>0.20000000000000004</v>
      </c>
      <c r="I2967">
        <v>1750</v>
      </c>
      <c r="J2967">
        <f t="shared" si="119"/>
        <v>350.00000000000006</v>
      </c>
      <c r="K2967">
        <f t="shared" si="118"/>
        <v>122.50000000000001</v>
      </c>
      <c r="L2967">
        <v>0.35</v>
      </c>
    </row>
    <row r="2968" spans="1:12" x14ac:dyDescent="0.3">
      <c r="A2968" t="s">
        <v>10</v>
      </c>
      <c r="B2968">
        <v>1185732</v>
      </c>
      <c r="C2968">
        <v>44260</v>
      </c>
      <c r="D2968" t="s">
        <v>29</v>
      </c>
      <c r="E2968" t="s">
        <v>102</v>
      </c>
      <c r="F2968" t="s">
        <v>101</v>
      </c>
      <c r="G2968" t="s">
        <v>13</v>
      </c>
      <c r="H2968">
        <v>0.10000000000000003</v>
      </c>
      <c r="I2968">
        <v>2250</v>
      </c>
      <c r="J2968">
        <f t="shared" si="119"/>
        <v>225.00000000000009</v>
      </c>
      <c r="K2968">
        <f t="shared" si="118"/>
        <v>67.500000000000028</v>
      </c>
      <c r="L2968">
        <v>0.3</v>
      </c>
    </row>
    <row r="2969" spans="1:12" x14ac:dyDescent="0.3">
      <c r="A2969" t="s">
        <v>10</v>
      </c>
      <c r="B2969">
        <v>1185732</v>
      </c>
      <c r="C2969">
        <v>44260</v>
      </c>
      <c r="D2969" t="s">
        <v>29</v>
      </c>
      <c r="E2969" t="s">
        <v>102</v>
      </c>
      <c r="F2969" t="s">
        <v>101</v>
      </c>
      <c r="G2969" t="s">
        <v>14</v>
      </c>
      <c r="H2969">
        <v>0.14999999999999997</v>
      </c>
      <c r="I2969">
        <v>1000</v>
      </c>
      <c r="J2969">
        <f t="shared" si="119"/>
        <v>149.99999999999997</v>
      </c>
      <c r="K2969">
        <f t="shared" si="118"/>
        <v>44.999999999999993</v>
      </c>
      <c r="L2969">
        <v>0.3</v>
      </c>
    </row>
    <row r="2970" spans="1:12" x14ac:dyDescent="0.3">
      <c r="A2970" t="s">
        <v>10</v>
      </c>
      <c r="B2970">
        <v>1185732</v>
      </c>
      <c r="C2970">
        <v>44260</v>
      </c>
      <c r="D2970" t="s">
        <v>29</v>
      </c>
      <c r="E2970" t="s">
        <v>102</v>
      </c>
      <c r="F2970" t="s">
        <v>101</v>
      </c>
      <c r="G2970" t="s">
        <v>16</v>
      </c>
      <c r="H2970">
        <v>0.30000000000000004</v>
      </c>
      <c r="I2970">
        <v>1500</v>
      </c>
      <c r="J2970">
        <f t="shared" si="119"/>
        <v>450.00000000000006</v>
      </c>
      <c r="K2970">
        <f t="shared" si="118"/>
        <v>225.00000000000003</v>
      </c>
      <c r="L2970">
        <v>0.5</v>
      </c>
    </row>
    <row r="2971" spans="1:12" x14ac:dyDescent="0.3">
      <c r="A2971" t="s">
        <v>10</v>
      </c>
      <c r="B2971">
        <v>1185732</v>
      </c>
      <c r="C2971">
        <v>44260</v>
      </c>
      <c r="D2971" t="s">
        <v>29</v>
      </c>
      <c r="E2971" t="s">
        <v>102</v>
      </c>
      <c r="F2971" t="s">
        <v>101</v>
      </c>
      <c r="G2971" t="s">
        <v>17</v>
      </c>
      <c r="H2971">
        <v>0.20000000000000004</v>
      </c>
      <c r="I2971">
        <v>2500</v>
      </c>
      <c r="J2971">
        <f t="shared" si="119"/>
        <v>500.00000000000011</v>
      </c>
      <c r="K2971">
        <f t="shared" si="118"/>
        <v>200.00000000000006</v>
      </c>
      <c r="L2971">
        <v>0.4</v>
      </c>
    </row>
    <row r="2972" spans="1:12" x14ac:dyDescent="0.3">
      <c r="A2972" t="s">
        <v>10</v>
      </c>
      <c r="B2972">
        <v>1185732</v>
      </c>
      <c r="C2972">
        <v>44292</v>
      </c>
      <c r="D2972" t="s">
        <v>29</v>
      </c>
      <c r="E2972" t="s">
        <v>102</v>
      </c>
      <c r="F2972" t="s">
        <v>101</v>
      </c>
      <c r="G2972" t="s">
        <v>12</v>
      </c>
      <c r="H2972">
        <v>0.20000000000000004</v>
      </c>
      <c r="I2972">
        <v>4750</v>
      </c>
      <c r="J2972">
        <f t="shared" si="119"/>
        <v>950.00000000000023</v>
      </c>
      <c r="K2972">
        <f t="shared" si="118"/>
        <v>285.00000000000006</v>
      </c>
      <c r="L2972">
        <v>0.3</v>
      </c>
    </row>
    <row r="2973" spans="1:12" x14ac:dyDescent="0.3">
      <c r="A2973" t="s">
        <v>10</v>
      </c>
      <c r="B2973">
        <v>1185732</v>
      </c>
      <c r="C2973">
        <v>44292</v>
      </c>
      <c r="D2973" t="s">
        <v>29</v>
      </c>
      <c r="E2973" t="s">
        <v>102</v>
      </c>
      <c r="F2973" t="s">
        <v>101</v>
      </c>
      <c r="G2973" t="s">
        <v>15</v>
      </c>
      <c r="H2973">
        <v>0.20000000000000004</v>
      </c>
      <c r="I2973">
        <v>1750</v>
      </c>
      <c r="J2973">
        <f t="shared" si="119"/>
        <v>350.00000000000006</v>
      </c>
      <c r="K2973">
        <f t="shared" si="118"/>
        <v>122.50000000000001</v>
      </c>
      <c r="L2973">
        <v>0.35</v>
      </c>
    </row>
    <row r="2974" spans="1:12" x14ac:dyDescent="0.3">
      <c r="A2974" t="s">
        <v>10</v>
      </c>
      <c r="B2974">
        <v>1185732</v>
      </c>
      <c r="C2974">
        <v>44292</v>
      </c>
      <c r="D2974" t="s">
        <v>29</v>
      </c>
      <c r="E2974" t="s">
        <v>102</v>
      </c>
      <c r="F2974" t="s">
        <v>101</v>
      </c>
      <c r="G2974" t="s">
        <v>13</v>
      </c>
      <c r="H2974">
        <v>0.10000000000000003</v>
      </c>
      <c r="I2974">
        <v>1750</v>
      </c>
      <c r="J2974">
        <f t="shared" si="119"/>
        <v>175.00000000000006</v>
      </c>
      <c r="K2974">
        <f t="shared" si="118"/>
        <v>52.500000000000014</v>
      </c>
      <c r="L2974">
        <v>0.3</v>
      </c>
    </row>
    <row r="2975" spans="1:12" x14ac:dyDescent="0.3">
      <c r="A2975" t="s">
        <v>10</v>
      </c>
      <c r="B2975">
        <v>1185732</v>
      </c>
      <c r="C2975">
        <v>44292</v>
      </c>
      <c r="D2975" t="s">
        <v>29</v>
      </c>
      <c r="E2975" t="s">
        <v>102</v>
      </c>
      <c r="F2975" t="s">
        <v>101</v>
      </c>
      <c r="G2975" t="s">
        <v>14</v>
      </c>
      <c r="H2975">
        <v>0.14999999999999997</v>
      </c>
      <c r="I2975">
        <v>1000</v>
      </c>
      <c r="J2975">
        <f t="shared" si="119"/>
        <v>149.99999999999997</v>
      </c>
      <c r="K2975">
        <f t="shared" si="118"/>
        <v>44.999999999999993</v>
      </c>
      <c r="L2975">
        <v>0.3</v>
      </c>
    </row>
    <row r="2976" spans="1:12" x14ac:dyDescent="0.3">
      <c r="A2976" t="s">
        <v>10</v>
      </c>
      <c r="B2976">
        <v>1185732</v>
      </c>
      <c r="C2976">
        <v>44292</v>
      </c>
      <c r="D2976" t="s">
        <v>29</v>
      </c>
      <c r="E2976" t="s">
        <v>102</v>
      </c>
      <c r="F2976" t="s">
        <v>101</v>
      </c>
      <c r="G2976" t="s">
        <v>16</v>
      </c>
      <c r="H2976">
        <v>0.6</v>
      </c>
      <c r="I2976">
        <v>1250</v>
      </c>
      <c r="J2976">
        <f t="shared" si="119"/>
        <v>750</v>
      </c>
      <c r="K2976">
        <f t="shared" si="118"/>
        <v>375</v>
      </c>
      <c r="L2976">
        <v>0.5</v>
      </c>
    </row>
    <row r="2977" spans="1:12" x14ac:dyDescent="0.3">
      <c r="A2977" t="s">
        <v>10</v>
      </c>
      <c r="B2977">
        <v>1185732</v>
      </c>
      <c r="C2977">
        <v>44292</v>
      </c>
      <c r="D2977" t="s">
        <v>29</v>
      </c>
      <c r="E2977" t="s">
        <v>102</v>
      </c>
      <c r="F2977" t="s">
        <v>101</v>
      </c>
      <c r="G2977" t="s">
        <v>17</v>
      </c>
      <c r="H2977">
        <v>0.5</v>
      </c>
      <c r="I2977">
        <v>2500</v>
      </c>
      <c r="J2977">
        <f t="shared" si="119"/>
        <v>1250</v>
      </c>
      <c r="K2977">
        <f t="shared" si="118"/>
        <v>500</v>
      </c>
      <c r="L2977">
        <v>0.4</v>
      </c>
    </row>
    <row r="2978" spans="1:12" x14ac:dyDescent="0.3">
      <c r="A2978" t="s">
        <v>10</v>
      </c>
      <c r="B2978">
        <v>1185732</v>
      </c>
      <c r="C2978">
        <v>44323</v>
      </c>
      <c r="D2978" t="s">
        <v>29</v>
      </c>
      <c r="E2978" t="s">
        <v>102</v>
      </c>
      <c r="F2978" t="s">
        <v>101</v>
      </c>
      <c r="G2978" t="s">
        <v>12</v>
      </c>
      <c r="H2978">
        <v>0.6</v>
      </c>
      <c r="I2978">
        <v>5200</v>
      </c>
      <c r="J2978">
        <f t="shared" si="119"/>
        <v>3120</v>
      </c>
      <c r="K2978">
        <f t="shared" si="118"/>
        <v>936</v>
      </c>
      <c r="L2978">
        <v>0.3</v>
      </c>
    </row>
    <row r="2979" spans="1:12" x14ac:dyDescent="0.3">
      <c r="A2979" t="s">
        <v>10</v>
      </c>
      <c r="B2979">
        <v>1185732</v>
      </c>
      <c r="C2979">
        <v>44323</v>
      </c>
      <c r="D2979" t="s">
        <v>29</v>
      </c>
      <c r="E2979" t="s">
        <v>102</v>
      </c>
      <c r="F2979" t="s">
        <v>101</v>
      </c>
      <c r="G2979" t="s">
        <v>15</v>
      </c>
      <c r="H2979">
        <v>0.4</v>
      </c>
      <c r="I2979">
        <v>2250</v>
      </c>
      <c r="J2979">
        <f t="shared" si="119"/>
        <v>900</v>
      </c>
      <c r="K2979">
        <f t="shared" si="118"/>
        <v>315</v>
      </c>
      <c r="L2979">
        <v>0.35</v>
      </c>
    </row>
    <row r="2980" spans="1:12" x14ac:dyDescent="0.3">
      <c r="A2980" t="s">
        <v>10</v>
      </c>
      <c r="B2980">
        <v>1185732</v>
      </c>
      <c r="C2980">
        <v>44323</v>
      </c>
      <c r="D2980" t="s">
        <v>29</v>
      </c>
      <c r="E2980" t="s">
        <v>102</v>
      </c>
      <c r="F2980" t="s">
        <v>101</v>
      </c>
      <c r="G2980" t="s">
        <v>13</v>
      </c>
      <c r="H2980">
        <v>0.35000000000000003</v>
      </c>
      <c r="I2980">
        <v>2000</v>
      </c>
      <c r="J2980">
        <f t="shared" si="119"/>
        <v>700.00000000000011</v>
      </c>
      <c r="K2980">
        <f t="shared" si="118"/>
        <v>210.00000000000003</v>
      </c>
      <c r="L2980">
        <v>0.3</v>
      </c>
    </row>
    <row r="2981" spans="1:12" x14ac:dyDescent="0.3">
      <c r="A2981" t="s">
        <v>10</v>
      </c>
      <c r="B2981">
        <v>1185732</v>
      </c>
      <c r="C2981">
        <v>44323</v>
      </c>
      <c r="D2981" t="s">
        <v>29</v>
      </c>
      <c r="E2981" t="s">
        <v>102</v>
      </c>
      <c r="F2981" t="s">
        <v>101</v>
      </c>
      <c r="G2981" t="s">
        <v>14</v>
      </c>
      <c r="H2981">
        <v>0.35000000000000003</v>
      </c>
      <c r="I2981">
        <v>1250</v>
      </c>
      <c r="J2981">
        <f t="shared" si="119"/>
        <v>437.50000000000006</v>
      </c>
      <c r="K2981">
        <f t="shared" si="118"/>
        <v>131.25</v>
      </c>
      <c r="L2981">
        <v>0.3</v>
      </c>
    </row>
    <row r="2982" spans="1:12" x14ac:dyDescent="0.3">
      <c r="A2982" t="s">
        <v>10</v>
      </c>
      <c r="B2982">
        <v>1185732</v>
      </c>
      <c r="C2982">
        <v>44323</v>
      </c>
      <c r="D2982" t="s">
        <v>29</v>
      </c>
      <c r="E2982" t="s">
        <v>102</v>
      </c>
      <c r="F2982" t="s">
        <v>101</v>
      </c>
      <c r="G2982" t="s">
        <v>16</v>
      </c>
      <c r="H2982">
        <v>0.44999999999999996</v>
      </c>
      <c r="I2982">
        <v>1500</v>
      </c>
      <c r="J2982">
        <f t="shared" si="119"/>
        <v>674.99999999999989</v>
      </c>
      <c r="K2982">
        <f t="shared" si="118"/>
        <v>337.49999999999994</v>
      </c>
      <c r="L2982">
        <v>0.5</v>
      </c>
    </row>
    <row r="2983" spans="1:12" x14ac:dyDescent="0.3">
      <c r="A2983" t="s">
        <v>10</v>
      </c>
      <c r="B2983">
        <v>1185732</v>
      </c>
      <c r="C2983">
        <v>44323</v>
      </c>
      <c r="D2983" t="s">
        <v>29</v>
      </c>
      <c r="E2983" t="s">
        <v>102</v>
      </c>
      <c r="F2983" t="s">
        <v>101</v>
      </c>
      <c r="G2983" t="s">
        <v>17</v>
      </c>
      <c r="H2983">
        <v>0.49999999999999994</v>
      </c>
      <c r="I2983">
        <v>2750</v>
      </c>
      <c r="J2983">
        <f t="shared" si="119"/>
        <v>1374.9999999999998</v>
      </c>
      <c r="K2983">
        <f t="shared" si="118"/>
        <v>549.99999999999989</v>
      </c>
      <c r="L2983">
        <v>0.4</v>
      </c>
    </row>
    <row r="2984" spans="1:12" x14ac:dyDescent="0.3">
      <c r="A2984" t="s">
        <v>10</v>
      </c>
      <c r="B2984">
        <v>1185732</v>
      </c>
      <c r="C2984">
        <v>44353</v>
      </c>
      <c r="D2984" t="s">
        <v>29</v>
      </c>
      <c r="E2984" t="s">
        <v>102</v>
      </c>
      <c r="F2984" t="s">
        <v>101</v>
      </c>
      <c r="G2984" t="s">
        <v>12</v>
      </c>
      <c r="H2984">
        <v>0.35000000000000003</v>
      </c>
      <c r="I2984">
        <v>5250</v>
      </c>
      <c r="J2984">
        <f t="shared" si="119"/>
        <v>1837.5000000000002</v>
      </c>
      <c r="K2984">
        <f t="shared" si="118"/>
        <v>551.25</v>
      </c>
      <c r="L2984">
        <v>0.3</v>
      </c>
    </row>
    <row r="2985" spans="1:12" x14ac:dyDescent="0.3">
      <c r="A2985" t="s">
        <v>10</v>
      </c>
      <c r="B2985">
        <v>1185732</v>
      </c>
      <c r="C2985">
        <v>44353</v>
      </c>
      <c r="D2985" t="s">
        <v>29</v>
      </c>
      <c r="E2985" t="s">
        <v>102</v>
      </c>
      <c r="F2985" t="s">
        <v>101</v>
      </c>
      <c r="G2985" t="s">
        <v>15</v>
      </c>
      <c r="H2985">
        <v>0.3000000000000001</v>
      </c>
      <c r="I2985">
        <v>2750</v>
      </c>
      <c r="J2985">
        <f t="shared" si="119"/>
        <v>825.00000000000023</v>
      </c>
      <c r="K2985">
        <f t="shared" si="118"/>
        <v>288.75000000000006</v>
      </c>
      <c r="L2985">
        <v>0.35</v>
      </c>
    </row>
    <row r="2986" spans="1:12" x14ac:dyDescent="0.3">
      <c r="A2986" t="s">
        <v>10</v>
      </c>
      <c r="B2986">
        <v>1185732</v>
      </c>
      <c r="C2986">
        <v>44353</v>
      </c>
      <c r="D2986" t="s">
        <v>29</v>
      </c>
      <c r="E2986" t="s">
        <v>102</v>
      </c>
      <c r="F2986" t="s">
        <v>101</v>
      </c>
      <c r="G2986" t="s">
        <v>13</v>
      </c>
      <c r="H2986">
        <v>0.25000000000000006</v>
      </c>
      <c r="I2986">
        <v>2000</v>
      </c>
      <c r="J2986">
        <f t="shared" si="119"/>
        <v>500.00000000000011</v>
      </c>
      <c r="K2986">
        <f t="shared" si="118"/>
        <v>150.00000000000003</v>
      </c>
      <c r="L2986">
        <v>0.3</v>
      </c>
    </row>
    <row r="2987" spans="1:12" x14ac:dyDescent="0.3">
      <c r="A2987" t="s">
        <v>10</v>
      </c>
      <c r="B2987">
        <v>1185732</v>
      </c>
      <c r="C2987">
        <v>44353</v>
      </c>
      <c r="D2987" t="s">
        <v>29</v>
      </c>
      <c r="E2987" t="s">
        <v>102</v>
      </c>
      <c r="F2987" t="s">
        <v>101</v>
      </c>
      <c r="G2987" t="s">
        <v>14</v>
      </c>
      <c r="H2987">
        <v>0.25000000000000006</v>
      </c>
      <c r="I2987">
        <v>1750</v>
      </c>
      <c r="J2987">
        <f t="shared" si="119"/>
        <v>437.50000000000011</v>
      </c>
      <c r="K2987">
        <f t="shared" si="118"/>
        <v>131.25000000000003</v>
      </c>
      <c r="L2987">
        <v>0.3</v>
      </c>
    </row>
    <row r="2988" spans="1:12" x14ac:dyDescent="0.3">
      <c r="A2988" t="s">
        <v>10</v>
      </c>
      <c r="B2988">
        <v>1185732</v>
      </c>
      <c r="C2988">
        <v>44353</v>
      </c>
      <c r="D2988" t="s">
        <v>29</v>
      </c>
      <c r="E2988" t="s">
        <v>102</v>
      </c>
      <c r="F2988" t="s">
        <v>101</v>
      </c>
      <c r="G2988" t="s">
        <v>16</v>
      </c>
      <c r="H2988">
        <v>0.35000000000000003</v>
      </c>
      <c r="I2988">
        <v>1750</v>
      </c>
      <c r="J2988">
        <f t="shared" si="119"/>
        <v>612.50000000000011</v>
      </c>
      <c r="K2988">
        <f t="shared" si="118"/>
        <v>306.25000000000006</v>
      </c>
      <c r="L2988">
        <v>0.5</v>
      </c>
    </row>
    <row r="2989" spans="1:12" x14ac:dyDescent="0.3">
      <c r="A2989" t="s">
        <v>10</v>
      </c>
      <c r="B2989">
        <v>1185732</v>
      </c>
      <c r="C2989">
        <v>44353</v>
      </c>
      <c r="D2989" t="s">
        <v>29</v>
      </c>
      <c r="E2989" t="s">
        <v>102</v>
      </c>
      <c r="F2989" t="s">
        <v>101</v>
      </c>
      <c r="G2989" t="s">
        <v>17</v>
      </c>
      <c r="H2989">
        <v>0.55000000000000004</v>
      </c>
      <c r="I2989">
        <v>3250</v>
      </c>
      <c r="J2989">
        <f t="shared" si="119"/>
        <v>1787.5000000000002</v>
      </c>
      <c r="K2989">
        <f t="shared" si="118"/>
        <v>715.00000000000011</v>
      </c>
      <c r="L2989">
        <v>0.4</v>
      </c>
    </row>
    <row r="2990" spans="1:12" x14ac:dyDescent="0.3">
      <c r="A2990" t="s">
        <v>10</v>
      </c>
      <c r="B2990">
        <v>1185732</v>
      </c>
      <c r="C2990">
        <v>44382</v>
      </c>
      <c r="D2990" t="s">
        <v>29</v>
      </c>
      <c r="E2990" t="s">
        <v>102</v>
      </c>
      <c r="F2990" t="s">
        <v>101</v>
      </c>
      <c r="G2990" t="s">
        <v>12</v>
      </c>
      <c r="H2990">
        <v>0.5</v>
      </c>
      <c r="I2990">
        <v>5500</v>
      </c>
      <c r="J2990">
        <f t="shared" si="119"/>
        <v>2750</v>
      </c>
      <c r="K2990">
        <f t="shared" si="118"/>
        <v>825</v>
      </c>
      <c r="L2990">
        <v>0.3</v>
      </c>
    </row>
    <row r="2991" spans="1:12" x14ac:dyDescent="0.3">
      <c r="A2991" t="s">
        <v>10</v>
      </c>
      <c r="B2991">
        <v>1185732</v>
      </c>
      <c r="C2991">
        <v>44382</v>
      </c>
      <c r="D2991" t="s">
        <v>29</v>
      </c>
      <c r="E2991" t="s">
        <v>102</v>
      </c>
      <c r="F2991" t="s">
        <v>101</v>
      </c>
      <c r="G2991" t="s">
        <v>15</v>
      </c>
      <c r="H2991">
        <v>0.45000000000000007</v>
      </c>
      <c r="I2991">
        <v>3000</v>
      </c>
      <c r="J2991">
        <f t="shared" si="119"/>
        <v>1350.0000000000002</v>
      </c>
      <c r="K2991">
        <f t="shared" si="118"/>
        <v>472.50000000000006</v>
      </c>
      <c r="L2991">
        <v>0.35</v>
      </c>
    </row>
    <row r="2992" spans="1:12" x14ac:dyDescent="0.3">
      <c r="A2992" t="s">
        <v>10</v>
      </c>
      <c r="B2992">
        <v>1185732</v>
      </c>
      <c r="C2992">
        <v>44382</v>
      </c>
      <c r="D2992" t="s">
        <v>29</v>
      </c>
      <c r="E2992" t="s">
        <v>102</v>
      </c>
      <c r="F2992" t="s">
        <v>101</v>
      </c>
      <c r="G2992" t="s">
        <v>13</v>
      </c>
      <c r="H2992">
        <v>0.4</v>
      </c>
      <c r="I2992">
        <v>2250</v>
      </c>
      <c r="J2992">
        <f t="shared" si="119"/>
        <v>900</v>
      </c>
      <c r="K2992">
        <f t="shared" si="118"/>
        <v>270</v>
      </c>
      <c r="L2992">
        <v>0.3</v>
      </c>
    </row>
    <row r="2993" spans="1:12" x14ac:dyDescent="0.3">
      <c r="A2993" t="s">
        <v>10</v>
      </c>
      <c r="B2993">
        <v>1185732</v>
      </c>
      <c r="C2993">
        <v>44382</v>
      </c>
      <c r="D2993" t="s">
        <v>29</v>
      </c>
      <c r="E2993" t="s">
        <v>102</v>
      </c>
      <c r="F2993" t="s">
        <v>101</v>
      </c>
      <c r="G2993" t="s">
        <v>14</v>
      </c>
      <c r="H2993">
        <v>0.4</v>
      </c>
      <c r="I2993">
        <v>1750</v>
      </c>
      <c r="J2993">
        <f t="shared" si="119"/>
        <v>700</v>
      </c>
      <c r="K2993">
        <f t="shared" si="118"/>
        <v>210</v>
      </c>
      <c r="L2993">
        <v>0.3</v>
      </c>
    </row>
    <row r="2994" spans="1:12" x14ac:dyDescent="0.3">
      <c r="A2994" t="s">
        <v>10</v>
      </c>
      <c r="B2994">
        <v>1185732</v>
      </c>
      <c r="C2994">
        <v>44382</v>
      </c>
      <c r="D2994" t="s">
        <v>29</v>
      </c>
      <c r="E2994" t="s">
        <v>102</v>
      </c>
      <c r="F2994" t="s">
        <v>101</v>
      </c>
      <c r="G2994" t="s">
        <v>16</v>
      </c>
      <c r="H2994">
        <v>0.5</v>
      </c>
      <c r="I2994">
        <v>2000</v>
      </c>
      <c r="J2994">
        <f t="shared" si="119"/>
        <v>1000</v>
      </c>
      <c r="K2994">
        <f t="shared" si="118"/>
        <v>500</v>
      </c>
      <c r="L2994">
        <v>0.5</v>
      </c>
    </row>
    <row r="2995" spans="1:12" x14ac:dyDescent="0.3">
      <c r="A2995" t="s">
        <v>10</v>
      </c>
      <c r="B2995">
        <v>1185732</v>
      </c>
      <c r="C2995">
        <v>44382</v>
      </c>
      <c r="D2995" t="s">
        <v>29</v>
      </c>
      <c r="E2995" t="s">
        <v>102</v>
      </c>
      <c r="F2995" t="s">
        <v>101</v>
      </c>
      <c r="G2995" t="s">
        <v>17</v>
      </c>
      <c r="H2995">
        <v>0.55000000000000004</v>
      </c>
      <c r="I2995">
        <v>3750</v>
      </c>
      <c r="J2995">
        <f t="shared" si="119"/>
        <v>2062.5</v>
      </c>
      <c r="K2995">
        <f t="shared" si="118"/>
        <v>825</v>
      </c>
      <c r="L2995">
        <v>0.4</v>
      </c>
    </row>
    <row r="2996" spans="1:12" x14ac:dyDescent="0.3">
      <c r="A2996" t="s">
        <v>10</v>
      </c>
      <c r="B2996">
        <v>1185732</v>
      </c>
      <c r="C2996">
        <v>44414</v>
      </c>
      <c r="D2996" t="s">
        <v>29</v>
      </c>
      <c r="E2996" t="s">
        <v>102</v>
      </c>
      <c r="F2996" t="s">
        <v>101</v>
      </c>
      <c r="G2996" t="s">
        <v>12</v>
      </c>
      <c r="H2996">
        <v>0.5</v>
      </c>
      <c r="I2996">
        <v>5250</v>
      </c>
      <c r="J2996">
        <f t="shared" si="119"/>
        <v>2625</v>
      </c>
      <c r="K2996">
        <f t="shared" si="118"/>
        <v>787.5</v>
      </c>
      <c r="L2996">
        <v>0.3</v>
      </c>
    </row>
    <row r="2997" spans="1:12" x14ac:dyDescent="0.3">
      <c r="A2997" t="s">
        <v>10</v>
      </c>
      <c r="B2997">
        <v>1185732</v>
      </c>
      <c r="C2997">
        <v>44414</v>
      </c>
      <c r="D2997" t="s">
        <v>29</v>
      </c>
      <c r="E2997" t="s">
        <v>102</v>
      </c>
      <c r="F2997" t="s">
        <v>101</v>
      </c>
      <c r="G2997" t="s">
        <v>15</v>
      </c>
      <c r="H2997">
        <v>0.45000000000000007</v>
      </c>
      <c r="I2997">
        <v>3000</v>
      </c>
      <c r="J2997">
        <f t="shared" si="119"/>
        <v>1350.0000000000002</v>
      </c>
      <c r="K2997">
        <f t="shared" si="118"/>
        <v>472.50000000000006</v>
      </c>
      <c r="L2997">
        <v>0.35</v>
      </c>
    </row>
    <row r="2998" spans="1:12" x14ac:dyDescent="0.3">
      <c r="A2998" t="s">
        <v>10</v>
      </c>
      <c r="B2998">
        <v>1185732</v>
      </c>
      <c r="C2998">
        <v>44414</v>
      </c>
      <c r="D2998" t="s">
        <v>29</v>
      </c>
      <c r="E2998" t="s">
        <v>102</v>
      </c>
      <c r="F2998" t="s">
        <v>101</v>
      </c>
      <c r="G2998" t="s">
        <v>13</v>
      </c>
      <c r="H2998">
        <v>0.4</v>
      </c>
      <c r="I2998">
        <v>2250</v>
      </c>
      <c r="J2998">
        <f t="shared" si="119"/>
        <v>900</v>
      </c>
      <c r="K2998">
        <f t="shared" si="118"/>
        <v>270</v>
      </c>
      <c r="L2998">
        <v>0.3</v>
      </c>
    </row>
    <row r="2999" spans="1:12" x14ac:dyDescent="0.3">
      <c r="A2999" t="s">
        <v>10</v>
      </c>
      <c r="B2999">
        <v>1185732</v>
      </c>
      <c r="C2999">
        <v>44414</v>
      </c>
      <c r="D2999" t="s">
        <v>29</v>
      </c>
      <c r="E2999" t="s">
        <v>102</v>
      </c>
      <c r="F2999" t="s">
        <v>101</v>
      </c>
      <c r="G2999" t="s">
        <v>14</v>
      </c>
      <c r="H2999">
        <v>0.4</v>
      </c>
      <c r="I2999">
        <v>2000</v>
      </c>
      <c r="J2999">
        <f t="shared" si="119"/>
        <v>800</v>
      </c>
      <c r="K2999">
        <f t="shared" si="118"/>
        <v>240</v>
      </c>
      <c r="L2999">
        <v>0.3</v>
      </c>
    </row>
    <row r="3000" spans="1:12" x14ac:dyDescent="0.3">
      <c r="A3000" t="s">
        <v>10</v>
      </c>
      <c r="B3000">
        <v>1185732</v>
      </c>
      <c r="C3000">
        <v>44414</v>
      </c>
      <c r="D3000" t="s">
        <v>29</v>
      </c>
      <c r="E3000" t="s">
        <v>102</v>
      </c>
      <c r="F3000" t="s">
        <v>101</v>
      </c>
      <c r="G3000" t="s">
        <v>16</v>
      </c>
      <c r="H3000">
        <v>0.5</v>
      </c>
      <c r="I3000">
        <v>1750</v>
      </c>
      <c r="J3000">
        <f t="shared" si="119"/>
        <v>875</v>
      </c>
      <c r="K3000">
        <f t="shared" si="118"/>
        <v>437.5</v>
      </c>
      <c r="L3000">
        <v>0.5</v>
      </c>
    </row>
    <row r="3001" spans="1:12" x14ac:dyDescent="0.3">
      <c r="A3001" t="s">
        <v>10</v>
      </c>
      <c r="B3001">
        <v>1185732</v>
      </c>
      <c r="C3001">
        <v>44414</v>
      </c>
      <c r="D3001" t="s">
        <v>29</v>
      </c>
      <c r="E3001" t="s">
        <v>102</v>
      </c>
      <c r="F3001" t="s">
        <v>101</v>
      </c>
      <c r="G3001" t="s">
        <v>17</v>
      </c>
      <c r="H3001">
        <v>0.55000000000000004</v>
      </c>
      <c r="I3001">
        <v>3500</v>
      </c>
      <c r="J3001">
        <f t="shared" si="119"/>
        <v>1925.0000000000002</v>
      </c>
      <c r="K3001">
        <f t="shared" si="118"/>
        <v>770.00000000000011</v>
      </c>
      <c r="L3001">
        <v>0.4</v>
      </c>
    </row>
    <row r="3002" spans="1:12" x14ac:dyDescent="0.3">
      <c r="A3002" t="s">
        <v>10</v>
      </c>
      <c r="B3002">
        <v>1185732</v>
      </c>
      <c r="C3002">
        <v>44446</v>
      </c>
      <c r="D3002" t="s">
        <v>29</v>
      </c>
      <c r="E3002" t="s">
        <v>102</v>
      </c>
      <c r="F3002" t="s">
        <v>101</v>
      </c>
      <c r="G3002" t="s">
        <v>12</v>
      </c>
      <c r="H3002">
        <v>0.35000000000000003</v>
      </c>
      <c r="I3002">
        <v>4750</v>
      </c>
      <c r="J3002">
        <f t="shared" si="119"/>
        <v>1662.5000000000002</v>
      </c>
      <c r="K3002">
        <f t="shared" si="118"/>
        <v>498.75000000000006</v>
      </c>
      <c r="L3002">
        <v>0.3</v>
      </c>
    </row>
    <row r="3003" spans="1:12" x14ac:dyDescent="0.3">
      <c r="A3003" t="s">
        <v>10</v>
      </c>
      <c r="B3003">
        <v>1185732</v>
      </c>
      <c r="C3003">
        <v>44446</v>
      </c>
      <c r="D3003" t="s">
        <v>29</v>
      </c>
      <c r="E3003" t="s">
        <v>102</v>
      </c>
      <c r="F3003" t="s">
        <v>101</v>
      </c>
      <c r="G3003" t="s">
        <v>15</v>
      </c>
      <c r="H3003">
        <v>0.3000000000000001</v>
      </c>
      <c r="I3003">
        <v>2750</v>
      </c>
      <c r="J3003">
        <f t="shared" si="119"/>
        <v>825.00000000000023</v>
      </c>
      <c r="K3003">
        <f t="shared" si="118"/>
        <v>288.75000000000006</v>
      </c>
      <c r="L3003">
        <v>0.35</v>
      </c>
    </row>
    <row r="3004" spans="1:12" x14ac:dyDescent="0.3">
      <c r="A3004" t="s">
        <v>10</v>
      </c>
      <c r="B3004">
        <v>1185732</v>
      </c>
      <c r="C3004">
        <v>44446</v>
      </c>
      <c r="D3004" t="s">
        <v>29</v>
      </c>
      <c r="E3004" t="s">
        <v>102</v>
      </c>
      <c r="F3004" t="s">
        <v>101</v>
      </c>
      <c r="G3004" t="s">
        <v>13</v>
      </c>
      <c r="H3004">
        <v>0.25000000000000006</v>
      </c>
      <c r="I3004">
        <v>1750</v>
      </c>
      <c r="J3004">
        <f t="shared" si="119"/>
        <v>437.50000000000011</v>
      </c>
      <c r="K3004">
        <f t="shared" si="118"/>
        <v>131.25000000000003</v>
      </c>
      <c r="L3004">
        <v>0.3</v>
      </c>
    </row>
    <row r="3005" spans="1:12" x14ac:dyDescent="0.3">
      <c r="A3005" t="s">
        <v>10</v>
      </c>
      <c r="B3005">
        <v>1185732</v>
      </c>
      <c r="C3005">
        <v>44446</v>
      </c>
      <c r="D3005" t="s">
        <v>29</v>
      </c>
      <c r="E3005" t="s">
        <v>102</v>
      </c>
      <c r="F3005" t="s">
        <v>101</v>
      </c>
      <c r="G3005" t="s">
        <v>14</v>
      </c>
      <c r="H3005">
        <v>0.25000000000000006</v>
      </c>
      <c r="I3005">
        <v>1500</v>
      </c>
      <c r="J3005">
        <f t="shared" si="119"/>
        <v>375.00000000000006</v>
      </c>
      <c r="K3005">
        <f t="shared" si="118"/>
        <v>112.50000000000001</v>
      </c>
      <c r="L3005">
        <v>0.3</v>
      </c>
    </row>
    <row r="3006" spans="1:12" x14ac:dyDescent="0.3">
      <c r="A3006" t="s">
        <v>10</v>
      </c>
      <c r="B3006">
        <v>1185732</v>
      </c>
      <c r="C3006">
        <v>44446</v>
      </c>
      <c r="D3006" t="s">
        <v>29</v>
      </c>
      <c r="E3006" t="s">
        <v>102</v>
      </c>
      <c r="F3006" t="s">
        <v>101</v>
      </c>
      <c r="G3006" t="s">
        <v>16</v>
      </c>
      <c r="H3006">
        <v>0.35000000000000003</v>
      </c>
      <c r="I3006">
        <v>1500</v>
      </c>
      <c r="J3006">
        <f t="shared" si="119"/>
        <v>525</v>
      </c>
      <c r="K3006">
        <f t="shared" ref="K3006:K3069" si="120">J3006*L3006</f>
        <v>262.5</v>
      </c>
      <c r="L3006">
        <v>0.5</v>
      </c>
    </row>
    <row r="3007" spans="1:12" x14ac:dyDescent="0.3">
      <c r="A3007" t="s">
        <v>10</v>
      </c>
      <c r="B3007">
        <v>1185732</v>
      </c>
      <c r="C3007">
        <v>44446</v>
      </c>
      <c r="D3007" t="s">
        <v>29</v>
      </c>
      <c r="E3007" t="s">
        <v>102</v>
      </c>
      <c r="F3007" t="s">
        <v>101</v>
      </c>
      <c r="G3007" t="s">
        <v>17</v>
      </c>
      <c r="H3007">
        <v>0.4</v>
      </c>
      <c r="I3007">
        <v>2250</v>
      </c>
      <c r="J3007">
        <f t="shared" si="119"/>
        <v>900</v>
      </c>
      <c r="K3007">
        <f t="shared" si="120"/>
        <v>360</v>
      </c>
      <c r="L3007">
        <v>0.4</v>
      </c>
    </row>
    <row r="3008" spans="1:12" x14ac:dyDescent="0.3">
      <c r="A3008" t="s">
        <v>10</v>
      </c>
      <c r="B3008">
        <v>1185732</v>
      </c>
      <c r="C3008">
        <v>44475</v>
      </c>
      <c r="D3008" t="s">
        <v>29</v>
      </c>
      <c r="E3008" t="s">
        <v>102</v>
      </c>
      <c r="F3008" t="s">
        <v>101</v>
      </c>
      <c r="G3008" t="s">
        <v>12</v>
      </c>
      <c r="H3008">
        <v>0.44999999999999996</v>
      </c>
      <c r="I3008">
        <v>4000</v>
      </c>
      <c r="J3008">
        <f t="shared" si="119"/>
        <v>1799.9999999999998</v>
      </c>
      <c r="K3008">
        <f t="shared" si="120"/>
        <v>539.99999999999989</v>
      </c>
      <c r="L3008">
        <v>0.3</v>
      </c>
    </row>
    <row r="3009" spans="1:12" x14ac:dyDescent="0.3">
      <c r="A3009" t="s">
        <v>10</v>
      </c>
      <c r="B3009">
        <v>1185732</v>
      </c>
      <c r="C3009">
        <v>44475</v>
      </c>
      <c r="D3009" t="s">
        <v>29</v>
      </c>
      <c r="E3009" t="s">
        <v>102</v>
      </c>
      <c r="F3009" t="s">
        <v>101</v>
      </c>
      <c r="G3009" t="s">
        <v>15</v>
      </c>
      <c r="H3009">
        <v>0.35000000000000003</v>
      </c>
      <c r="I3009">
        <v>2500</v>
      </c>
      <c r="J3009">
        <f t="shared" si="119"/>
        <v>875.00000000000011</v>
      </c>
      <c r="K3009">
        <f t="shared" si="120"/>
        <v>306.25</v>
      </c>
      <c r="L3009">
        <v>0.35</v>
      </c>
    </row>
    <row r="3010" spans="1:12" x14ac:dyDescent="0.3">
      <c r="A3010" t="s">
        <v>10</v>
      </c>
      <c r="B3010">
        <v>1185732</v>
      </c>
      <c r="C3010">
        <v>44475</v>
      </c>
      <c r="D3010" t="s">
        <v>29</v>
      </c>
      <c r="E3010" t="s">
        <v>102</v>
      </c>
      <c r="F3010" t="s">
        <v>101</v>
      </c>
      <c r="G3010" t="s">
        <v>13</v>
      </c>
      <c r="H3010">
        <v>0.35000000000000003</v>
      </c>
      <c r="I3010">
        <v>1500</v>
      </c>
      <c r="J3010">
        <f t="shared" ref="J3010:J3073" si="121">H3010*I3010</f>
        <v>525</v>
      </c>
      <c r="K3010">
        <f t="shared" si="120"/>
        <v>157.5</v>
      </c>
      <c r="L3010">
        <v>0.3</v>
      </c>
    </row>
    <row r="3011" spans="1:12" x14ac:dyDescent="0.3">
      <c r="A3011" t="s">
        <v>10</v>
      </c>
      <c r="B3011">
        <v>1185732</v>
      </c>
      <c r="C3011">
        <v>44475</v>
      </c>
      <c r="D3011" t="s">
        <v>29</v>
      </c>
      <c r="E3011" t="s">
        <v>102</v>
      </c>
      <c r="F3011" t="s">
        <v>101</v>
      </c>
      <c r="G3011" t="s">
        <v>14</v>
      </c>
      <c r="H3011">
        <v>0.35000000000000003</v>
      </c>
      <c r="I3011">
        <v>1250</v>
      </c>
      <c r="J3011">
        <f t="shared" si="121"/>
        <v>437.50000000000006</v>
      </c>
      <c r="K3011">
        <f t="shared" si="120"/>
        <v>131.25</v>
      </c>
      <c r="L3011">
        <v>0.3</v>
      </c>
    </row>
    <row r="3012" spans="1:12" x14ac:dyDescent="0.3">
      <c r="A3012" t="s">
        <v>10</v>
      </c>
      <c r="B3012">
        <v>1185732</v>
      </c>
      <c r="C3012">
        <v>44475</v>
      </c>
      <c r="D3012" t="s">
        <v>29</v>
      </c>
      <c r="E3012" t="s">
        <v>102</v>
      </c>
      <c r="F3012" t="s">
        <v>101</v>
      </c>
      <c r="G3012" t="s">
        <v>16</v>
      </c>
      <c r="H3012">
        <v>0.44999999999999996</v>
      </c>
      <c r="I3012">
        <v>1250</v>
      </c>
      <c r="J3012">
        <f t="shared" si="121"/>
        <v>562.5</v>
      </c>
      <c r="K3012">
        <f t="shared" si="120"/>
        <v>281.25</v>
      </c>
      <c r="L3012">
        <v>0.5</v>
      </c>
    </row>
    <row r="3013" spans="1:12" x14ac:dyDescent="0.3">
      <c r="A3013" t="s">
        <v>10</v>
      </c>
      <c r="B3013">
        <v>1185732</v>
      </c>
      <c r="C3013">
        <v>44475</v>
      </c>
      <c r="D3013" t="s">
        <v>29</v>
      </c>
      <c r="E3013" t="s">
        <v>102</v>
      </c>
      <c r="F3013" t="s">
        <v>101</v>
      </c>
      <c r="G3013" t="s">
        <v>17</v>
      </c>
      <c r="H3013">
        <v>0.49999999999999983</v>
      </c>
      <c r="I3013">
        <v>2500</v>
      </c>
      <c r="J3013">
        <f t="shared" si="121"/>
        <v>1249.9999999999995</v>
      </c>
      <c r="K3013">
        <f t="shared" si="120"/>
        <v>499.99999999999983</v>
      </c>
      <c r="L3013">
        <v>0.4</v>
      </c>
    </row>
    <row r="3014" spans="1:12" x14ac:dyDescent="0.3">
      <c r="A3014" t="s">
        <v>10</v>
      </c>
      <c r="B3014">
        <v>1185732</v>
      </c>
      <c r="C3014">
        <v>44506</v>
      </c>
      <c r="D3014" t="s">
        <v>29</v>
      </c>
      <c r="E3014" t="s">
        <v>102</v>
      </c>
      <c r="F3014" t="s">
        <v>101</v>
      </c>
      <c r="G3014" t="s">
        <v>12</v>
      </c>
      <c r="H3014">
        <v>0.44999999999999996</v>
      </c>
      <c r="I3014">
        <v>4000</v>
      </c>
      <c r="J3014">
        <f t="shared" si="121"/>
        <v>1799.9999999999998</v>
      </c>
      <c r="K3014">
        <f t="shared" si="120"/>
        <v>539.99999999999989</v>
      </c>
      <c r="L3014">
        <v>0.3</v>
      </c>
    </row>
    <row r="3015" spans="1:12" x14ac:dyDescent="0.3">
      <c r="A3015" t="s">
        <v>10</v>
      </c>
      <c r="B3015">
        <v>1185732</v>
      </c>
      <c r="C3015">
        <v>44506</v>
      </c>
      <c r="D3015" t="s">
        <v>29</v>
      </c>
      <c r="E3015" t="s">
        <v>102</v>
      </c>
      <c r="F3015" t="s">
        <v>101</v>
      </c>
      <c r="G3015" t="s">
        <v>15</v>
      </c>
      <c r="H3015">
        <v>0.35000000000000003</v>
      </c>
      <c r="I3015">
        <v>2750</v>
      </c>
      <c r="J3015">
        <f t="shared" si="121"/>
        <v>962.50000000000011</v>
      </c>
      <c r="K3015">
        <f t="shared" si="120"/>
        <v>336.875</v>
      </c>
      <c r="L3015">
        <v>0.35</v>
      </c>
    </row>
    <row r="3016" spans="1:12" x14ac:dyDescent="0.3">
      <c r="A3016" t="s">
        <v>10</v>
      </c>
      <c r="B3016">
        <v>1185732</v>
      </c>
      <c r="C3016">
        <v>44506</v>
      </c>
      <c r="D3016" t="s">
        <v>29</v>
      </c>
      <c r="E3016" t="s">
        <v>102</v>
      </c>
      <c r="F3016" t="s">
        <v>101</v>
      </c>
      <c r="G3016" t="s">
        <v>13</v>
      </c>
      <c r="H3016">
        <v>0.35000000000000003</v>
      </c>
      <c r="I3016">
        <v>2200</v>
      </c>
      <c r="J3016">
        <f t="shared" si="121"/>
        <v>770.00000000000011</v>
      </c>
      <c r="K3016">
        <f t="shared" si="120"/>
        <v>231.00000000000003</v>
      </c>
      <c r="L3016">
        <v>0.3</v>
      </c>
    </row>
    <row r="3017" spans="1:12" x14ac:dyDescent="0.3">
      <c r="A3017" t="s">
        <v>10</v>
      </c>
      <c r="B3017">
        <v>1185732</v>
      </c>
      <c r="C3017">
        <v>44506</v>
      </c>
      <c r="D3017" t="s">
        <v>29</v>
      </c>
      <c r="E3017" t="s">
        <v>102</v>
      </c>
      <c r="F3017" t="s">
        <v>101</v>
      </c>
      <c r="G3017" t="s">
        <v>14</v>
      </c>
      <c r="H3017">
        <v>0.35000000000000003</v>
      </c>
      <c r="I3017">
        <v>2000</v>
      </c>
      <c r="J3017">
        <f t="shared" si="121"/>
        <v>700.00000000000011</v>
      </c>
      <c r="K3017">
        <f t="shared" si="120"/>
        <v>210.00000000000003</v>
      </c>
      <c r="L3017">
        <v>0.3</v>
      </c>
    </row>
    <row r="3018" spans="1:12" x14ac:dyDescent="0.3">
      <c r="A3018" t="s">
        <v>10</v>
      </c>
      <c r="B3018">
        <v>1185732</v>
      </c>
      <c r="C3018">
        <v>44506</v>
      </c>
      <c r="D3018" t="s">
        <v>29</v>
      </c>
      <c r="E3018" t="s">
        <v>102</v>
      </c>
      <c r="F3018" t="s">
        <v>101</v>
      </c>
      <c r="G3018" t="s">
        <v>16</v>
      </c>
      <c r="H3018">
        <v>0.6</v>
      </c>
      <c r="I3018">
        <v>1750</v>
      </c>
      <c r="J3018">
        <f t="shared" si="121"/>
        <v>1050</v>
      </c>
      <c r="K3018">
        <f t="shared" si="120"/>
        <v>525</v>
      </c>
      <c r="L3018">
        <v>0.5</v>
      </c>
    </row>
    <row r="3019" spans="1:12" x14ac:dyDescent="0.3">
      <c r="A3019" t="s">
        <v>10</v>
      </c>
      <c r="B3019">
        <v>1185732</v>
      </c>
      <c r="C3019">
        <v>44506</v>
      </c>
      <c r="D3019" t="s">
        <v>29</v>
      </c>
      <c r="E3019" t="s">
        <v>102</v>
      </c>
      <c r="F3019" t="s">
        <v>101</v>
      </c>
      <c r="G3019" t="s">
        <v>17</v>
      </c>
      <c r="H3019">
        <v>0.64999999999999991</v>
      </c>
      <c r="I3019">
        <v>2750</v>
      </c>
      <c r="J3019">
        <f t="shared" si="121"/>
        <v>1787.4999999999998</v>
      </c>
      <c r="K3019">
        <f t="shared" si="120"/>
        <v>715</v>
      </c>
      <c r="L3019">
        <v>0.4</v>
      </c>
    </row>
    <row r="3020" spans="1:12" x14ac:dyDescent="0.3">
      <c r="A3020" t="s">
        <v>10</v>
      </c>
      <c r="B3020">
        <v>1185732</v>
      </c>
      <c r="C3020">
        <v>44535</v>
      </c>
      <c r="D3020" t="s">
        <v>29</v>
      </c>
      <c r="E3020" t="s">
        <v>102</v>
      </c>
      <c r="F3020" t="s">
        <v>101</v>
      </c>
      <c r="G3020" t="s">
        <v>12</v>
      </c>
      <c r="H3020">
        <v>0.6</v>
      </c>
      <c r="I3020">
        <v>5250</v>
      </c>
      <c r="J3020">
        <f t="shared" si="121"/>
        <v>3150</v>
      </c>
      <c r="K3020">
        <f t="shared" si="120"/>
        <v>945</v>
      </c>
      <c r="L3020">
        <v>0.3</v>
      </c>
    </row>
    <row r="3021" spans="1:12" x14ac:dyDescent="0.3">
      <c r="A3021" t="s">
        <v>10</v>
      </c>
      <c r="B3021">
        <v>1185732</v>
      </c>
      <c r="C3021">
        <v>44535</v>
      </c>
      <c r="D3021" t="s">
        <v>29</v>
      </c>
      <c r="E3021" t="s">
        <v>102</v>
      </c>
      <c r="F3021" t="s">
        <v>101</v>
      </c>
      <c r="G3021" t="s">
        <v>15</v>
      </c>
      <c r="H3021">
        <v>0.5</v>
      </c>
      <c r="I3021">
        <v>3250</v>
      </c>
      <c r="J3021">
        <f t="shared" si="121"/>
        <v>1625</v>
      </c>
      <c r="K3021">
        <f t="shared" si="120"/>
        <v>568.75</v>
      </c>
      <c r="L3021">
        <v>0.35</v>
      </c>
    </row>
    <row r="3022" spans="1:12" x14ac:dyDescent="0.3">
      <c r="A3022" t="s">
        <v>10</v>
      </c>
      <c r="B3022">
        <v>1185732</v>
      </c>
      <c r="C3022">
        <v>44535</v>
      </c>
      <c r="D3022" t="s">
        <v>29</v>
      </c>
      <c r="E3022" t="s">
        <v>102</v>
      </c>
      <c r="F3022" t="s">
        <v>101</v>
      </c>
      <c r="G3022" t="s">
        <v>13</v>
      </c>
      <c r="H3022">
        <v>0.5</v>
      </c>
      <c r="I3022">
        <v>2750</v>
      </c>
      <c r="J3022">
        <f t="shared" si="121"/>
        <v>1375</v>
      </c>
      <c r="K3022">
        <f t="shared" si="120"/>
        <v>412.5</v>
      </c>
      <c r="L3022">
        <v>0.3</v>
      </c>
    </row>
    <row r="3023" spans="1:12" x14ac:dyDescent="0.3">
      <c r="A3023" t="s">
        <v>10</v>
      </c>
      <c r="B3023">
        <v>1185732</v>
      </c>
      <c r="C3023">
        <v>44535</v>
      </c>
      <c r="D3023" t="s">
        <v>29</v>
      </c>
      <c r="E3023" t="s">
        <v>102</v>
      </c>
      <c r="F3023" t="s">
        <v>101</v>
      </c>
      <c r="G3023" t="s">
        <v>14</v>
      </c>
      <c r="H3023">
        <v>0.5</v>
      </c>
      <c r="I3023">
        <v>2250</v>
      </c>
      <c r="J3023">
        <f t="shared" si="121"/>
        <v>1125</v>
      </c>
      <c r="K3023">
        <f t="shared" si="120"/>
        <v>337.5</v>
      </c>
      <c r="L3023">
        <v>0.3</v>
      </c>
    </row>
    <row r="3024" spans="1:12" x14ac:dyDescent="0.3">
      <c r="A3024" t="s">
        <v>10</v>
      </c>
      <c r="B3024">
        <v>1185732</v>
      </c>
      <c r="C3024">
        <v>44535</v>
      </c>
      <c r="D3024" t="s">
        <v>29</v>
      </c>
      <c r="E3024" t="s">
        <v>102</v>
      </c>
      <c r="F3024" t="s">
        <v>101</v>
      </c>
      <c r="G3024" t="s">
        <v>16</v>
      </c>
      <c r="H3024">
        <v>0.6</v>
      </c>
      <c r="I3024">
        <v>2250</v>
      </c>
      <c r="J3024">
        <f t="shared" si="121"/>
        <v>1350</v>
      </c>
      <c r="K3024">
        <f t="shared" si="120"/>
        <v>675</v>
      </c>
      <c r="L3024">
        <v>0.5</v>
      </c>
    </row>
    <row r="3025" spans="1:12" x14ac:dyDescent="0.3">
      <c r="A3025" t="s">
        <v>10</v>
      </c>
      <c r="B3025">
        <v>1185732</v>
      </c>
      <c r="C3025">
        <v>44535</v>
      </c>
      <c r="D3025" t="s">
        <v>29</v>
      </c>
      <c r="E3025" t="s">
        <v>102</v>
      </c>
      <c r="F3025" t="s">
        <v>101</v>
      </c>
      <c r="G3025" t="s">
        <v>17</v>
      </c>
      <c r="H3025">
        <v>0.64999999999999991</v>
      </c>
      <c r="I3025">
        <v>3250</v>
      </c>
      <c r="J3025">
        <f t="shared" si="121"/>
        <v>2112.4999999999995</v>
      </c>
      <c r="K3025">
        <f t="shared" si="120"/>
        <v>844.99999999999989</v>
      </c>
      <c r="L3025">
        <v>0.4</v>
      </c>
    </row>
    <row r="3026" spans="1:12" x14ac:dyDescent="0.3">
      <c r="A3026" t="s">
        <v>10</v>
      </c>
      <c r="B3026">
        <v>1185732</v>
      </c>
      <c r="C3026">
        <v>44199</v>
      </c>
      <c r="D3026" t="s">
        <v>29</v>
      </c>
      <c r="E3026" t="s">
        <v>103</v>
      </c>
      <c r="F3026" t="s">
        <v>104</v>
      </c>
      <c r="G3026" t="s">
        <v>12</v>
      </c>
      <c r="H3026">
        <v>0.30000000000000004</v>
      </c>
      <c r="I3026">
        <v>4500</v>
      </c>
      <c r="J3026">
        <f t="shared" si="121"/>
        <v>1350.0000000000002</v>
      </c>
      <c r="K3026">
        <f t="shared" si="120"/>
        <v>405.00000000000006</v>
      </c>
      <c r="L3026">
        <v>0.3</v>
      </c>
    </row>
    <row r="3027" spans="1:12" x14ac:dyDescent="0.3">
      <c r="A3027" t="s">
        <v>10</v>
      </c>
      <c r="B3027">
        <v>1185732</v>
      </c>
      <c r="C3027">
        <v>44199</v>
      </c>
      <c r="D3027" t="s">
        <v>29</v>
      </c>
      <c r="E3027" t="s">
        <v>103</v>
      </c>
      <c r="F3027" t="s">
        <v>104</v>
      </c>
      <c r="G3027" t="s">
        <v>15</v>
      </c>
      <c r="H3027">
        <v>0.30000000000000004</v>
      </c>
      <c r="I3027">
        <v>2500</v>
      </c>
      <c r="J3027">
        <f t="shared" si="121"/>
        <v>750.00000000000011</v>
      </c>
      <c r="K3027">
        <f t="shared" si="120"/>
        <v>262.5</v>
      </c>
      <c r="L3027">
        <v>0.35</v>
      </c>
    </row>
    <row r="3028" spans="1:12" x14ac:dyDescent="0.3">
      <c r="A3028" t="s">
        <v>10</v>
      </c>
      <c r="B3028">
        <v>1185732</v>
      </c>
      <c r="C3028">
        <v>44199</v>
      </c>
      <c r="D3028" t="s">
        <v>29</v>
      </c>
      <c r="E3028" t="s">
        <v>103</v>
      </c>
      <c r="F3028" t="s">
        <v>104</v>
      </c>
      <c r="G3028" t="s">
        <v>13</v>
      </c>
      <c r="H3028">
        <v>0.20000000000000007</v>
      </c>
      <c r="I3028">
        <v>2500</v>
      </c>
      <c r="J3028">
        <f t="shared" si="121"/>
        <v>500.00000000000017</v>
      </c>
      <c r="K3028">
        <f t="shared" si="120"/>
        <v>150.00000000000006</v>
      </c>
      <c r="L3028">
        <v>0.3</v>
      </c>
    </row>
    <row r="3029" spans="1:12" x14ac:dyDescent="0.3">
      <c r="A3029" t="s">
        <v>10</v>
      </c>
      <c r="B3029">
        <v>1185732</v>
      </c>
      <c r="C3029">
        <v>44199</v>
      </c>
      <c r="D3029" t="s">
        <v>29</v>
      </c>
      <c r="E3029" t="s">
        <v>103</v>
      </c>
      <c r="F3029" t="s">
        <v>104</v>
      </c>
      <c r="G3029" t="s">
        <v>14</v>
      </c>
      <c r="H3029">
        <v>0.25000000000000006</v>
      </c>
      <c r="I3029">
        <v>1000</v>
      </c>
      <c r="J3029">
        <f t="shared" si="121"/>
        <v>250.00000000000006</v>
      </c>
      <c r="K3029">
        <f t="shared" si="120"/>
        <v>75.000000000000014</v>
      </c>
      <c r="L3029">
        <v>0.3</v>
      </c>
    </row>
    <row r="3030" spans="1:12" x14ac:dyDescent="0.3">
      <c r="A3030" t="s">
        <v>10</v>
      </c>
      <c r="B3030">
        <v>1185732</v>
      </c>
      <c r="C3030">
        <v>44199</v>
      </c>
      <c r="D3030" t="s">
        <v>29</v>
      </c>
      <c r="E3030" t="s">
        <v>103</v>
      </c>
      <c r="F3030" t="s">
        <v>104</v>
      </c>
      <c r="G3030" t="s">
        <v>16</v>
      </c>
      <c r="H3030">
        <v>0.39999999999999997</v>
      </c>
      <c r="I3030">
        <v>1500</v>
      </c>
      <c r="J3030">
        <f t="shared" si="121"/>
        <v>600</v>
      </c>
      <c r="K3030">
        <f t="shared" si="120"/>
        <v>300</v>
      </c>
      <c r="L3030">
        <v>0.5</v>
      </c>
    </row>
    <row r="3031" spans="1:12" x14ac:dyDescent="0.3">
      <c r="A3031" t="s">
        <v>10</v>
      </c>
      <c r="B3031">
        <v>1185732</v>
      </c>
      <c r="C3031">
        <v>44199</v>
      </c>
      <c r="D3031" t="s">
        <v>29</v>
      </c>
      <c r="E3031" t="s">
        <v>103</v>
      </c>
      <c r="F3031" t="s">
        <v>104</v>
      </c>
      <c r="G3031" t="s">
        <v>17</v>
      </c>
      <c r="H3031">
        <v>0.30000000000000004</v>
      </c>
      <c r="I3031">
        <v>2500</v>
      </c>
      <c r="J3031">
        <f t="shared" si="121"/>
        <v>750.00000000000011</v>
      </c>
      <c r="K3031">
        <f t="shared" si="120"/>
        <v>300.00000000000006</v>
      </c>
      <c r="L3031">
        <v>0.4</v>
      </c>
    </row>
    <row r="3032" spans="1:12" x14ac:dyDescent="0.3">
      <c r="A3032" t="s">
        <v>10</v>
      </c>
      <c r="B3032">
        <v>1185732</v>
      </c>
      <c r="C3032">
        <v>44230</v>
      </c>
      <c r="D3032" t="s">
        <v>29</v>
      </c>
      <c r="E3032" t="s">
        <v>103</v>
      </c>
      <c r="F3032" t="s">
        <v>104</v>
      </c>
      <c r="G3032" t="s">
        <v>12</v>
      </c>
      <c r="H3032">
        <v>0.30000000000000004</v>
      </c>
      <c r="I3032">
        <v>5000</v>
      </c>
      <c r="J3032">
        <f t="shared" si="121"/>
        <v>1500.0000000000002</v>
      </c>
      <c r="K3032">
        <f t="shared" si="120"/>
        <v>450.00000000000006</v>
      </c>
      <c r="L3032">
        <v>0.3</v>
      </c>
    </row>
    <row r="3033" spans="1:12" x14ac:dyDescent="0.3">
      <c r="A3033" t="s">
        <v>10</v>
      </c>
      <c r="B3033">
        <v>1185732</v>
      </c>
      <c r="C3033">
        <v>44230</v>
      </c>
      <c r="D3033" t="s">
        <v>29</v>
      </c>
      <c r="E3033" t="s">
        <v>103</v>
      </c>
      <c r="F3033" t="s">
        <v>104</v>
      </c>
      <c r="G3033" t="s">
        <v>15</v>
      </c>
      <c r="H3033">
        <v>0.30000000000000004</v>
      </c>
      <c r="I3033">
        <v>1500</v>
      </c>
      <c r="J3033">
        <f t="shared" si="121"/>
        <v>450.00000000000006</v>
      </c>
      <c r="K3033">
        <f t="shared" si="120"/>
        <v>157.5</v>
      </c>
      <c r="L3033">
        <v>0.35</v>
      </c>
    </row>
    <row r="3034" spans="1:12" x14ac:dyDescent="0.3">
      <c r="A3034" t="s">
        <v>10</v>
      </c>
      <c r="B3034">
        <v>1185732</v>
      </c>
      <c r="C3034">
        <v>44230</v>
      </c>
      <c r="D3034" t="s">
        <v>29</v>
      </c>
      <c r="E3034" t="s">
        <v>103</v>
      </c>
      <c r="F3034" t="s">
        <v>104</v>
      </c>
      <c r="G3034" t="s">
        <v>13</v>
      </c>
      <c r="H3034">
        <v>0.20000000000000007</v>
      </c>
      <c r="I3034">
        <v>2000</v>
      </c>
      <c r="J3034">
        <f t="shared" si="121"/>
        <v>400.00000000000011</v>
      </c>
      <c r="K3034">
        <f t="shared" si="120"/>
        <v>120.00000000000003</v>
      </c>
      <c r="L3034">
        <v>0.3</v>
      </c>
    </row>
    <row r="3035" spans="1:12" x14ac:dyDescent="0.3">
      <c r="A3035" t="s">
        <v>10</v>
      </c>
      <c r="B3035">
        <v>1185732</v>
      </c>
      <c r="C3035">
        <v>44230</v>
      </c>
      <c r="D3035" t="s">
        <v>29</v>
      </c>
      <c r="E3035" t="s">
        <v>103</v>
      </c>
      <c r="F3035" t="s">
        <v>104</v>
      </c>
      <c r="G3035" t="s">
        <v>14</v>
      </c>
      <c r="H3035">
        <v>0.25000000000000006</v>
      </c>
      <c r="I3035">
        <v>750</v>
      </c>
      <c r="J3035">
        <f t="shared" si="121"/>
        <v>187.50000000000003</v>
      </c>
      <c r="K3035">
        <f t="shared" si="120"/>
        <v>56.250000000000007</v>
      </c>
      <c r="L3035">
        <v>0.3</v>
      </c>
    </row>
    <row r="3036" spans="1:12" x14ac:dyDescent="0.3">
      <c r="A3036" t="s">
        <v>10</v>
      </c>
      <c r="B3036">
        <v>1185732</v>
      </c>
      <c r="C3036">
        <v>44230</v>
      </c>
      <c r="D3036" t="s">
        <v>29</v>
      </c>
      <c r="E3036" t="s">
        <v>103</v>
      </c>
      <c r="F3036" t="s">
        <v>104</v>
      </c>
      <c r="G3036" t="s">
        <v>16</v>
      </c>
      <c r="H3036">
        <v>0.39999999999999997</v>
      </c>
      <c r="I3036">
        <v>1500</v>
      </c>
      <c r="J3036">
        <f t="shared" si="121"/>
        <v>600</v>
      </c>
      <c r="K3036">
        <f t="shared" si="120"/>
        <v>300</v>
      </c>
      <c r="L3036">
        <v>0.5</v>
      </c>
    </row>
    <row r="3037" spans="1:12" x14ac:dyDescent="0.3">
      <c r="A3037" t="s">
        <v>10</v>
      </c>
      <c r="B3037">
        <v>1185732</v>
      </c>
      <c r="C3037">
        <v>44230</v>
      </c>
      <c r="D3037" t="s">
        <v>29</v>
      </c>
      <c r="E3037" t="s">
        <v>103</v>
      </c>
      <c r="F3037" t="s">
        <v>104</v>
      </c>
      <c r="G3037" t="s">
        <v>17</v>
      </c>
      <c r="H3037">
        <v>0.14999999999999997</v>
      </c>
      <c r="I3037">
        <v>2500</v>
      </c>
      <c r="J3037">
        <f t="shared" si="121"/>
        <v>374.99999999999994</v>
      </c>
      <c r="K3037">
        <f t="shared" si="120"/>
        <v>149.99999999999997</v>
      </c>
      <c r="L3037">
        <v>0.4</v>
      </c>
    </row>
    <row r="3038" spans="1:12" x14ac:dyDescent="0.3">
      <c r="A3038" t="s">
        <v>10</v>
      </c>
      <c r="B3038">
        <v>1185732</v>
      </c>
      <c r="C3038">
        <v>44257</v>
      </c>
      <c r="D3038" t="s">
        <v>29</v>
      </c>
      <c r="E3038" t="s">
        <v>103</v>
      </c>
      <c r="F3038" t="s">
        <v>104</v>
      </c>
      <c r="G3038" t="s">
        <v>12</v>
      </c>
      <c r="H3038">
        <v>0.20000000000000004</v>
      </c>
      <c r="I3038">
        <v>4700</v>
      </c>
      <c r="J3038">
        <f t="shared" si="121"/>
        <v>940.00000000000023</v>
      </c>
      <c r="K3038">
        <f t="shared" si="120"/>
        <v>282.00000000000006</v>
      </c>
      <c r="L3038">
        <v>0.3</v>
      </c>
    </row>
    <row r="3039" spans="1:12" x14ac:dyDescent="0.3">
      <c r="A3039" t="s">
        <v>10</v>
      </c>
      <c r="B3039">
        <v>1185732</v>
      </c>
      <c r="C3039">
        <v>44257</v>
      </c>
      <c r="D3039" t="s">
        <v>29</v>
      </c>
      <c r="E3039" t="s">
        <v>103</v>
      </c>
      <c r="F3039" t="s">
        <v>104</v>
      </c>
      <c r="G3039" t="s">
        <v>15</v>
      </c>
      <c r="H3039">
        <v>0.20000000000000004</v>
      </c>
      <c r="I3039">
        <v>1750</v>
      </c>
      <c r="J3039">
        <f t="shared" si="121"/>
        <v>350.00000000000006</v>
      </c>
      <c r="K3039">
        <f t="shared" si="120"/>
        <v>122.50000000000001</v>
      </c>
      <c r="L3039">
        <v>0.35</v>
      </c>
    </row>
    <row r="3040" spans="1:12" x14ac:dyDescent="0.3">
      <c r="A3040" t="s">
        <v>10</v>
      </c>
      <c r="B3040">
        <v>1185732</v>
      </c>
      <c r="C3040">
        <v>44257</v>
      </c>
      <c r="D3040" t="s">
        <v>29</v>
      </c>
      <c r="E3040" t="s">
        <v>103</v>
      </c>
      <c r="F3040" t="s">
        <v>104</v>
      </c>
      <c r="G3040" t="s">
        <v>13</v>
      </c>
      <c r="H3040">
        <v>0.10000000000000003</v>
      </c>
      <c r="I3040">
        <v>2250</v>
      </c>
      <c r="J3040">
        <f t="shared" si="121"/>
        <v>225.00000000000009</v>
      </c>
      <c r="K3040">
        <f t="shared" si="120"/>
        <v>67.500000000000028</v>
      </c>
      <c r="L3040">
        <v>0.3</v>
      </c>
    </row>
    <row r="3041" spans="1:12" x14ac:dyDescent="0.3">
      <c r="A3041" t="s">
        <v>10</v>
      </c>
      <c r="B3041">
        <v>1185732</v>
      </c>
      <c r="C3041">
        <v>44257</v>
      </c>
      <c r="D3041" t="s">
        <v>29</v>
      </c>
      <c r="E3041" t="s">
        <v>103</v>
      </c>
      <c r="F3041" t="s">
        <v>104</v>
      </c>
      <c r="G3041" t="s">
        <v>14</v>
      </c>
      <c r="H3041">
        <v>0.14999999999999997</v>
      </c>
      <c r="I3041">
        <v>750</v>
      </c>
      <c r="J3041">
        <f t="shared" si="121"/>
        <v>112.49999999999997</v>
      </c>
      <c r="K3041">
        <f t="shared" si="120"/>
        <v>33.749999999999993</v>
      </c>
      <c r="L3041">
        <v>0.3</v>
      </c>
    </row>
    <row r="3042" spans="1:12" x14ac:dyDescent="0.3">
      <c r="A3042" t="s">
        <v>10</v>
      </c>
      <c r="B3042">
        <v>1185732</v>
      </c>
      <c r="C3042">
        <v>44257</v>
      </c>
      <c r="D3042" t="s">
        <v>29</v>
      </c>
      <c r="E3042" t="s">
        <v>103</v>
      </c>
      <c r="F3042" t="s">
        <v>104</v>
      </c>
      <c r="G3042" t="s">
        <v>16</v>
      </c>
      <c r="H3042">
        <v>0.30000000000000004</v>
      </c>
      <c r="I3042">
        <v>1250</v>
      </c>
      <c r="J3042">
        <f t="shared" si="121"/>
        <v>375.00000000000006</v>
      </c>
      <c r="K3042">
        <f t="shared" si="120"/>
        <v>187.50000000000003</v>
      </c>
      <c r="L3042">
        <v>0.5</v>
      </c>
    </row>
    <row r="3043" spans="1:12" x14ac:dyDescent="0.3">
      <c r="A3043" t="s">
        <v>10</v>
      </c>
      <c r="B3043">
        <v>1185732</v>
      </c>
      <c r="C3043">
        <v>44257</v>
      </c>
      <c r="D3043" t="s">
        <v>29</v>
      </c>
      <c r="E3043" t="s">
        <v>103</v>
      </c>
      <c r="F3043" t="s">
        <v>104</v>
      </c>
      <c r="G3043" t="s">
        <v>17</v>
      </c>
      <c r="H3043">
        <v>0.20000000000000004</v>
      </c>
      <c r="I3043">
        <v>2250</v>
      </c>
      <c r="J3043">
        <f t="shared" si="121"/>
        <v>450.00000000000011</v>
      </c>
      <c r="K3043">
        <f t="shared" si="120"/>
        <v>180.00000000000006</v>
      </c>
      <c r="L3043">
        <v>0.4</v>
      </c>
    </row>
    <row r="3044" spans="1:12" x14ac:dyDescent="0.3">
      <c r="A3044" t="s">
        <v>10</v>
      </c>
      <c r="B3044">
        <v>1185732</v>
      </c>
      <c r="C3044">
        <v>44289</v>
      </c>
      <c r="D3044" t="s">
        <v>29</v>
      </c>
      <c r="E3044" t="s">
        <v>103</v>
      </c>
      <c r="F3044" t="s">
        <v>104</v>
      </c>
      <c r="G3044" t="s">
        <v>12</v>
      </c>
      <c r="H3044">
        <v>0.20000000000000004</v>
      </c>
      <c r="I3044">
        <v>4500</v>
      </c>
      <c r="J3044">
        <f t="shared" si="121"/>
        <v>900.00000000000023</v>
      </c>
      <c r="K3044">
        <f t="shared" si="120"/>
        <v>270.00000000000006</v>
      </c>
      <c r="L3044">
        <v>0.3</v>
      </c>
    </row>
    <row r="3045" spans="1:12" x14ac:dyDescent="0.3">
      <c r="A3045" t="s">
        <v>10</v>
      </c>
      <c r="B3045">
        <v>1185732</v>
      </c>
      <c r="C3045">
        <v>44289</v>
      </c>
      <c r="D3045" t="s">
        <v>29</v>
      </c>
      <c r="E3045" t="s">
        <v>103</v>
      </c>
      <c r="F3045" t="s">
        <v>104</v>
      </c>
      <c r="G3045" t="s">
        <v>15</v>
      </c>
      <c r="H3045">
        <v>0.20000000000000004</v>
      </c>
      <c r="I3045">
        <v>1500</v>
      </c>
      <c r="J3045">
        <f t="shared" si="121"/>
        <v>300.00000000000006</v>
      </c>
      <c r="K3045">
        <f t="shared" si="120"/>
        <v>105.00000000000001</v>
      </c>
      <c r="L3045">
        <v>0.35</v>
      </c>
    </row>
    <row r="3046" spans="1:12" x14ac:dyDescent="0.3">
      <c r="A3046" t="s">
        <v>10</v>
      </c>
      <c r="B3046">
        <v>1185732</v>
      </c>
      <c r="C3046">
        <v>44289</v>
      </c>
      <c r="D3046" t="s">
        <v>29</v>
      </c>
      <c r="E3046" t="s">
        <v>103</v>
      </c>
      <c r="F3046" t="s">
        <v>104</v>
      </c>
      <c r="G3046" t="s">
        <v>13</v>
      </c>
      <c r="H3046">
        <v>0.10000000000000003</v>
      </c>
      <c r="I3046">
        <v>1500</v>
      </c>
      <c r="J3046">
        <f t="shared" si="121"/>
        <v>150.00000000000006</v>
      </c>
      <c r="K3046">
        <f t="shared" si="120"/>
        <v>45.000000000000014</v>
      </c>
      <c r="L3046">
        <v>0.3</v>
      </c>
    </row>
    <row r="3047" spans="1:12" x14ac:dyDescent="0.3">
      <c r="A3047" t="s">
        <v>10</v>
      </c>
      <c r="B3047">
        <v>1185732</v>
      </c>
      <c r="C3047">
        <v>44289</v>
      </c>
      <c r="D3047" t="s">
        <v>29</v>
      </c>
      <c r="E3047" t="s">
        <v>103</v>
      </c>
      <c r="F3047" t="s">
        <v>104</v>
      </c>
      <c r="G3047" t="s">
        <v>14</v>
      </c>
      <c r="H3047">
        <v>0.14999999999999997</v>
      </c>
      <c r="I3047">
        <v>750</v>
      </c>
      <c r="J3047">
        <f t="shared" si="121"/>
        <v>112.49999999999997</v>
      </c>
      <c r="K3047">
        <f t="shared" si="120"/>
        <v>33.749999999999993</v>
      </c>
      <c r="L3047">
        <v>0.3</v>
      </c>
    </row>
    <row r="3048" spans="1:12" x14ac:dyDescent="0.3">
      <c r="A3048" t="s">
        <v>10</v>
      </c>
      <c r="B3048">
        <v>1185732</v>
      </c>
      <c r="C3048">
        <v>44289</v>
      </c>
      <c r="D3048" t="s">
        <v>29</v>
      </c>
      <c r="E3048" t="s">
        <v>103</v>
      </c>
      <c r="F3048" t="s">
        <v>104</v>
      </c>
      <c r="G3048" t="s">
        <v>16</v>
      </c>
      <c r="H3048">
        <v>0.6</v>
      </c>
      <c r="I3048">
        <v>1000</v>
      </c>
      <c r="J3048">
        <f t="shared" si="121"/>
        <v>600</v>
      </c>
      <c r="K3048">
        <f t="shared" si="120"/>
        <v>300</v>
      </c>
      <c r="L3048">
        <v>0.5</v>
      </c>
    </row>
    <row r="3049" spans="1:12" x14ac:dyDescent="0.3">
      <c r="A3049" t="s">
        <v>10</v>
      </c>
      <c r="B3049">
        <v>1185732</v>
      </c>
      <c r="C3049">
        <v>44289</v>
      </c>
      <c r="D3049" t="s">
        <v>29</v>
      </c>
      <c r="E3049" t="s">
        <v>103</v>
      </c>
      <c r="F3049" t="s">
        <v>104</v>
      </c>
      <c r="G3049" t="s">
        <v>17</v>
      </c>
      <c r="H3049">
        <v>0.5</v>
      </c>
      <c r="I3049">
        <v>2250</v>
      </c>
      <c r="J3049">
        <f t="shared" si="121"/>
        <v>1125</v>
      </c>
      <c r="K3049">
        <f t="shared" si="120"/>
        <v>450</v>
      </c>
      <c r="L3049">
        <v>0.4</v>
      </c>
    </row>
    <row r="3050" spans="1:12" x14ac:dyDescent="0.3">
      <c r="A3050" t="s">
        <v>10</v>
      </c>
      <c r="B3050">
        <v>1185732</v>
      </c>
      <c r="C3050">
        <v>44320</v>
      </c>
      <c r="D3050" t="s">
        <v>29</v>
      </c>
      <c r="E3050" t="s">
        <v>103</v>
      </c>
      <c r="F3050" t="s">
        <v>104</v>
      </c>
      <c r="G3050" t="s">
        <v>12</v>
      </c>
      <c r="H3050">
        <v>0.6</v>
      </c>
      <c r="I3050">
        <v>4950</v>
      </c>
      <c r="J3050">
        <f t="shared" si="121"/>
        <v>2970</v>
      </c>
      <c r="K3050">
        <f t="shared" si="120"/>
        <v>891</v>
      </c>
      <c r="L3050">
        <v>0.3</v>
      </c>
    </row>
    <row r="3051" spans="1:12" x14ac:dyDescent="0.3">
      <c r="A3051" t="s">
        <v>10</v>
      </c>
      <c r="B3051">
        <v>1185732</v>
      </c>
      <c r="C3051">
        <v>44320</v>
      </c>
      <c r="D3051" t="s">
        <v>29</v>
      </c>
      <c r="E3051" t="s">
        <v>103</v>
      </c>
      <c r="F3051" t="s">
        <v>104</v>
      </c>
      <c r="G3051" t="s">
        <v>15</v>
      </c>
      <c r="H3051">
        <v>0.4</v>
      </c>
      <c r="I3051">
        <v>2000</v>
      </c>
      <c r="J3051">
        <f t="shared" si="121"/>
        <v>800</v>
      </c>
      <c r="K3051">
        <f t="shared" si="120"/>
        <v>280</v>
      </c>
      <c r="L3051">
        <v>0.35</v>
      </c>
    </row>
    <row r="3052" spans="1:12" x14ac:dyDescent="0.3">
      <c r="A3052" t="s">
        <v>10</v>
      </c>
      <c r="B3052">
        <v>1185732</v>
      </c>
      <c r="C3052">
        <v>44320</v>
      </c>
      <c r="D3052" t="s">
        <v>29</v>
      </c>
      <c r="E3052" t="s">
        <v>103</v>
      </c>
      <c r="F3052" t="s">
        <v>104</v>
      </c>
      <c r="G3052" t="s">
        <v>13</v>
      </c>
      <c r="H3052">
        <v>0.35000000000000003</v>
      </c>
      <c r="I3052">
        <v>1750</v>
      </c>
      <c r="J3052">
        <f t="shared" si="121"/>
        <v>612.50000000000011</v>
      </c>
      <c r="K3052">
        <f t="shared" si="120"/>
        <v>183.75000000000003</v>
      </c>
      <c r="L3052">
        <v>0.3</v>
      </c>
    </row>
    <row r="3053" spans="1:12" x14ac:dyDescent="0.3">
      <c r="A3053" t="s">
        <v>10</v>
      </c>
      <c r="B3053">
        <v>1185732</v>
      </c>
      <c r="C3053">
        <v>44320</v>
      </c>
      <c r="D3053" t="s">
        <v>29</v>
      </c>
      <c r="E3053" t="s">
        <v>103</v>
      </c>
      <c r="F3053" t="s">
        <v>104</v>
      </c>
      <c r="G3053" t="s">
        <v>14</v>
      </c>
      <c r="H3053">
        <v>0.35000000000000003</v>
      </c>
      <c r="I3053">
        <v>1500</v>
      </c>
      <c r="J3053">
        <f t="shared" si="121"/>
        <v>525</v>
      </c>
      <c r="K3053">
        <f t="shared" si="120"/>
        <v>157.5</v>
      </c>
      <c r="L3053">
        <v>0.3</v>
      </c>
    </row>
    <row r="3054" spans="1:12" x14ac:dyDescent="0.3">
      <c r="A3054" t="s">
        <v>10</v>
      </c>
      <c r="B3054">
        <v>1185732</v>
      </c>
      <c r="C3054">
        <v>44320</v>
      </c>
      <c r="D3054" t="s">
        <v>29</v>
      </c>
      <c r="E3054" t="s">
        <v>103</v>
      </c>
      <c r="F3054" t="s">
        <v>104</v>
      </c>
      <c r="G3054" t="s">
        <v>16</v>
      </c>
      <c r="H3054">
        <v>0.44999999999999996</v>
      </c>
      <c r="I3054">
        <v>1750</v>
      </c>
      <c r="J3054">
        <f t="shared" si="121"/>
        <v>787.49999999999989</v>
      </c>
      <c r="K3054">
        <f t="shared" si="120"/>
        <v>393.74999999999994</v>
      </c>
      <c r="L3054">
        <v>0.5</v>
      </c>
    </row>
    <row r="3055" spans="1:12" x14ac:dyDescent="0.3">
      <c r="A3055" t="s">
        <v>10</v>
      </c>
      <c r="B3055">
        <v>1185732</v>
      </c>
      <c r="C3055">
        <v>44320</v>
      </c>
      <c r="D3055" t="s">
        <v>29</v>
      </c>
      <c r="E3055" t="s">
        <v>103</v>
      </c>
      <c r="F3055" t="s">
        <v>104</v>
      </c>
      <c r="G3055" t="s">
        <v>17</v>
      </c>
      <c r="H3055">
        <v>0.49999999999999994</v>
      </c>
      <c r="I3055">
        <v>3000</v>
      </c>
      <c r="J3055">
        <f t="shared" si="121"/>
        <v>1499.9999999999998</v>
      </c>
      <c r="K3055">
        <f t="shared" si="120"/>
        <v>599.99999999999989</v>
      </c>
      <c r="L3055">
        <v>0.4</v>
      </c>
    </row>
    <row r="3056" spans="1:12" x14ac:dyDescent="0.3">
      <c r="A3056" t="s">
        <v>10</v>
      </c>
      <c r="B3056">
        <v>1185732</v>
      </c>
      <c r="C3056">
        <v>44350</v>
      </c>
      <c r="D3056" t="s">
        <v>29</v>
      </c>
      <c r="E3056" t="s">
        <v>103</v>
      </c>
      <c r="F3056" t="s">
        <v>104</v>
      </c>
      <c r="G3056" t="s">
        <v>12</v>
      </c>
      <c r="H3056">
        <v>0.35000000000000003</v>
      </c>
      <c r="I3056">
        <v>5500</v>
      </c>
      <c r="J3056">
        <f t="shared" si="121"/>
        <v>1925.0000000000002</v>
      </c>
      <c r="K3056">
        <f t="shared" si="120"/>
        <v>577.5</v>
      </c>
      <c r="L3056">
        <v>0.3</v>
      </c>
    </row>
    <row r="3057" spans="1:12" x14ac:dyDescent="0.3">
      <c r="A3057" t="s">
        <v>10</v>
      </c>
      <c r="B3057">
        <v>1185732</v>
      </c>
      <c r="C3057">
        <v>44350</v>
      </c>
      <c r="D3057" t="s">
        <v>29</v>
      </c>
      <c r="E3057" t="s">
        <v>103</v>
      </c>
      <c r="F3057" t="s">
        <v>104</v>
      </c>
      <c r="G3057" t="s">
        <v>15</v>
      </c>
      <c r="H3057">
        <v>0.3000000000000001</v>
      </c>
      <c r="I3057">
        <v>3000</v>
      </c>
      <c r="J3057">
        <f t="shared" si="121"/>
        <v>900.00000000000034</v>
      </c>
      <c r="K3057">
        <f t="shared" si="120"/>
        <v>315.00000000000011</v>
      </c>
      <c r="L3057">
        <v>0.35</v>
      </c>
    </row>
    <row r="3058" spans="1:12" x14ac:dyDescent="0.3">
      <c r="A3058" t="s">
        <v>10</v>
      </c>
      <c r="B3058">
        <v>1185732</v>
      </c>
      <c r="C3058">
        <v>44350</v>
      </c>
      <c r="D3058" t="s">
        <v>29</v>
      </c>
      <c r="E3058" t="s">
        <v>103</v>
      </c>
      <c r="F3058" t="s">
        <v>104</v>
      </c>
      <c r="G3058" t="s">
        <v>13</v>
      </c>
      <c r="H3058">
        <v>0.25000000000000006</v>
      </c>
      <c r="I3058">
        <v>2000</v>
      </c>
      <c r="J3058">
        <f t="shared" si="121"/>
        <v>500.00000000000011</v>
      </c>
      <c r="K3058">
        <f t="shared" si="120"/>
        <v>150.00000000000003</v>
      </c>
      <c r="L3058">
        <v>0.3</v>
      </c>
    </row>
    <row r="3059" spans="1:12" x14ac:dyDescent="0.3">
      <c r="A3059" t="s">
        <v>10</v>
      </c>
      <c r="B3059">
        <v>1185732</v>
      </c>
      <c r="C3059">
        <v>44350</v>
      </c>
      <c r="D3059" t="s">
        <v>29</v>
      </c>
      <c r="E3059" t="s">
        <v>103</v>
      </c>
      <c r="F3059" t="s">
        <v>104</v>
      </c>
      <c r="G3059" t="s">
        <v>14</v>
      </c>
      <c r="H3059">
        <v>0.25000000000000006</v>
      </c>
      <c r="I3059">
        <v>1750</v>
      </c>
      <c r="J3059">
        <f t="shared" si="121"/>
        <v>437.50000000000011</v>
      </c>
      <c r="K3059">
        <f t="shared" si="120"/>
        <v>131.25000000000003</v>
      </c>
      <c r="L3059">
        <v>0.3</v>
      </c>
    </row>
    <row r="3060" spans="1:12" x14ac:dyDescent="0.3">
      <c r="A3060" t="s">
        <v>10</v>
      </c>
      <c r="B3060">
        <v>1185732</v>
      </c>
      <c r="C3060">
        <v>44350</v>
      </c>
      <c r="D3060" t="s">
        <v>29</v>
      </c>
      <c r="E3060" t="s">
        <v>103</v>
      </c>
      <c r="F3060" t="s">
        <v>104</v>
      </c>
      <c r="G3060" t="s">
        <v>16</v>
      </c>
      <c r="H3060">
        <v>0.35000000000000003</v>
      </c>
      <c r="I3060">
        <v>1750</v>
      </c>
      <c r="J3060">
        <f t="shared" si="121"/>
        <v>612.50000000000011</v>
      </c>
      <c r="K3060">
        <f t="shared" si="120"/>
        <v>306.25000000000006</v>
      </c>
      <c r="L3060">
        <v>0.5</v>
      </c>
    </row>
    <row r="3061" spans="1:12" x14ac:dyDescent="0.3">
      <c r="A3061" t="s">
        <v>10</v>
      </c>
      <c r="B3061">
        <v>1185732</v>
      </c>
      <c r="C3061">
        <v>44350</v>
      </c>
      <c r="D3061" t="s">
        <v>29</v>
      </c>
      <c r="E3061" t="s">
        <v>103</v>
      </c>
      <c r="F3061" t="s">
        <v>104</v>
      </c>
      <c r="G3061" t="s">
        <v>17</v>
      </c>
      <c r="H3061">
        <v>0.55000000000000004</v>
      </c>
      <c r="I3061">
        <v>3250</v>
      </c>
      <c r="J3061">
        <f t="shared" si="121"/>
        <v>1787.5000000000002</v>
      </c>
      <c r="K3061">
        <f t="shared" si="120"/>
        <v>715.00000000000011</v>
      </c>
      <c r="L3061">
        <v>0.4</v>
      </c>
    </row>
    <row r="3062" spans="1:12" x14ac:dyDescent="0.3">
      <c r="A3062" t="s">
        <v>10</v>
      </c>
      <c r="B3062">
        <v>1185732</v>
      </c>
      <c r="C3062">
        <v>44379</v>
      </c>
      <c r="D3062" t="s">
        <v>29</v>
      </c>
      <c r="E3062" t="s">
        <v>103</v>
      </c>
      <c r="F3062" t="s">
        <v>104</v>
      </c>
      <c r="G3062" t="s">
        <v>12</v>
      </c>
      <c r="H3062">
        <v>0.5</v>
      </c>
      <c r="I3062">
        <v>5500</v>
      </c>
      <c r="J3062">
        <f t="shared" si="121"/>
        <v>2750</v>
      </c>
      <c r="K3062">
        <f t="shared" si="120"/>
        <v>825</v>
      </c>
      <c r="L3062">
        <v>0.3</v>
      </c>
    </row>
    <row r="3063" spans="1:12" x14ac:dyDescent="0.3">
      <c r="A3063" t="s">
        <v>10</v>
      </c>
      <c r="B3063">
        <v>1185732</v>
      </c>
      <c r="C3063">
        <v>44379</v>
      </c>
      <c r="D3063" t="s">
        <v>29</v>
      </c>
      <c r="E3063" t="s">
        <v>103</v>
      </c>
      <c r="F3063" t="s">
        <v>104</v>
      </c>
      <c r="G3063" t="s">
        <v>15</v>
      </c>
      <c r="H3063">
        <v>0.45000000000000007</v>
      </c>
      <c r="I3063">
        <v>3000</v>
      </c>
      <c r="J3063">
        <f t="shared" si="121"/>
        <v>1350.0000000000002</v>
      </c>
      <c r="K3063">
        <f t="shared" si="120"/>
        <v>472.50000000000006</v>
      </c>
      <c r="L3063">
        <v>0.35</v>
      </c>
    </row>
    <row r="3064" spans="1:12" x14ac:dyDescent="0.3">
      <c r="A3064" t="s">
        <v>10</v>
      </c>
      <c r="B3064">
        <v>1185732</v>
      </c>
      <c r="C3064">
        <v>44379</v>
      </c>
      <c r="D3064" t="s">
        <v>29</v>
      </c>
      <c r="E3064" t="s">
        <v>103</v>
      </c>
      <c r="F3064" t="s">
        <v>104</v>
      </c>
      <c r="G3064" t="s">
        <v>13</v>
      </c>
      <c r="H3064">
        <v>0.4</v>
      </c>
      <c r="I3064">
        <v>2250</v>
      </c>
      <c r="J3064">
        <f t="shared" si="121"/>
        <v>900</v>
      </c>
      <c r="K3064">
        <f t="shared" si="120"/>
        <v>270</v>
      </c>
      <c r="L3064">
        <v>0.3</v>
      </c>
    </row>
    <row r="3065" spans="1:12" x14ac:dyDescent="0.3">
      <c r="A3065" t="s">
        <v>10</v>
      </c>
      <c r="B3065">
        <v>1185732</v>
      </c>
      <c r="C3065">
        <v>44379</v>
      </c>
      <c r="D3065" t="s">
        <v>29</v>
      </c>
      <c r="E3065" t="s">
        <v>103</v>
      </c>
      <c r="F3065" t="s">
        <v>104</v>
      </c>
      <c r="G3065" t="s">
        <v>14</v>
      </c>
      <c r="H3065">
        <v>0.4</v>
      </c>
      <c r="I3065">
        <v>1750</v>
      </c>
      <c r="J3065">
        <f t="shared" si="121"/>
        <v>700</v>
      </c>
      <c r="K3065">
        <f t="shared" si="120"/>
        <v>210</v>
      </c>
      <c r="L3065">
        <v>0.3</v>
      </c>
    </row>
    <row r="3066" spans="1:12" x14ac:dyDescent="0.3">
      <c r="A3066" t="s">
        <v>10</v>
      </c>
      <c r="B3066">
        <v>1185732</v>
      </c>
      <c r="C3066">
        <v>44379</v>
      </c>
      <c r="D3066" t="s">
        <v>29</v>
      </c>
      <c r="E3066" t="s">
        <v>103</v>
      </c>
      <c r="F3066" t="s">
        <v>104</v>
      </c>
      <c r="G3066" t="s">
        <v>16</v>
      </c>
      <c r="H3066">
        <v>0.5</v>
      </c>
      <c r="I3066">
        <v>2000</v>
      </c>
      <c r="J3066">
        <f t="shared" si="121"/>
        <v>1000</v>
      </c>
      <c r="K3066">
        <f t="shared" si="120"/>
        <v>500</v>
      </c>
      <c r="L3066">
        <v>0.5</v>
      </c>
    </row>
    <row r="3067" spans="1:12" x14ac:dyDescent="0.3">
      <c r="A3067" t="s">
        <v>10</v>
      </c>
      <c r="B3067">
        <v>1185732</v>
      </c>
      <c r="C3067">
        <v>44379</v>
      </c>
      <c r="D3067" t="s">
        <v>29</v>
      </c>
      <c r="E3067" t="s">
        <v>103</v>
      </c>
      <c r="F3067" t="s">
        <v>104</v>
      </c>
      <c r="G3067" t="s">
        <v>17</v>
      </c>
      <c r="H3067">
        <v>0.55000000000000004</v>
      </c>
      <c r="I3067">
        <v>3750</v>
      </c>
      <c r="J3067">
        <f t="shared" si="121"/>
        <v>2062.5</v>
      </c>
      <c r="K3067">
        <f t="shared" si="120"/>
        <v>825</v>
      </c>
      <c r="L3067">
        <v>0.4</v>
      </c>
    </row>
    <row r="3068" spans="1:12" x14ac:dyDescent="0.3">
      <c r="A3068" t="s">
        <v>10</v>
      </c>
      <c r="B3068">
        <v>1185732</v>
      </c>
      <c r="C3068">
        <v>44411</v>
      </c>
      <c r="D3068" t="s">
        <v>29</v>
      </c>
      <c r="E3068" t="s">
        <v>103</v>
      </c>
      <c r="F3068" t="s">
        <v>104</v>
      </c>
      <c r="G3068" t="s">
        <v>12</v>
      </c>
      <c r="H3068">
        <v>0.5</v>
      </c>
      <c r="I3068">
        <v>5250</v>
      </c>
      <c r="J3068">
        <f t="shared" si="121"/>
        <v>2625</v>
      </c>
      <c r="K3068">
        <f t="shared" si="120"/>
        <v>787.5</v>
      </c>
      <c r="L3068">
        <v>0.3</v>
      </c>
    </row>
    <row r="3069" spans="1:12" x14ac:dyDescent="0.3">
      <c r="A3069" t="s">
        <v>10</v>
      </c>
      <c r="B3069">
        <v>1185732</v>
      </c>
      <c r="C3069">
        <v>44411</v>
      </c>
      <c r="D3069" t="s">
        <v>29</v>
      </c>
      <c r="E3069" t="s">
        <v>103</v>
      </c>
      <c r="F3069" t="s">
        <v>104</v>
      </c>
      <c r="G3069" t="s">
        <v>15</v>
      </c>
      <c r="H3069">
        <v>0.45000000000000007</v>
      </c>
      <c r="I3069">
        <v>3000</v>
      </c>
      <c r="J3069">
        <f t="shared" si="121"/>
        <v>1350.0000000000002</v>
      </c>
      <c r="K3069">
        <f t="shared" si="120"/>
        <v>472.50000000000006</v>
      </c>
      <c r="L3069">
        <v>0.35</v>
      </c>
    </row>
    <row r="3070" spans="1:12" x14ac:dyDescent="0.3">
      <c r="A3070" t="s">
        <v>10</v>
      </c>
      <c r="B3070">
        <v>1185732</v>
      </c>
      <c r="C3070">
        <v>44411</v>
      </c>
      <c r="D3070" t="s">
        <v>29</v>
      </c>
      <c r="E3070" t="s">
        <v>103</v>
      </c>
      <c r="F3070" t="s">
        <v>104</v>
      </c>
      <c r="G3070" t="s">
        <v>13</v>
      </c>
      <c r="H3070">
        <v>0.4</v>
      </c>
      <c r="I3070">
        <v>2250</v>
      </c>
      <c r="J3070">
        <f t="shared" si="121"/>
        <v>900</v>
      </c>
      <c r="K3070">
        <f t="shared" ref="K3070:K3133" si="122">J3070*L3070</f>
        <v>270</v>
      </c>
      <c r="L3070">
        <v>0.3</v>
      </c>
    </row>
    <row r="3071" spans="1:12" x14ac:dyDescent="0.3">
      <c r="A3071" t="s">
        <v>10</v>
      </c>
      <c r="B3071">
        <v>1185732</v>
      </c>
      <c r="C3071">
        <v>44411</v>
      </c>
      <c r="D3071" t="s">
        <v>29</v>
      </c>
      <c r="E3071" t="s">
        <v>103</v>
      </c>
      <c r="F3071" t="s">
        <v>104</v>
      </c>
      <c r="G3071" t="s">
        <v>14</v>
      </c>
      <c r="H3071">
        <v>0.4</v>
      </c>
      <c r="I3071">
        <v>2000</v>
      </c>
      <c r="J3071">
        <f t="shared" si="121"/>
        <v>800</v>
      </c>
      <c r="K3071">
        <f t="shared" si="122"/>
        <v>240</v>
      </c>
      <c r="L3071">
        <v>0.3</v>
      </c>
    </row>
    <row r="3072" spans="1:12" x14ac:dyDescent="0.3">
      <c r="A3072" t="s">
        <v>10</v>
      </c>
      <c r="B3072">
        <v>1185732</v>
      </c>
      <c r="C3072">
        <v>44411</v>
      </c>
      <c r="D3072" t="s">
        <v>29</v>
      </c>
      <c r="E3072" t="s">
        <v>103</v>
      </c>
      <c r="F3072" t="s">
        <v>104</v>
      </c>
      <c r="G3072" t="s">
        <v>16</v>
      </c>
      <c r="H3072">
        <v>0.5</v>
      </c>
      <c r="I3072">
        <v>1750</v>
      </c>
      <c r="J3072">
        <f t="shared" si="121"/>
        <v>875</v>
      </c>
      <c r="K3072">
        <f t="shared" si="122"/>
        <v>437.5</v>
      </c>
      <c r="L3072">
        <v>0.5</v>
      </c>
    </row>
    <row r="3073" spans="1:12" x14ac:dyDescent="0.3">
      <c r="A3073" t="s">
        <v>10</v>
      </c>
      <c r="B3073">
        <v>1185732</v>
      </c>
      <c r="C3073">
        <v>44411</v>
      </c>
      <c r="D3073" t="s">
        <v>29</v>
      </c>
      <c r="E3073" t="s">
        <v>103</v>
      </c>
      <c r="F3073" t="s">
        <v>104</v>
      </c>
      <c r="G3073" t="s">
        <v>17</v>
      </c>
      <c r="H3073">
        <v>0.55000000000000004</v>
      </c>
      <c r="I3073">
        <v>3500</v>
      </c>
      <c r="J3073">
        <f t="shared" si="121"/>
        <v>1925.0000000000002</v>
      </c>
      <c r="K3073">
        <f t="shared" si="122"/>
        <v>770.00000000000011</v>
      </c>
      <c r="L3073">
        <v>0.4</v>
      </c>
    </row>
    <row r="3074" spans="1:12" x14ac:dyDescent="0.3">
      <c r="A3074" t="s">
        <v>10</v>
      </c>
      <c r="B3074">
        <v>1185732</v>
      </c>
      <c r="C3074">
        <v>44443</v>
      </c>
      <c r="D3074" t="s">
        <v>29</v>
      </c>
      <c r="E3074" t="s">
        <v>103</v>
      </c>
      <c r="F3074" t="s">
        <v>104</v>
      </c>
      <c r="G3074" t="s">
        <v>12</v>
      </c>
      <c r="H3074">
        <v>0.35000000000000003</v>
      </c>
      <c r="I3074">
        <v>4750</v>
      </c>
      <c r="J3074">
        <f t="shared" ref="J3074:J3137" si="123">H3074*I3074</f>
        <v>1662.5000000000002</v>
      </c>
      <c r="K3074">
        <f t="shared" si="122"/>
        <v>498.75000000000006</v>
      </c>
      <c r="L3074">
        <v>0.3</v>
      </c>
    </row>
    <row r="3075" spans="1:12" x14ac:dyDescent="0.3">
      <c r="A3075" t="s">
        <v>10</v>
      </c>
      <c r="B3075">
        <v>1185732</v>
      </c>
      <c r="C3075">
        <v>44443</v>
      </c>
      <c r="D3075" t="s">
        <v>29</v>
      </c>
      <c r="E3075" t="s">
        <v>103</v>
      </c>
      <c r="F3075" t="s">
        <v>104</v>
      </c>
      <c r="G3075" t="s">
        <v>15</v>
      </c>
      <c r="H3075">
        <v>0.3000000000000001</v>
      </c>
      <c r="I3075">
        <v>2500</v>
      </c>
      <c r="J3075">
        <f t="shared" si="123"/>
        <v>750.00000000000023</v>
      </c>
      <c r="K3075">
        <f t="shared" si="122"/>
        <v>262.50000000000006</v>
      </c>
      <c r="L3075">
        <v>0.35</v>
      </c>
    </row>
    <row r="3076" spans="1:12" x14ac:dyDescent="0.3">
      <c r="A3076" t="s">
        <v>10</v>
      </c>
      <c r="B3076">
        <v>1185732</v>
      </c>
      <c r="C3076">
        <v>44443</v>
      </c>
      <c r="D3076" t="s">
        <v>29</v>
      </c>
      <c r="E3076" t="s">
        <v>103</v>
      </c>
      <c r="F3076" t="s">
        <v>104</v>
      </c>
      <c r="G3076" t="s">
        <v>13</v>
      </c>
      <c r="H3076">
        <v>0.25000000000000006</v>
      </c>
      <c r="I3076">
        <v>1500</v>
      </c>
      <c r="J3076">
        <f t="shared" si="123"/>
        <v>375.00000000000006</v>
      </c>
      <c r="K3076">
        <f t="shared" si="122"/>
        <v>112.50000000000001</v>
      </c>
      <c r="L3076">
        <v>0.3</v>
      </c>
    </row>
    <row r="3077" spans="1:12" x14ac:dyDescent="0.3">
      <c r="A3077" t="s">
        <v>10</v>
      </c>
      <c r="B3077">
        <v>1185732</v>
      </c>
      <c r="C3077">
        <v>44443</v>
      </c>
      <c r="D3077" t="s">
        <v>29</v>
      </c>
      <c r="E3077" t="s">
        <v>103</v>
      </c>
      <c r="F3077" t="s">
        <v>104</v>
      </c>
      <c r="G3077" t="s">
        <v>14</v>
      </c>
      <c r="H3077">
        <v>0.25000000000000006</v>
      </c>
      <c r="I3077">
        <v>1250</v>
      </c>
      <c r="J3077">
        <f t="shared" si="123"/>
        <v>312.50000000000006</v>
      </c>
      <c r="K3077">
        <f t="shared" si="122"/>
        <v>93.750000000000014</v>
      </c>
      <c r="L3077">
        <v>0.3</v>
      </c>
    </row>
    <row r="3078" spans="1:12" x14ac:dyDescent="0.3">
      <c r="A3078" t="s">
        <v>10</v>
      </c>
      <c r="B3078">
        <v>1185732</v>
      </c>
      <c r="C3078">
        <v>44443</v>
      </c>
      <c r="D3078" t="s">
        <v>29</v>
      </c>
      <c r="E3078" t="s">
        <v>103</v>
      </c>
      <c r="F3078" t="s">
        <v>104</v>
      </c>
      <c r="G3078" t="s">
        <v>16</v>
      </c>
      <c r="H3078">
        <v>0.35000000000000003</v>
      </c>
      <c r="I3078">
        <v>1250</v>
      </c>
      <c r="J3078">
        <f t="shared" si="123"/>
        <v>437.50000000000006</v>
      </c>
      <c r="K3078">
        <f t="shared" si="122"/>
        <v>218.75000000000003</v>
      </c>
      <c r="L3078">
        <v>0.5</v>
      </c>
    </row>
    <row r="3079" spans="1:12" x14ac:dyDescent="0.3">
      <c r="A3079" t="s">
        <v>10</v>
      </c>
      <c r="B3079">
        <v>1185732</v>
      </c>
      <c r="C3079">
        <v>44443</v>
      </c>
      <c r="D3079" t="s">
        <v>29</v>
      </c>
      <c r="E3079" t="s">
        <v>103</v>
      </c>
      <c r="F3079" t="s">
        <v>104</v>
      </c>
      <c r="G3079" t="s">
        <v>17</v>
      </c>
      <c r="H3079">
        <v>0.4</v>
      </c>
      <c r="I3079">
        <v>2000</v>
      </c>
      <c r="J3079">
        <f t="shared" si="123"/>
        <v>800</v>
      </c>
      <c r="K3079">
        <f t="shared" si="122"/>
        <v>320</v>
      </c>
      <c r="L3079">
        <v>0.4</v>
      </c>
    </row>
    <row r="3080" spans="1:12" x14ac:dyDescent="0.3">
      <c r="A3080" t="s">
        <v>10</v>
      </c>
      <c r="B3080">
        <v>1185732</v>
      </c>
      <c r="C3080">
        <v>44472</v>
      </c>
      <c r="D3080" t="s">
        <v>29</v>
      </c>
      <c r="E3080" t="s">
        <v>103</v>
      </c>
      <c r="F3080" t="s">
        <v>104</v>
      </c>
      <c r="G3080" t="s">
        <v>12</v>
      </c>
      <c r="H3080">
        <v>0.44999999999999996</v>
      </c>
      <c r="I3080">
        <v>3750</v>
      </c>
      <c r="J3080">
        <f t="shared" si="123"/>
        <v>1687.4999999999998</v>
      </c>
      <c r="K3080">
        <f t="shared" si="122"/>
        <v>506.24999999999989</v>
      </c>
      <c r="L3080">
        <v>0.3</v>
      </c>
    </row>
    <row r="3081" spans="1:12" x14ac:dyDescent="0.3">
      <c r="A3081" t="s">
        <v>10</v>
      </c>
      <c r="B3081">
        <v>1185732</v>
      </c>
      <c r="C3081">
        <v>44472</v>
      </c>
      <c r="D3081" t="s">
        <v>29</v>
      </c>
      <c r="E3081" t="s">
        <v>103</v>
      </c>
      <c r="F3081" t="s">
        <v>104</v>
      </c>
      <c r="G3081" t="s">
        <v>15</v>
      </c>
      <c r="H3081">
        <v>0.35000000000000003</v>
      </c>
      <c r="I3081">
        <v>2250</v>
      </c>
      <c r="J3081">
        <f t="shared" si="123"/>
        <v>787.50000000000011</v>
      </c>
      <c r="K3081">
        <f t="shared" si="122"/>
        <v>275.625</v>
      </c>
      <c r="L3081">
        <v>0.35</v>
      </c>
    </row>
    <row r="3082" spans="1:12" x14ac:dyDescent="0.3">
      <c r="A3082" t="s">
        <v>10</v>
      </c>
      <c r="B3082">
        <v>1185732</v>
      </c>
      <c r="C3082">
        <v>44472</v>
      </c>
      <c r="D3082" t="s">
        <v>29</v>
      </c>
      <c r="E3082" t="s">
        <v>103</v>
      </c>
      <c r="F3082" t="s">
        <v>104</v>
      </c>
      <c r="G3082" t="s">
        <v>13</v>
      </c>
      <c r="H3082">
        <v>0.35000000000000003</v>
      </c>
      <c r="I3082">
        <v>1250</v>
      </c>
      <c r="J3082">
        <f t="shared" si="123"/>
        <v>437.50000000000006</v>
      </c>
      <c r="K3082">
        <f t="shared" si="122"/>
        <v>131.25</v>
      </c>
      <c r="L3082">
        <v>0.3</v>
      </c>
    </row>
    <row r="3083" spans="1:12" x14ac:dyDescent="0.3">
      <c r="A3083" t="s">
        <v>10</v>
      </c>
      <c r="B3083">
        <v>1185732</v>
      </c>
      <c r="C3083">
        <v>44472</v>
      </c>
      <c r="D3083" t="s">
        <v>29</v>
      </c>
      <c r="E3083" t="s">
        <v>103</v>
      </c>
      <c r="F3083" t="s">
        <v>104</v>
      </c>
      <c r="G3083" t="s">
        <v>14</v>
      </c>
      <c r="H3083">
        <v>0.35000000000000003</v>
      </c>
      <c r="I3083">
        <v>1250</v>
      </c>
      <c r="J3083">
        <f t="shared" si="123"/>
        <v>437.50000000000006</v>
      </c>
      <c r="K3083">
        <f t="shared" si="122"/>
        <v>131.25</v>
      </c>
      <c r="L3083">
        <v>0.3</v>
      </c>
    </row>
    <row r="3084" spans="1:12" x14ac:dyDescent="0.3">
      <c r="A3084" t="s">
        <v>10</v>
      </c>
      <c r="B3084">
        <v>1185732</v>
      </c>
      <c r="C3084">
        <v>44472</v>
      </c>
      <c r="D3084" t="s">
        <v>29</v>
      </c>
      <c r="E3084" t="s">
        <v>103</v>
      </c>
      <c r="F3084" t="s">
        <v>104</v>
      </c>
      <c r="G3084" t="s">
        <v>16</v>
      </c>
      <c r="H3084">
        <v>0.44999999999999996</v>
      </c>
      <c r="I3084">
        <v>1250</v>
      </c>
      <c r="J3084">
        <f t="shared" si="123"/>
        <v>562.5</v>
      </c>
      <c r="K3084">
        <f t="shared" si="122"/>
        <v>281.25</v>
      </c>
      <c r="L3084">
        <v>0.5</v>
      </c>
    </row>
    <row r="3085" spans="1:12" x14ac:dyDescent="0.3">
      <c r="A3085" t="s">
        <v>10</v>
      </c>
      <c r="B3085">
        <v>1185732</v>
      </c>
      <c r="C3085">
        <v>44472</v>
      </c>
      <c r="D3085" t="s">
        <v>29</v>
      </c>
      <c r="E3085" t="s">
        <v>103</v>
      </c>
      <c r="F3085" t="s">
        <v>104</v>
      </c>
      <c r="G3085" t="s">
        <v>17</v>
      </c>
      <c r="H3085">
        <v>0.49999999999999983</v>
      </c>
      <c r="I3085">
        <v>2500</v>
      </c>
      <c r="J3085">
        <f t="shared" si="123"/>
        <v>1249.9999999999995</v>
      </c>
      <c r="K3085">
        <f t="shared" si="122"/>
        <v>499.99999999999983</v>
      </c>
      <c r="L3085">
        <v>0.4</v>
      </c>
    </row>
    <row r="3086" spans="1:12" x14ac:dyDescent="0.3">
      <c r="A3086" t="s">
        <v>10</v>
      </c>
      <c r="B3086">
        <v>1185732</v>
      </c>
      <c r="C3086">
        <v>44503</v>
      </c>
      <c r="D3086" t="s">
        <v>29</v>
      </c>
      <c r="E3086" t="s">
        <v>103</v>
      </c>
      <c r="F3086" t="s">
        <v>104</v>
      </c>
      <c r="G3086" t="s">
        <v>12</v>
      </c>
      <c r="H3086">
        <v>0.44999999999999996</v>
      </c>
      <c r="I3086">
        <v>4000</v>
      </c>
      <c r="J3086">
        <f t="shared" si="123"/>
        <v>1799.9999999999998</v>
      </c>
      <c r="K3086">
        <f t="shared" si="122"/>
        <v>539.99999999999989</v>
      </c>
      <c r="L3086">
        <v>0.3</v>
      </c>
    </row>
    <row r="3087" spans="1:12" x14ac:dyDescent="0.3">
      <c r="A3087" t="s">
        <v>10</v>
      </c>
      <c r="B3087">
        <v>1185732</v>
      </c>
      <c r="C3087">
        <v>44503</v>
      </c>
      <c r="D3087" t="s">
        <v>29</v>
      </c>
      <c r="E3087" t="s">
        <v>103</v>
      </c>
      <c r="F3087" t="s">
        <v>104</v>
      </c>
      <c r="G3087" t="s">
        <v>15</v>
      </c>
      <c r="H3087">
        <v>0.35000000000000003</v>
      </c>
      <c r="I3087">
        <v>3000</v>
      </c>
      <c r="J3087">
        <f t="shared" si="123"/>
        <v>1050</v>
      </c>
      <c r="K3087">
        <f t="shared" si="122"/>
        <v>367.5</v>
      </c>
      <c r="L3087">
        <v>0.35</v>
      </c>
    </row>
    <row r="3088" spans="1:12" x14ac:dyDescent="0.3">
      <c r="A3088" t="s">
        <v>10</v>
      </c>
      <c r="B3088">
        <v>1185732</v>
      </c>
      <c r="C3088">
        <v>44503</v>
      </c>
      <c r="D3088" t="s">
        <v>29</v>
      </c>
      <c r="E3088" t="s">
        <v>103</v>
      </c>
      <c r="F3088" t="s">
        <v>104</v>
      </c>
      <c r="G3088" t="s">
        <v>13</v>
      </c>
      <c r="H3088">
        <v>0.35000000000000003</v>
      </c>
      <c r="I3088">
        <v>2450</v>
      </c>
      <c r="J3088">
        <f t="shared" si="123"/>
        <v>857.50000000000011</v>
      </c>
      <c r="K3088">
        <f t="shared" si="122"/>
        <v>257.25</v>
      </c>
      <c r="L3088">
        <v>0.3</v>
      </c>
    </row>
    <row r="3089" spans="1:12" x14ac:dyDescent="0.3">
      <c r="A3089" t="s">
        <v>10</v>
      </c>
      <c r="B3089">
        <v>1185732</v>
      </c>
      <c r="C3089">
        <v>44503</v>
      </c>
      <c r="D3089" t="s">
        <v>29</v>
      </c>
      <c r="E3089" t="s">
        <v>103</v>
      </c>
      <c r="F3089" t="s">
        <v>104</v>
      </c>
      <c r="G3089" t="s">
        <v>14</v>
      </c>
      <c r="H3089">
        <v>0.35000000000000003</v>
      </c>
      <c r="I3089">
        <v>2250</v>
      </c>
      <c r="J3089">
        <f t="shared" si="123"/>
        <v>787.50000000000011</v>
      </c>
      <c r="K3089">
        <f t="shared" si="122"/>
        <v>236.25000000000003</v>
      </c>
      <c r="L3089">
        <v>0.3</v>
      </c>
    </row>
    <row r="3090" spans="1:12" x14ac:dyDescent="0.3">
      <c r="A3090" t="s">
        <v>10</v>
      </c>
      <c r="B3090">
        <v>1185732</v>
      </c>
      <c r="C3090">
        <v>44503</v>
      </c>
      <c r="D3090" t="s">
        <v>29</v>
      </c>
      <c r="E3090" t="s">
        <v>103</v>
      </c>
      <c r="F3090" t="s">
        <v>104</v>
      </c>
      <c r="G3090" t="s">
        <v>16</v>
      </c>
      <c r="H3090">
        <v>0.6</v>
      </c>
      <c r="I3090">
        <v>2000</v>
      </c>
      <c r="J3090">
        <f t="shared" si="123"/>
        <v>1200</v>
      </c>
      <c r="K3090">
        <f t="shared" si="122"/>
        <v>600</v>
      </c>
      <c r="L3090">
        <v>0.5</v>
      </c>
    </row>
    <row r="3091" spans="1:12" x14ac:dyDescent="0.3">
      <c r="A3091" t="s">
        <v>10</v>
      </c>
      <c r="B3091">
        <v>1185732</v>
      </c>
      <c r="C3091">
        <v>44503</v>
      </c>
      <c r="D3091" t="s">
        <v>29</v>
      </c>
      <c r="E3091" t="s">
        <v>103</v>
      </c>
      <c r="F3091" t="s">
        <v>104</v>
      </c>
      <c r="G3091" t="s">
        <v>17</v>
      </c>
      <c r="H3091">
        <v>0.64999999999999991</v>
      </c>
      <c r="I3091">
        <v>3000</v>
      </c>
      <c r="J3091">
        <f t="shared" si="123"/>
        <v>1949.9999999999998</v>
      </c>
      <c r="K3091">
        <f t="shared" si="122"/>
        <v>780</v>
      </c>
      <c r="L3091">
        <v>0.4</v>
      </c>
    </row>
    <row r="3092" spans="1:12" x14ac:dyDescent="0.3">
      <c r="A3092" t="s">
        <v>10</v>
      </c>
      <c r="B3092">
        <v>1185732</v>
      </c>
      <c r="C3092">
        <v>44532</v>
      </c>
      <c r="D3092" t="s">
        <v>29</v>
      </c>
      <c r="E3092" t="s">
        <v>103</v>
      </c>
      <c r="F3092" t="s">
        <v>104</v>
      </c>
      <c r="G3092" t="s">
        <v>12</v>
      </c>
      <c r="H3092">
        <v>0.6</v>
      </c>
      <c r="I3092">
        <v>5500</v>
      </c>
      <c r="J3092">
        <f t="shared" si="123"/>
        <v>3300</v>
      </c>
      <c r="K3092">
        <f t="shared" si="122"/>
        <v>990</v>
      </c>
      <c r="L3092">
        <v>0.3</v>
      </c>
    </row>
    <row r="3093" spans="1:12" x14ac:dyDescent="0.3">
      <c r="A3093" t="s">
        <v>10</v>
      </c>
      <c r="B3093">
        <v>1185732</v>
      </c>
      <c r="C3093">
        <v>44532</v>
      </c>
      <c r="D3093" t="s">
        <v>29</v>
      </c>
      <c r="E3093" t="s">
        <v>103</v>
      </c>
      <c r="F3093" t="s">
        <v>104</v>
      </c>
      <c r="G3093" t="s">
        <v>15</v>
      </c>
      <c r="H3093">
        <v>0.5</v>
      </c>
      <c r="I3093">
        <v>3500</v>
      </c>
      <c r="J3093">
        <f t="shared" si="123"/>
        <v>1750</v>
      </c>
      <c r="K3093">
        <f t="shared" si="122"/>
        <v>612.5</v>
      </c>
      <c r="L3093">
        <v>0.35</v>
      </c>
    </row>
    <row r="3094" spans="1:12" x14ac:dyDescent="0.3">
      <c r="A3094" t="s">
        <v>10</v>
      </c>
      <c r="B3094">
        <v>1185732</v>
      </c>
      <c r="C3094">
        <v>44532</v>
      </c>
      <c r="D3094" t="s">
        <v>29</v>
      </c>
      <c r="E3094" t="s">
        <v>103</v>
      </c>
      <c r="F3094" t="s">
        <v>104</v>
      </c>
      <c r="G3094" t="s">
        <v>13</v>
      </c>
      <c r="H3094">
        <v>0.5</v>
      </c>
      <c r="I3094">
        <v>3000</v>
      </c>
      <c r="J3094">
        <f t="shared" si="123"/>
        <v>1500</v>
      </c>
      <c r="K3094">
        <f t="shared" si="122"/>
        <v>450</v>
      </c>
      <c r="L3094">
        <v>0.3</v>
      </c>
    </row>
    <row r="3095" spans="1:12" x14ac:dyDescent="0.3">
      <c r="A3095" t="s">
        <v>10</v>
      </c>
      <c r="B3095">
        <v>1185732</v>
      </c>
      <c r="C3095">
        <v>44532</v>
      </c>
      <c r="D3095" t="s">
        <v>29</v>
      </c>
      <c r="E3095" t="s">
        <v>103</v>
      </c>
      <c r="F3095" t="s">
        <v>104</v>
      </c>
      <c r="G3095" t="s">
        <v>14</v>
      </c>
      <c r="H3095">
        <v>0.5</v>
      </c>
      <c r="I3095">
        <v>2500</v>
      </c>
      <c r="J3095">
        <f t="shared" si="123"/>
        <v>1250</v>
      </c>
      <c r="K3095">
        <f t="shared" si="122"/>
        <v>375</v>
      </c>
      <c r="L3095">
        <v>0.3</v>
      </c>
    </row>
    <row r="3096" spans="1:12" x14ac:dyDescent="0.3">
      <c r="A3096" t="s">
        <v>10</v>
      </c>
      <c r="B3096">
        <v>1185732</v>
      </c>
      <c r="C3096">
        <v>44532</v>
      </c>
      <c r="D3096" t="s">
        <v>29</v>
      </c>
      <c r="E3096" t="s">
        <v>103</v>
      </c>
      <c r="F3096" t="s">
        <v>104</v>
      </c>
      <c r="G3096" t="s">
        <v>16</v>
      </c>
      <c r="H3096">
        <v>0.6</v>
      </c>
      <c r="I3096">
        <v>2500</v>
      </c>
      <c r="J3096">
        <f t="shared" si="123"/>
        <v>1500</v>
      </c>
      <c r="K3096">
        <f t="shared" si="122"/>
        <v>750</v>
      </c>
      <c r="L3096">
        <v>0.5</v>
      </c>
    </row>
    <row r="3097" spans="1:12" x14ac:dyDescent="0.3">
      <c r="A3097" t="s">
        <v>10</v>
      </c>
      <c r="B3097">
        <v>1185732</v>
      </c>
      <c r="C3097">
        <v>44532</v>
      </c>
      <c r="D3097" t="s">
        <v>29</v>
      </c>
      <c r="E3097" t="s">
        <v>103</v>
      </c>
      <c r="F3097" t="s">
        <v>104</v>
      </c>
      <c r="G3097" t="s">
        <v>17</v>
      </c>
      <c r="H3097">
        <v>0.64999999999999991</v>
      </c>
      <c r="I3097">
        <v>3500</v>
      </c>
      <c r="J3097">
        <f t="shared" si="123"/>
        <v>2274.9999999999995</v>
      </c>
      <c r="K3097">
        <f t="shared" si="122"/>
        <v>909.99999999999989</v>
      </c>
      <c r="L3097">
        <v>0.4</v>
      </c>
    </row>
    <row r="3098" spans="1:12" x14ac:dyDescent="0.3">
      <c r="A3098" t="s">
        <v>10</v>
      </c>
      <c r="B3098">
        <v>1185732</v>
      </c>
      <c r="C3098">
        <v>44206</v>
      </c>
      <c r="D3098" t="s">
        <v>29</v>
      </c>
      <c r="E3098" t="s">
        <v>105</v>
      </c>
      <c r="F3098" t="s">
        <v>106</v>
      </c>
      <c r="G3098" t="s">
        <v>12</v>
      </c>
      <c r="H3098">
        <v>0.35000000000000003</v>
      </c>
      <c r="I3098">
        <v>5000</v>
      </c>
      <c r="J3098">
        <f t="shared" si="123"/>
        <v>1750.0000000000002</v>
      </c>
      <c r="K3098">
        <f t="shared" si="122"/>
        <v>700.00000000000011</v>
      </c>
      <c r="L3098">
        <v>0.4</v>
      </c>
    </row>
    <row r="3099" spans="1:12" x14ac:dyDescent="0.3">
      <c r="A3099" t="s">
        <v>10</v>
      </c>
      <c r="B3099">
        <v>1185732</v>
      </c>
      <c r="C3099">
        <v>44206</v>
      </c>
      <c r="D3099" t="s">
        <v>29</v>
      </c>
      <c r="E3099" t="s">
        <v>105</v>
      </c>
      <c r="F3099" t="s">
        <v>106</v>
      </c>
      <c r="G3099" t="s">
        <v>15</v>
      </c>
      <c r="H3099">
        <v>0.35000000000000003</v>
      </c>
      <c r="I3099">
        <v>3000</v>
      </c>
      <c r="J3099">
        <f t="shared" si="123"/>
        <v>1050</v>
      </c>
      <c r="K3099">
        <f t="shared" si="122"/>
        <v>420</v>
      </c>
      <c r="L3099">
        <v>0.4</v>
      </c>
    </row>
    <row r="3100" spans="1:12" x14ac:dyDescent="0.3">
      <c r="A3100" t="s">
        <v>10</v>
      </c>
      <c r="B3100">
        <v>1185732</v>
      </c>
      <c r="C3100">
        <v>44206</v>
      </c>
      <c r="D3100" t="s">
        <v>29</v>
      </c>
      <c r="E3100" t="s">
        <v>105</v>
      </c>
      <c r="F3100" t="s">
        <v>106</v>
      </c>
      <c r="G3100" t="s">
        <v>13</v>
      </c>
      <c r="H3100">
        <v>0.25000000000000006</v>
      </c>
      <c r="I3100">
        <v>3000</v>
      </c>
      <c r="J3100">
        <f t="shared" si="123"/>
        <v>750.00000000000011</v>
      </c>
      <c r="K3100">
        <f t="shared" si="122"/>
        <v>262.5</v>
      </c>
      <c r="L3100">
        <v>0.35</v>
      </c>
    </row>
    <row r="3101" spans="1:12" x14ac:dyDescent="0.3">
      <c r="A3101" t="s">
        <v>10</v>
      </c>
      <c r="B3101">
        <v>1185732</v>
      </c>
      <c r="C3101">
        <v>44206</v>
      </c>
      <c r="D3101" t="s">
        <v>29</v>
      </c>
      <c r="E3101" t="s">
        <v>105</v>
      </c>
      <c r="F3101" t="s">
        <v>106</v>
      </c>
      <c r="G3101" t="s">
        <v>14</v>
      </c>
      <c r="H3101">
        <v>0.30000000000000004</v>
      </c>
      <c r="I3101">
        <v>1500</v>
      </c>
      <c r="J3101">
        <f t="shared" si="123"/>
        <v>450.00000000000006</v>
      </c>
      <c r="K3101">
        <f t="shared" si="122"/>
        <v>157.5</v>
      </c>
      <c r="L3101">
        <v>0.35</v>
      </c>
    </row>
    <row r="3102" spans="1:12" x14ac:dyDescent="0.3">
      <c r="A3102" t="s">
        <v>10</v>
      </c>
      <c r="B3102">
        <v>1185732</v>
      </c>
      <c r="C3102">
        <v>44206</v>
      </c>
      <c r="D3102" t="s">
        <v>29</v>
      </c>
      <c r="E3102" t="s">
        <v>105</v>
      </c>
      <c r="F3102" t="s">
        <v>106</v>
      </c>
      <c r="G3102" t="s">
        <v>16</v>
      </c>
      <c r="H3102">
        <v>0.44999999999999996</v>
      </c>
      <c r="I3102">
        <v>2000</v>
      </c>
      <c r="J3102">
        <f t="shared" si="123"/>
        <v>899.99999999999989</v>
      </c>
      <c r="K3102">
        <f t="shared" si="122"/>
        <v>269.99999999999994</v>
      </c>
      <c r="L3102">
        <v>0.3</v>
      </c>
    </row>
    <row r="3103" spans="1:12" x14ac:dyDescent="0.3">
      <c r="A3103" t="s">
        <v>10</v>
      </c>
      <c r="B3103">
        <v>1185732</v>
      </c>
      <c r="C3103">
        <v>44206</v>
      </c>
      <c r="D3103" t="s">
        <v>29</v>
      </c>
      <c r="E3103" t="s">
        <v>105</v>
      </c>
      <c r="F3103" t="s">
        <v>106</v>
      </c>
      <c r="G3103" t="s">
        <v>17</v>
      </c>
      <c r="H3103">
        <v>0.35000000000000003</v>
      </c>
      <c r="I3103">
        <v>3000</v>
      </c>
      <c r="J3103">
        <f t="shared" si="123"/>
        <v>1050</v>
      </c>
      <c r="K3103">
        <f t="shared" si="122"/>
        <v>420</v>
      </c>
      <c r="L3103">
        <v>0.4</v>
      </c>
    </row>
    <row r="3104" spans="1:12" x14ac:dyDescent="0.3">
      <c r="A3104" t="s">
        <v>10</v>
      </c>
      <c r="B3104">
        <v>1185732</v>
      </c>
      <c r="C3104">
        <v>44237</v>
      </c>
      <c r="D3104" t="s">
        <v>29</v>
      </c>
      <c r="E3104" t="s">
        <v>105</v>
      </c>
      <c r="F3104" t="s">
        <v>106</v>
      </c>
      <c r="G3104" t="s">
        <v>12</v>
      </c>
      <c r="H3104">
        <v>0.35000000000000003</v>
      </c>
      <c r="I3104">
        <v>5500</v>
      </c>
      <c r="J3104">
        <f t="shared" si="123"/>
        <v>1925.0000000000002</v>
      </c>
      <c r="K3104">
        <f t="shared" si="122"/>
        <v>770.00000000000011</v>
      </c>
      <c r="L3104">
        <v>0.4</v>
      </c>
    </row>
    <row r="3105" spans="1:12" x14ac:dyDescent="0.3">
      <c r="A3105" t="s">
        <v>10</v>
      </c>
      <c r="B3105">
        <v>1185732</v>
      </c>
      <c r="C3105">
        <v>44237</v>
      </c>
      <c r="D3105" t="s">
        <v>29</v>
      </c>
      <c r="E3105" t="s">
        <v>105</v>
      </c>
      <c r="F3105" t="s">
        <v>106</v>
      </c>
      <c r="G3105" t="s">
        <v>15</v>
      </c>
      <c r="H3105">
        <v>0.35000000000000003</v>
      </c>
      <c r="I3105">
        <v>2000</v>
      </c>
      <c r="J3105">
        <f t="shared" si="123"/>
        <v>700.00000000000011</v>
      </c>
      <c r="K3105">
        <f t="shared" si="122"/>
        <v>280.00000000000006</v>
      </c>
      <c r="L3105">
        <v>0.4</v>
      </c>
    </row>
    <row r="3106" spans="1:12" x14ac:dyDescent="0.3">
      <c r="A3106" t="s">
        <v>10</v>
      </c>
      <c r="B3106">
        <v>1185732</v>
      </c>
      <c r="C3106">
        <v>44237</v>
      </c>
      <c r="D3106" t="s">
        <v>29</v>
      </c>
      <c r="E3106" t="s">
        <v>105</v>
      </c>
      <c r="F3106" t="s">
        <v>106</v>
      </c>
      <c r="G3106" t="s">
        <v>13</v>
      </c>
      <c r="H3106">
        <v>0.25000000000000006</v>
      </c>
      <c r="I3106">
        <v>2500</v>
      </c>
      <c r="J3106">
        <f t="shared" si="123"/>
        <v>625.00000000000011</v>
      </c>
      <c r="K3106">
        <f t="shared" si="122"/>
        <v>218.75000000000003</v>
      </c>
      <c r="L3106">
        <v>0.35</v>
      </c>
    </row>
    <row r="3107" spans="1:12" x14ac:dyDescent="0.3">
      <c r="A3107" t="s">
        <v>10</v>
      </c>
      <c r="B3107">
        <v>1185732</v>
      </c>
      <c r="C3107">
        <v>44237</v>
      </c>
      <c r="D3107" t="s">
        <v>29</v>
      </c>
      <c r="E3107" t="s">
        <v>105</v>
      </c>
      <c r="F3107" t="s">
        <v>106</v>
      </c>
      <c r="G3107" t="s">
        <v>14</v>
      </c>
      <c r="H3107">
        <v>0.30000000000000004</v>
      </c>
      <c r="I3107">
        <v>1250</v>
      </c>
      <c r="J3107">
        <f t="shared" si="123"/>
        <v>375.00000000000006</v>
      </c>
      <c r="K3107">
        <f t="shared" si="122"/>
        <v>131.25</v>
      </c>
      <c r="L3107">
        <v>0.35</v>
      </c>
    </row>
    <row r="3108" spans="1:12" x14ac:dyDescent="0.3">
      <c r="A3108" t="s">
        <v>10</v>
      </c>
      <c r="B3108">
        <v>1185732</v>
      </c>
      <c r="C3108">
        <v>44237</v>
      </c>
      <c r="D3108" t="s">
        <v>29</v>
      </c>
      <c r="E3108" t="s">
        <v>105</v>
      </c>
      <c r="F3108" t="s">
        <v>106</v>
      </c>
      <c r="G3108" t="s">
        <v>16</v>
      </c>
      <c r="H3108">
        <v>0.44999999999999996</v>
      </c>
      <c r="I3108">
        <v>2000</v>
      </c>
      <c r="J3108">
        <f t="shared" si="123"/>
        <v>899.99999999999989</v>
      </c>
      <c r="K3108">
        <f t="shared" si="122"/>
        <v>269.99999999999994</v>
      </c>
      <c r="L3108">
        <v>0.3</v>
      </c>
    </row>
    <row r="3109" spans="1:12" x14ac:dyDescent="0.3">
      <c r="A3109" t="s">
        <v>10</v>
      </c>
      <c r="B3109">
        <v>1185732</v>
      </c>
      <c r="C3109">
        <v>44237</v>
      </c>
      <c r="D3109" t="s">
        <v>29</v>
      </c>
      <c r="E3109" t="s">
        <v>105</v>
      </c>
      <c r="F3109" t="s">
        <v>106</v>
      </c>
      <c r="G3109" t="s">
        <v>17</v>
      </c>
      <c r="H3109">
        <v>0.19999999999999996</v>
      </c>
      <c r="I3109">
        <v>3000</v>
      </c>
      <c r="J3109">
        <f t="shared" si="123"/>
        <v>599.99999999999989</v>
      </c>
      <c r="K3109">
        <f t="shared" si="122"/>
        <v>239.99999999999997</v>
      </c>
      <c r="L3109">
        <v>0.4</v>
      </c>
    </row>
    <row r="3110" spans="1:12" x14ac:dyDescent="0.3">
      <c r="A3110" t="s">
        <v>10</v>
      </c>
      <c r="B3110">
        <v>1185732</v>
      </c>
      <c r="C3110">
        <v>44264</v>
      </c>
      <c r="D3110" t="s">
        <v>29</v>
      </c>
      <c r="E3110" t="s">
        <v>105</v>
      </c>
      <c r="F3110" t="s">
        <v>106</v>
      </c>
      <c r="G3110" t="s">
        <v>12</v>
      </c>
      <c r="H3110">
        <v>0.25000000000000006</v>
      </c>
      <c r="I3110">
        <v>5200</v>
      </c>
      <c r="J3110">
        <f t="shared" si="123"/>
        <v>1300.0000000000002</v>
      </c>
      <c r="K3110">
        <f t="shared" si="122"/>
        <v>520.00000000000011</v>
      </c>
      <c r="L3110">
        <v>0.4</v>
      </c>
    </row>
    <row r="3111" spans="1:12" x14ac:dyDescent="0.3">
      <c r="A3111" t="s">
        <v>10</v>
      </c>
      <c r="B3111">
        <v>1185732</v>
      </c>
      <c r="C3111">
        <v>44264</v>
      </c>
      <c r="D3111" t="s">
        <v>29</v>
      </c>
      <c r="E3111" t="s">
        <v>105</v>
      </c>
      <c r="F3111" t="s">
        <v>106</v>
      </c>
      <c r="G3111" t="s">
        <v>15</v>
      </c>
      <c r="H3111">
        <v>0.25000000000000006</v>
      </c>
      <c r="I3111">
        <v>2250</v>
      </c>
      <c r="J3111">
        <f t="shared" si="123"/>
        <v>562.50000000000011</v>
      </c>
      <c r="K3111">
        <f t="shared" si="122"/>
        <v>225.00000000000006</v>
      </c>
      <c r="L3111">
        <v>0.4</v>
      </c>
    </row>
    <row r="3112" spans="1:12" x14ac:dyDescent="0.3">
      <c r="A3112" t="s">
        <v>10</v>
      </c>
      <c r="B3112">
        <v>1185732</v>
      </c>
      <c r="C3112">
        <v>44264</v>
      </c>
      <c r="D3112" t="s">
        <v>29</v>
      </c>
      <c r="E3112" t="s">
        <v>105</v>
      </c>
      <c r="F3112" t="s">
        <v>106</v>
      </c>
      <c r="G3112" t="s">
        <v>13</v>
      </c>
      <c r="H3112">
        <v>0.15000000000000002</v>
      </c>
      <c r="I3112">
        <v>2750</v>
      </c>
      <c r="J3112">
        <f t="shared" si="123"/>
        <v>412.50000000000006</v>
      </c>
      <c r="K3112">
        <f t="shared" si="122"/>
        <v>144.375</v>
      </c>
      <c r="L3112">
        <v>0.35</v>
      </c>
    </row>
    <row r="3113" spans="1:12" x14ac:dyDescent="0.3">
      <c r="A3113" t="s">
        <v>10</v>
      </c>
      <c r="B3113">
        <v>1185732</v>
      </c>
      <c r="C3113">
        <v>44264</v>
      </c>
      <c r="D3113" t="s">
        <v>29</v>
      </c>
      <c r="E3113" t="s">
        <v>105</v>
      </c>
      <c r="F3113" t="s">
        <v>106</v>
      </c>
      <c r="G3113" t="s">
        <v>14</v>
      </c>
      <c r="H3113">
        <v>0.19999999999999996</v>
      </c>
      <c r="I3113">
        <v>1250</v>
      </c>
      <c r="J3113">
        <f t="shared" si="123"/>
        <v>249.99999999999994</v>
      </c>
      <c r="K3113">
        <f t="shared" si="122"/>
        <v>87.499999999999972</v>
      </c>
      <c r="L3113">
        <v>0.35</v>
      </c>
    </row>
    <row r="3114" spans="1:12" x14ac:dyDescent="0.3">
      <c r="A3114" t="s">
        <v>10</v>
      </c>
      <c r="B3114">
        <v>1185732</v>
      </c>
      <c r="C3114">
        <v>44264</v>
      </c>
      <c r="D3114" t="s">
        <v>29</v>
      </c>
      <c r="E3114" t="s">
        <v>105</v>
      </c>
      <c r="F3114" t="s">
        <v>106</v>
      </c>
      <c r="G3114" t="s">
        <v>16</v>
      </c>
      <c r="H3114">
        <v>0.35000000000000003</v>
      </c>
      <c r="I3114">
        <v>1750</v>
      </c>
      <c r="J3114">
        <f t="shared" si="123"/>
        <v>612.50000000000011</v>
      </c>
      <c r="K3114">
        <f t="shared" si="122"/>
        <v>183.75000000000003</v>
      </c>
      <c r="L3114">
        <v>0.3</v>
      </c>
    </row>
    <row r="3115" spans="1:12" x14ac:dyDescent="0.3">
      <c r="A3115" t="s">
        <v>10</v>
      </c>
      <c r="B3115">
        <v>1185732</v>
      </c>
      <c r="C3115">
        <v>44264</v>
      </c>
      <c r="D3115" t="s">
        <v>29</v>
      </c>
      <c r="E3115" t="s">
        <v>105</v>
      </c>
      <c r="F3115" t="s">
        <v>106</v>
      </c>
      <c r="G3115" t="s">
        <v>17</v>
      </c>
      <c r="H3115">
        <v>0.25000000000000006</v>
      </c>
      <c r="I3115">
        <v>2750</v>
      </c>
      <c r="J3115">
        <f t="shared" si="123"/>
        <v>687.50000000000011</v>
      </c>
      <c r="K3115">
        <f t="shared" si="122"/>
        <v>275.00000000000006</v>
      </c>
      <c r="L3115">
        <v>0.4</v>
      </c>
    </row>
    <row r="3116" spans="1:12" x14ac:dyDescent="0.3">
      <c r="A3116" t="s">
        <v>10</v>
      </c>
      <c r="B3116">
        <v>1185732</v>
      </c>
      <c r="C3116">
        <v>44296</v>
      </c>
      <c r="D3116" t="s">
        <v>29</v>
      </c>
      <c r="E3116" t="s">
        <v>105</v>
      </c>
      <c r="F3116" t="s">
        <v>106</v>
      </c>
      <c r="G3116" t="s">
        <v>12</v>
      </c>
      <c r="H3116">
        <v>0.25000000000000006</v>
      </c>
      <c r="I3116">
        <v>5000</v>
      </c>
      <c r="J3116">
        <f t="shared" si="123"/>
        <v>1250.0000000000002</v>
      </c>
      <c r="K3116">
        <f t="shared" si="122"/>
        <v>500.00000000000011</v>
      </c>
      <c r="L3116">
        <v>0.4</v>
      </c>
    </row>
    <row r="3117" spans="1:12" x14ac:dyDescent="0.3">
      <c r="A3117" t="s">
        <v>10</v>
      </c>
      <c r="B3117">
        <v>1185732</v>
      </c>
      <c r="C3117">
        <v>44296</v>
      </c>
      <c r="D3117" t="s">
        <v>29</v>
      </c>
      <c r="E3117" t="s">
        <v>105</v>
      </c>
      <c r="F3117" t="s">
        <v>106</v>
      </c>
      <c r="G3117" t="s">
        <v>15</v>
      </c>
      <c r="H3117">
        <v>0.25000000000000006</v>
      </c>
      <c r="I3117">
        <v>2000</v>
      </c>
      <c r="J3117">
        <f t="shared" si="123"/>
        <v>500.00000000000011</v>
      </c>
      <c r="K3117">
        <f t="shared" si="122"/>
        <v>200.00000000000006</v>
      </c>
      <c r="L3117">
        <v>0.4</v>
      </c>
    </row>
    <row r="3118" spans="1:12" x14ac:dyDescent="0.3">
      <c r="A3118" t="s">
        <v>10</v>
      </c>
      <c r="B3118">
        <v>1185732</v>
      </c>
      <c r="C3118">
        <v>44296</v>
      </c>
      <c r="D3118" t="s">
        <v>29</v>
      </c>
      <c r="E3118" t="s">
        <v>105</v>
      </c>
      <c r="F3118" t="s">
        <v>106</v>
      </c>
      <c r="G3118" t="s">
        <v>13</v>
      </c>
      <c r="H3118">
        <v>0.15000000000000002</v>
      </c>
      <c r="I3118">
        <v>2000</v>
      </c>
      <c r="J3118">
        <f t="shared" si="123"/>
        <v>300.00000000000006</v>
      </c>
      <c r="K3118">
        <f t="shared" si="122"/>
        <v>105.00000000000001</v>
      </c>
      <c r="L3118">
        <v>0.35</v>
      </c>
    </row>
    <row r="3119" spans="1:12" x14ac:dyDescent="0.3">
      <c r="A3119" t="s">
        <v>10</v>
      </c>
      <c r="B3119">
        <v>1185732</v>
      </c>
      <c r="C3119">
        <v>44296</v>
      </c>
      <c r="D3119" t="s">
        <v>29</v>
      </c>
      <c r="E3119" t="s">
        <v>105</v>
      </c>
      <c r="F3119" t="s">
        <v>106</v>
      </c>
      <c r="G3119" t="s">
        <v>14</v>
      </c>
      <c r="H3119">
        <v>0.19999999999999996</v>
      </c>
      <c r="I3119">
        <v>1250</v>
      </c>
      <c r="J3119">
        <f t="shared" si="123"/>
        <v>249.99999999999994</v>
      </c>
      <c r="K3119">
        <f t="shared" si="122"/>
        <v>87.499999999999972</v>
      </c>
      <c r="L3119">
        <v>0.35</v>
      </c>
    </row>
    <row r="3120" spans="1:12" x14ac:dyDescent="0.3">
      <c r="A3120" t="s">
        <v>10</v>
      </c>
      <c r="B3120">
        <v>1185732</v>
      </c>
      <c r="C3120">
        <v>44296</v>
      </c>
      <c r="D3120" t="s">
        <v>29</v>
      </c>
      <c r="E3120" t="s">
        <v>105</v>
      </c>
      <c r="F3120" t="s">
        <v>106</v>
      </c>
      <c r="G3120" t="s">
        <v>16</v>
      </c>
      <c r="H3120">
        <v>0.65</v>
      </c>
      <c r="I3120">
        <v>1500</v>
      </c>
      <c r="J3120">
        <f t="shared" si="123"/>
        <v>975</v>
      </c>
      <c r="K3120">
        <f t="shared" si="122"/>
        <v>292.5</v>
      </c>
      <c r="L3120">
        <v>0.3</v>
      </c>
    </row>
    <row r="3121" spans="1:12" x14ac:dyDescent="0.3">
      <c r="A3121" t="s">
        <v>10</v>
      </c>
      <c r="B3121">
        <v>1185732</v>
      </c>
      <c r="C3121">
        <v>44296</v>
      </c>
      <c r="D3121" t="s">
        <v>29</v>
      </c>
      <c r="E3121" t="s">
        <v>105</v>
      </c>
      <c r="F3121" t="s">
        <v>106</v>
      </c>
      <c r="G3121" t="s">
        <v>17</v>
      </c>
      <c r="H3121">
        <v>0.5</v>
      </c>
      <c r="I3121">
        <v>2750</v>
      </c>
      <c r="J3121">
        <f t="shared" si="123"/>
        <v>1375</v>
      </c>
      <c r="K3121">
        <f t="shared" si="122"/>
        <v>550</v>
      </c>
      <c r="L3121">
        <v>0.4</v>
      </c>
    </row>
    <row r="3122" spans="1:12" x14ac:dyDescent="0.3">
      <c r="A3122" t="s">
        <v>10</v>
      </c>
      <c r="B3122">
        <v>1185732</v>
      </c>
      <c r="C3122">
        <v>44327</v>
      </c>
      <c r="D3122" t="s">
        <v>29</v>
      </c>
      <c r="E3122" t="s">
        <v>105</v>
      </c>
      <c r="F3122" t="s">
        <v>106</v>
      </c>
      <c r="G3122" t="s">
        <v>12</v>
      </c>
      <c r="H3122">
        <v>0.6</v>
      </c>
      <c r="I3122">
        <v>5450</v>
      </c>
      <c r="J3122">
        <f t="shared" si="123"/>
        <v>3270</v>
      </c>
      <c r="K3122">
        <f t="shared" si="122"/>
        <v>1308</v>
      </c>
      <c r="L3122">
        <v>0.4</v>
      </c>
    </row>
    <row r="3123" spans="1:12" x14ac:dyDescent="0.3">
      <c r="A3123" t="s">
        <v>10</v>
      </c>
      <c r="B3123">
        <v>1185732</v>
      </c>
      <c r="C3123">
        <v>44327</v>
      </c>
      <c r="D3123" t="s">
        <v>29</v>
      </c>
      <c r="E3123" t="s">
        <v>105</v>
      </c>
      <c r="F3123" t="s">
        <v>106</v>
      </c>
      <c r="G3123" t="s">
        <v>15</v>
      </c>
      <c r="H3123">
        <v>0.4</v>
      </c>
      <c r="I3123">
        <v>2500</v>
      </c>
      <c r="J3123">
        <f t="shared" si="123"/>
        <v>1000</v>
      </c>
      <c r="K3123">
        <f t="shared" si="122"/>
        <v>400</v>
      </c>
      <c r="L3123">
        <v>0.4</v>
      </c>
    </row>
    <row r="3124" spans="1:12" x14ac:dyDescent="0.3">
      <c r="A3124" t="s">
        <v>10</v>
      </c>
      <c r="B3124">
        <v>1185732</v>
      </c>
      <c r="C3124">
        <v>44327</v>
      </c>
      <c r="D3124" t="s">
        <v>29</v>
      </c>
      <c r="E3124" t="s">
        <v>105</v>
      </c>
      <c r="F3124" t="s">
        <v>106</v>
      </c>
      <c r="G3124" t="s">
        <v>13</v>
      </c>
      <c r="H3124">
        <v>0.35000000000000003</v>
      </c>
      <c r="I3124">
        <v>2250</v>
      </c>
      <c r="J3124">
        <f t="shared" si="123"/>
        <v>787.50000000000011</v>
      </c>
      <c r="K3124">
        <f t="shared" si="122"/>
        <v>275.625</v>
      </c>
      <c r="L3124">
        <v>0.35</v>
      </c>
    </row>
    <row r="3125" spans="1:12" x14ac:dyDescent="0.3">
      <c r="A3125" t="s">
        <v>10</v>
      </c>
      <c r="B3125">
        <v>1185732</v>
      </c>
      <c r="C3125">
        <v>44327</v>
      </c>
      <c r="D3125" t="s">
        <v>29</v>
      </c>
      <c r="E3125" t="s">
        <v>105</v>
      </c>
      <c r="F3125" t="s">
        <v>106</v>
      </c>
      <c r="G3125" t="s">
        <v>14</v>
      </c>
      <c r="H3125">
        <v>0.35000000000000003</v>
      </c>
      <c r="I3125">
        <v>1750</v>
      </c>
      <c r="J3125">
        <f t="shared" si="123"/>
        <v>612.50000000000011</v>
      </c>
      <c r="K3125">
        <f t="shared" si="122"/>
        <v>214.37500000000003</v>
      </c>
      <c r="L3125">
        <v>0.35</v>
      </c>
    </row>
    <row r="3126" spans="1:12" x14ac:dyDescent="0.3">
      <c r="A3126" t="s">
        <v>10</v>
      </c>
      <c r="B3126">
        <v>1185732</v>
      </c>
      <c r="C3126">
        <v>44327</v>
      </c>
      <c r="D3126" t="s">
        <v>29</v>
      </c>
      <c r="E3126" t="s">
        <v>105</v>
      </c>
      <c r="F3126" t="s">
        <v>106</v>
      </c>
      <c r="G3126" t="s">
        <v>16</v>
      </c>
      <c r="H3126">
        <v>0.44999999999999996</v>
      </c>
      <c r="I3126">
        <v>2000</v>
      </c>
      <c r="J3126">
        <f t="shared" si="123"/>
        <v>899.99999999999989</v>
      </c>
      <c r="K3126">
        <f t="shared" si="122"/>
        <v>269.99999999999994</v>
      </c>
      <c r="L3126">
        <v>0.3</v>
      </c>
    </row>
    <row r="3127" spans="1:12" x14ac:dyDescent="0.3">
      <c r="A3127" t="s">
        <v>10</v>
      </c>
      <c r="B3127">
        <v>1185732</v>
      </c>
      <c r="C3127">
        <v>44327</v>
      </c>
      <c r="D3127" t="s">
        <v>29</v>
      </c>
      <c r="E3127" t="s">
        <v>105</v>
      </c>
      <c r="F3127" t="s">
        <v>106</v>
      </c>
      <c r="G3127" t="s">
        <v>17</v>
      </c>
      <c r="H3127">
        <v>0.54999999999999993</v>
      </c>
      <c r="I3127">
        <v>3250</v>
      </c>
      <c r="J3127">
        <f t="shared" si="123"/>
        <v>1787.4999999999998</v>
      </c>
      <c r="K3127">
        <f t="shared" si="122"/>
        <v>715</v>
      </c>
      <c r="L3127">
        <v>0.4</v>
      </c>
    </row>
    <row r="3128" spans="1:12" x14ac:dyDescent="0.3">
      <c r="A3128" t="s">
        <v>10</v>
      </c>
      <c r="B3128">
        <v>1185732</v>
      </c>
      <c r="C3128">
        <v>44357</v>
      </c>
      <c r="D3128" t="s">
        <v>29</v>
      </c>
      <c r="E3128" t="s">
        <v>105</v>
      </c>
      <c r="F3128" t="s">
        <v>106</v>
      </c>
      <c r="G3128" t="s">
        <v>12</v>
      </c>
      <c r="H3128">
        <v>0.4</v>
      </c>
      <c r="I3128">
        <v>5750</v>
      </c>
      <c r="J3128">
        <f t="shared" si="123"/>
        <v>2300</v>
      </c>
      <c r="K3128">
        <f t="shared" si="122"/>
        <v>920</v>
      </c>
      <c r="L3128">
        <v>0.4</v>
      </c>
    </row>
    <row r="3129" spans="1:12" x14ac:dyDescent="0.3">
      <c r="A3129" t="s">
        <v>10</v>
      </c>
      <c r="B3129">
        <v>1185732</v>
      </c>
      <c r="C3129">
        <v>44357</v>
      </c>
      <c r="D3129" t="s">
        <v>29</v>
      </c>
      <c r="E3129" t="s">
        <v>105</v>
      </c>
      <c r="F3129" t="s">
        <v>106</v>
      </c>
      <c r="G3129" t="s">
        <v>15</v>
      </c>
      <c r="H3129">
        <v>0.35000000000000009</v>
      </c>
      <c r="I3129">
        <v>3250</v>
      </c>
      <c r="J3129">
        <f t="shared" si="123"/>
        <v>1137.5000000000002</v>
      </c>
      <c r="K3129">
        <f t="shared" si="122"/>
        <v>455.00000000000011</v>
      </c>
      <c r="L3129">
        <v>0.4</v>
      </c>
    </row>
    <row r="3130" spans="1:12" x14ac:dyDescent="0.3">
      <c r="A3130" t="s">
        <v>10</v>
      </c>
      <c r="B3130">
        <v>1185732</v>
      </c>
      <c r="C3130">
        <v>44357</v>
      </c>
      <c r="D3130" t="s">
        <v>29</v>
      </c>
      <c r="E3130" t="s">
        <v>105</v>
      </c>
      <c r="F3130" t="s">
        <v>106</v>
      </c>
      <c r="G3130" t="s">
        <v>13</v>
      </c>
      <c r="H3130">
        <v>0.30000000000000004</v>
      </c>
      <c r="I3130">
        <v>2000</v>
      </c>
      <c r="J3130">
        <f t="shared" si="123"/>
        <v>600.00000000000011</v>
      </c>
      <c r="K3130">
        <f t="shared" si="122"/>
        <v>210.00000000000003</v>
      </c>
      <c r="L3130">
        <v>0.35</v>
      </c>
    </row>
    <row r="3131" spans="1:12" x14ac:dyDescent="0.3">
      <c r="A3131" t="s">
        <v>10</v>
      </c>
      <c r="B3131">
        <v>1185732</v>
      </c>
      <c r="C3131">
        <v>44357</v>
      </c>
      <c r="D3131" t="s">
        <v>29</v>
      </c>
      <c r="E3131" t="s">
        <v>105</v>
      </c>
      <c r="F3131" t="s">
        <v>106</v>
      </c>
      <c r="G3131" t="s">
        <v>14</v>
      </c>
      <c r="H3131">
        <v>0.30000000000000004</v>
      </c>
      <c r="I3131">
        <v>1750</v>
      </c>
      <c r="J3131">
        <f t="shared" si="123"/>
        <v>525.00000000000011</v>
      </c>
      <c r="K3131">
        <f t="shared" si="122"/>
        <v>183.75000000000003</v>
      </c>
      <c r="L3131">
        <v>0.35</v>
      </c>
    </row>
    <row r="3132" spans="1:12" x14ac:dyDescent="0.3">
      <c r="A3132" t="s">
        <v>10</v>
      </c>
      <c r="B3132">
        <v>1185732</v>
      </c>
      <c r="C3132">
        <v>44357</v>
      </c>
      <c r="D3132" t="s">
        <v>29</v>
      </c>
      <c r="E3132" t="s">
        <v>105</v>
      </c>
      <c r="F3132" t="s">
        <v>106</v>
      </c>
      <c r="G3132" t="s">
        <v>16</v>
      </c>
      <c r="H3132">
        <v>0.4</v>
      </c>
      <c r="I3132">
        <v>1750</v>
      </c>
      <c r="J3132">
        <f t="shared" si="123"/>
        <v>700</v>
      </c>
      <c r="K3132">
        <f t="shared" si="122"/>
        <v>210</v>
      </c>
      <c r="L3132">
        <v>0.3</v>
      </c>
    </row>
    <row r="3133" spans="1:12" x14ac:dyDescent="0.3">
      <c r="A3133" t="s">
        <v>10</v>
      </c>
      <c r="B3133">
        <v>1185732</v>
      </c>
      <c r="C3133">
        <v>44357</v>
      </c>
      <c r="D3133" t="s">
        <v>29</v>
      </c>
      <c r="E3133" t="s">
        <v>105</v>
      </c>
      <c r="F3133" t="s">
        <v>106</v>
      </c>
      <c r="G3133" t="s">
        <v>17</v>
      </c>
      <c r="H3133">
        <v>0.60000000000000009</v>
      </c>
      <c r="I3133">
        <v>3250</v>
      </c>
      <c r="J3133">
        <f t="shared" si="123"/>
        <v>1950.0000000000002</v>
      </c>
      <c r="K3133">
        <f t="shared" si="122"/>
        <v>780.00000000000011</v>
      </c>
      <c r="L3133">
        <v>0.4</v>
      </c>
    </row>
    <row r="3134" spans="1:12" x14ac:dyDescent="0.3">
      <c r="A3134" t="s">
        <v>10</v>
      </c>
      <c r="B3134">
        <v>1185732</v>
      </c>
      <c r="C3134">
        <v>44386</v>
      </c>
      <c r="D3134" t="s">
        <v>29</v>
      </c>
      <c r="E3134" t="s">
        <v>105</v>
      </c>
      <c r="F3134" t="s">
        <v>106</v>
      </c>
      <c r="G3134" t="s">
        <v>12</v>
      </c>
      <c r="H3134">
        <v>0.55000000000000004</v>
      </c>
      <c r="I3134">
        <v>5500</v>
      </c>
      <c r="J3134">
        <f t="shared" si="123"/>
        <v>3025.0000000000005</v>
      </c>
      <c r="K3134">
        <f t="shared" ref="K3134:K3197" si="124">J3134*L3134</f>
        <v>1210.0000000000002</v>
      </c>
      <c r="L3134">
        <v>0.4</v>
      </c>
    </row>
    <row r="3135" spans="1:12" x14ac:dyDescent="0.3">
      <c r="A3135" t="s">
        <v>10</v>
      </c>
      <c r="B3135">
        <v>1185732</v>
      </c>
      <c r="C3135">
        <v>44386</v>
      </c>
      <c r="D3135" t="s">
        <v>29</v>
      </c>
      <c r="E3135" t="s">
        <v>105</v>
      </c>
      <c r="F3135" t="s">
        <v>106</v>
      </c>
      <c r="G3135" t="s">
        <v>15</v>
      </c>
      <c r="H3135">
        <v>0.50000000000000011</v>
      </c>
      <c r="I3135">
        <v>3000</v>
      </c>
      <c r="J3135">
        <f t="shared" si="123"/>
        <v>1500.0000000000002</v>
      </c>
      <c r="K3135">
        <f t="shared" si="124"/>
        <v>600.00000000000011</v>
      </c>
      <c r="L3135">
        <v>0.4</v>
      </c>
    </row>
    <row r="3136" spans="1:12" x14ac:dyDescent="0.3">
      <c r="A3136" t="s">
        <v>10</v>
      </c>
      <c r="B3136">
        <v>1185732</v>
      </c>
      <c r="C3136">
        <v>44386</v>
      </c>
      <c r="D3136" t="s">
        <v>29</v>
      </c>
      <c r="E3136" t="s">
        <v>105</v>
      </c>
      <c r="F3136" t="s">
        <v>106</v>
      </c>
      <c r="G3136" t="s">
        <v>13</v>
      </c>
      <c r="H3136">
        <v>0.45</v>
      </c>
      <c r="I3136">
        <v>2250</v>
      </c>
      <c r="J3136">
        <f t="shared" si="123"/>
        <v>1012.5</v>
      </c>
      <c r="K3136">
        <f t="shared" si="124"/>
        <v>354.375</v>
      </c>
      <c r="L3136">
        <v>0.35</v>
      </c>
    </row>
    <row r="3137" spans="1:12" x14ac:dyDescent="0.3">
      <c r="A3137" t="s">
        <v>10</v>
      </c>
      <c r="B3137">
        <v>1185732</v>
      </c>
      <c r="C3137">
        <v>44386</v>
      </c>
      <c r="D3137" t="s">
        <v>29</v>
      </c>
      <c r="E3137" t="s">
        <v>105</v>
      </c>
      <c r="F3137" t="s">
        <v>106</v>
      </c>
      <c r="G3137" t="s">
        <v>14</v>
      </c>
      <c r="H3137">
        <v>0.45</v>
      </c>
      <c r="I3137">
        <v>1750</v>
      </c>
      <c r="J3137">
        <f t="shared" si="123"/>
        <v>787.5</v>
      </c>
      <c r="K3137">
        <f t="shared" si="124"/>
        <v>275.625</v>
      </c>
      <c r="L3137">
        <v>0.35</v>
      </c>
    </row>
    <row r="3138" spans="1:12" x14ac:dyDescent="0.3">
      <c r="A3138" t="s">
        <v>10</v>
      </c>
      <c r="B3138">
        <v>1185732</v>
      </c>
      <c r="C3138">
        <v>44386</v>
      </c>
      <c r="D3138" t="s">
        <v>29</v>
      </c>
      <c r="E3138" t="s">
        <v>105</v>
      </c>
      <c r="F3138" t="s">
        <v>106</v>
      </c>
      <c r="G3138" t="s">
        <v>16</v>
      </c>
      <c r="H3138">
        <v>0.55000000000000004</v>
      </c>
      <c r="I3138">
        <v>2000</v>
      </c>
      <c r="J3138">
        <f t="shared" ref="J3138:J3201" si="125">H3138*I3138</f>
        <v>1100</v>
      </c>
      <c r="K3138">
        <f t="shared" si="124"/>
        <v>330</v>
      </c>
      <c r="L3138">
        <v>0.3</v>
      </c>
    </row>
    <row r="3139" spans="1:12" x14ac:dyDescent="0.3">
      <c r="A3139" t="s">
        <v>10</v>
      </c>
      <c r="B3139">
        <v>1185732</v>
      </c>
      <c r="C3139">
        <v>44386</v>
      </c>
      <c r="D3139" t="s">
        <v>29</v>
      </c>
      <c r="E3139" t="s">
        <v>105</v>
      </c>
      <c r="F3139" t="s">
        <v>106</v>
      </c>
      <c r="G3139" t="s">
        <v>17</v>
      </c>
      <c r="H3139">
        <v>0.60000000000000009</v>
      </c>
      <c r="I3139">
        <v>3750</v>
      </c>
      <c r="J3139">
        <f t="shared" si="125"/>
        <v>2250.0000000000005</v>
      </c>
      <c r="K3139">
        <f t="shared" si="124"/>
        <v>900.00000000000023</v>
      </c>
      <c r="L3139">
        <v>0.4</v>
      </c>
    </row>
    <row r="3140" spans="1:12" x14ac:dyDescent="0.3">
      <c r="A3140" t="s">
        <v>10</v>
      </c>
      <c r="B3140">
        <v>1185732</v>
      </c>
      <c r="C3140">
        <v>44418</v>
      </c>
      <c r="D3140" t="s">
        <v>29</v>
      </c>
      <c r="E3140" t="s">
        <v>105</v>
      </c>
      <c r="F3140" t="s">
        <v>106</v>
      </c>
      <c r="G3140" t="s">
        <v>12</v>
      </c>
      <c r="H3140">
        <v>0.5</v>
      </c>
      <c r="I3140">
        <v>5250</v>
      </c>
      <c r="J3140">
        <f t="shared" si="125"/>
        <v>2625</v>
      </c>
      <c r="K3140">
        <f t="shared" si="124"/>
        <v>1050</v>
      </c>
      <c r="L3140">
        <v>0.4</v>
      </c>
    </row>
    <row r="3141" spans="1:12" x14ac:dyDescent="0.3">
      <c r="A3141" t="s">
        <v>10</v>
      </c>
      <c r="B3141">
        <v>1185732</v>
      </c>
      <c r="C3141">
        <v>44418</v>
      </c>
      <c r="D3141" t="s">
        <v>29</v>
      </c>
      <c r="E3141" t="s">
        <v>105</v>
      </c>
      <c r="F3141" t="s">
        <v>106</v>
      </c>
      <c r="G3141" t="s">
        <v>15</v>
      </c>
      <c r="H3141">
        <v>0.45000000000000007</v>
      </c>
      <c r="I3141">
        <v>3000</v>
      </c>
      <c r="J3141">
        <f t="shared" si="125"/>
        <v>1350.0000000000002</v>
      </c>
      <c r="K3141">
        <f t="shared" si="124"/>
        <v>540.00000000000011</v>
      </c>
      <c r="L3141">
        <v>0.4</v>
      </c>
    </row>
    <row r="3142" spans="1:12" x14ac:dyDescent="0.3">
      <c r="A3142" t="s">
        <v>10</v>
      </c>
      <c r="B3142">
        <v>1185732</v>
      </c>
      <c r="C3142">
        <v>44418</v>
      </c>
      <c r="D3142" t="s">
        <v>29</v>
      </c>
      <c r="E3142" t="s">
        <v>105</v>
      </c>
      <c r="F3142" t="s">
        <v>106</v>
      </c>
      <c r="G3142" t="s">
        <v>13</v>
      </c>
      <c r="H3142">
        <v>0.4</v>
      </c>
      <c r="I3142">
        <v>2250</v>
      </c>
      <c r="J3142">
        <f t="shared" si="125"/>
        <v>900</v>
      </c>
      <c r="K3142">
        <f t="shared" si="124"/>
        <v>315</v>
      </c>
      <c r="L3142">
        <v>0.35</v>
      </c>
    </row>
    <row r="3143" spans="1:12" x14ac:dyDescent="0.3">
      <c r="A3143" t="s">
        <v>10</v>
      </c>
      <c r="B3143">
        <v>1185732</v>
      </c>
      <c r="C3143">
        <v>44418</v>
      </c>
      <c r="D3143" t="s">
        <v>29</v>
      </c>
      <c r="E3143" t="s">
        <v>105</v>
      </c>
      <c r="F3143" t="s">
        <v>106</v>
      </c>
      <c r="G3143" t="s">
        <v>14</v>
      </c>
      <c r="H3143">
        <v>0.4</v>
      </c>
      <c r="I3143">
        <v>2000</v>
      </c>
      <c r="J3143">
        <f t="shared" si="125"/>
        <v>800</v>
      </c>
      <c r="K3143">
        <f t="shared" si="124"/>
        <v>280</v>
      </c>
      <c r="L3143">
        <v>0.35</v>
      </c>
    </row>
    <row r="3144" spans="1:12" x14ac:dyDescent="0.3">
      <c r="A3144" t="s">
        <v>10</v>
      </c>
      <c r="B3144">
        <v>1185732</v>
      </c>
      <c r="C3144">
        <v>44418</v>
      </c>
      <c r="D3144" t="s">
        <v>29</v>
      </c>
      <c r="E3144" t="s">
        <v>105</v>
      </c>
      <c r="F3144" t="s">
        <v>106</v>
      </c>
      <c r="G3144" t="s">
        <v>16</v>
      </c>
      <c r="H3144">
        <v>0.5</v>
      </c>
      <c r="I3144">
        <v>1750</v>
      </c>
      <c r="J3144">
        <f t="shared" si="125"/>
        <v>875</v>
      </c>
      <c r="K3144">
        <f t="shared" si="124"/>
        <v>262.5</v>
      </c>
      <c r="L3144">
        <v>0.3</v>
      </c>
    </row>
    <row r="3145" spans="1:12" x14ac:dyDescent="0.3">
      <c r="A3145" t="s">
        <v>10</v>
      </c>
      <c r="B3145">
        <v>1185732</v>
      </c>
      <c r="C3145">
        <v>44418</v>
      </c>
      <c r="D3145" t="s">
        <v>29</v>
      </c>
      <c r="E3145" t="s">
        <v>105</v>
      </c>
      <c r="F3145" t="s">
        <v>106</v>
      </c>
      <c r="G3145" t="s">
        <v>17</v>
      </c>
      <c r="H3145">
        <v>0.55000000000000004</v>
      </c>
      <c r="I3145">
        <v>3500</v>
      </c>
      <c r="J3145">
        <f t="shared" si="125"/>
        <v>1925.0000000000002</v>
      </c>
      <c r="K3145">
        <f t="shared" si="124"/>
        <v>770.00000000000011</v>
      </c>
      <c r="L3145">
        <v>0.4</v>
      </c>
    </row>
    <row r="3146" spans="1:12" x14ac:dyDescent="0.3">
      <c r="A3146" t="s">
        <v>10</v>
      </c>
      <c r="B3146">
        <v>1185732</v>
      </c>
      <c r="C3146">
        <v>44450</v>
      </c>
      <c r="D3146" t="s">
        <v>29</v>
      </c>
      <c r="E3146" t="s">
        <v>105</v>
      </c>
      <c r="F3146" t="s">
        <v>106</v>
      </c>
      <c r="G3146" t="s">
        <v>12</v>
      </c>
      <c r="H3146">
        <v>0.35000000000000003</v>
      </c>
      <c r="I3146">
        <v>4750</v>
      </c>
      <c r="J3146">
        <f t="shared" si="125"/>
        <v>1662.5000000000002</v>
      </c>
      <c r="K3146">
        <f t="shared" si="124"/>
        <v>665.00000000000011</v>
      </c>
      <c r="L3146">
        <v>0.4</v>
      </c>
    </row>
    <row r="3147" spans="1:12" x14ac:dyDescent="0.3">
      <c r="A3147" t="s">
        <v>10</v>
      </c>
      <c r="B3147">
        <v>1185732</v>
      </c>
      <c r="C3147">
        <v>44450</v>
      </c>
      <c r="D3147" t="s">
        <v>29</v>
      </c>
      <c r="E3147" t="s">
        <v>105</v>
      </c>
      <c r="F3147" t="s">
        <v>106</v>
      </c>
      <c r="G3147" t="s">
        <v>15</v>
      </c>
      <c r="H3147">
        <v>0.3000000000000001</v>
      </c>
      <c r="I3147">
        <v>2750</v>
      </c>
      <c r="J3147">
        <f t="shared" si="125"/>
        <v>825.00000000000023</v>
      </c>
      <c r="K3147">
        <f t="shared" si="124"/>
        <v>330.00000000000011</v>
      </c>
      <c r="L3147">
        <v>0.4</v>
      </c>
    </row>
    <row r="3148" spans="1:12" x14ac:dyDescent="0.3">
      <c r="A3148" t="s">
        <v>10</v>
      </c>
      <c r="B3148">
        <v>1185732</v>
      </c>
      <c r="C3148">
        <v>44450</v>
      </c>
      <c r="D3148" t="s">
        <v>29</v>
      </c>
      <c r="E3148" t="s">
        <v>105</v>
      </c>
      <c r="F3148" t="s">
        <v>106</v>
      </c>
      <c r="G3148" t="s">
        <v>13</v>
      </c>
      <c r="H3148">
        <v>0.25000000000000006</v>
      </c>
      <c r="I3148">
        <v>1750</v>
      </c>
      <c r="J3148">
        <f t="shared" si="125"/>
        <v>437.50000000000011</v>
      </c>
      <c r="K3148">
        <f t="shared" si="124"/>
        <v>153.12500000000003</v>
      </c>
      <c r="L3148">
        <v>0.35</v>
      </c>
    </row>
    <row r="3149" spans="1:12" x14ac:dyDescent="0.3">
      <c r="A3149" t="s">
        <v>10</v>
      </c>
      <c r="B3149">
        <v>1185732</v>
      </c>
      <c r="C3149">
        <v>44450</v>
      </c>
      <c r="D3149" t="s">
        <v>29</v>
      </c>
      <c r="E3149" t="s">
        <v>105</v>
      </c>
      <c r="F3149" t="s">
        <v>106</v>
      </c>
      <c r="G3149" t="s">
        <v>14</v>
      </c>
      <c r="H3149">
        <v>0.25000000000000006</v>
      </c>
      <c r="I3149">
        <v>1500</v>
      </c>
      <c r="J3149">
        <f t="shared" si="125"/>
        <v>375.00000000000006</v>
      </c>
      <c r="K3149">
        <f t="shared" si="124"/>
        <v>131.25</v>
      </c>
      <c r="L3149">
        <v>0.35</v>
      </c>
    </row>
    <row r="3150" spans="1:12" x14ac:dyDescent="0.3">
      <c r="A3150" t="s">
        <v>10</v>
      </c>
      <c r="B3150">
        <v>1185732</v>
      </c>
      <c r="C3150">
        <v>44450</v>
      </c>
      <c r="D3150" t="s">
        <v>29</v>
      </c>
      <c r="E3150" t="s">
        <v>105</v>
      </c>
      <c r="F3150" t="s">
        <v>106</v>
      </c>
      <c r="G3150" t="s">
        <v>16</v>
      </c>
      <c r="H3150">
        <v>0.35000000000000003</v>
      </c>
      <c r="I3150">
        <v>1500</v>
      </c>
      <c r="J3150">
        <f t="shared" si="125"/>
        <v>525</v>
      </c>
      <c r="K3150">
        <f t="shared" si="124"/>
        <v>157.5</v>
      </c>
      <c r="L3150">
        <v>0.3</v>
      </c>
    </row>
    <row r="3151" spans="1:12" x14ac:dyDescent="0.3">
      <c r="A3151" t="s">
        <v>10</v>
      </c>
      <c r="B3151">
        <v>1185732</v>
      </c>
      <c r="C3151">
        <v>44450</v>
      </c>
      <c r="D3151" t="s">
        <v>29</v>
      </c>
      <c r="E3151" t="s">
        <v>105</v>
      </c>
      <c r="F3151" t="s">
        <v>106</v>
      </c>
      <c r="G3151" t="s">
        <v>17</v>
      </c>
      <c r="H3151">
        <v>0.4</v>
      </c>
      <c r="I3151">
        <v>2250</v>
      </c>
      <c r="J3151">
        <f t="shared" si="125"/>
        <v>900</v>
      </c>
      <c r="K3151">
        <f t="shared" si="124"/>
        <v>360</v>
      </c>
      <c r="L3151">
        <v>0.4</v>
      </c>
    </row>
    <row r="3152" spans="1:12" x14ac:dyDescent="0.3">
      <c r="A3152" t="s">
        <v>10</v>
      </c>
      <c r="B3152">
        <v>1185732</v>
      </c>
      <c r="C3152">
        <v>44479</v>
      </c>
      <c r="D3152" t="s">
        <v>29</v>
      </c>
      <c r="E3152" t="s">
        <v>105</v>
      </c>
      <c r="F3152" t="s">
        <v>106</v>
      </c>
      <c r="G3152" t="s">
        <v>12</v>
      </c>
      <c r="H3152">
        <v>0.44999999999999996</v>
      </c>
      <c r="I3152">
        <v>4000</v>
      </c>
      <c r="J3152">
        <f t="shared" si="125"/>
        <v>1799.9999999999998</v>
      </c>
      <c r="K3152">
        <f t="shared" si="124"/>
        <v>720</v>
      </c>
      <c r="L3152">
        <v>0.4</v>
      </c>
    </row>
    <row r="3153" spans="1:12" x14ac:dyDescent="0.3">
      <c r="A3153" t="s">
        <v>10</v>
      </c>
      <c r="B3153">
        <v>1185732</v>
      </c>
      <c r="C3153">
        <v>44479</v>
      </c>
      <c r="D3153" t="s">
        <v>29</v>
      </c>
      <c r="E3153" t="s">
        <v>105</v>
      </c>
      <c r="F3153" t="s">
        <v>106</v>
      </c>
      <c r="G3153" t="s">
        <v>15</v>
      </c>
      <c r="H3153">
        <v>0.35000000000000003</v>
      </c>
      <c r="I3153">
        <v>2500</v>
      </c>
      <c r="J3153">
        <f t="shared" si="125"/>
        <v>875.00000000000011</v>
      </c>
      <c r="K3153">
        <f t="shared" si="124"/>
        <v>350.00000000000006</v>
      </c>
      <c r="L3153">
        <v>0.4</v>
      </c>
    </row>
    <row r="3154" spans="1:12" x14ac:dyDescent="0.3">
      <c r="A3154" t="s">
        <v>10</v>
      </c>
      <c r="B3154">
        <v>1185732</v>
      </c>
      <c r="C3154">
        <v>44479</v>
      </c>
      <c r="D3154" t="s">
        <v>29</v>
      </c>
      <c r="E3154" t="s">
        <v>105</v>
      </c>
      <c r="F3154" t="s">
        <v>106</v>
      </c>
      <c r="G3154" t="s">
        <v>13</v>
      </c>
      <c r="H3154">
        <v>0.35000000000000003</v>
      </c>
      <c r="I3154">
        <v>1500</v>
      </c>
      <c r="J3154">
        <f t="shared" si="125"/>
        <v>525</v>
      </c>
      <c r="K3154">
        <f t="shared" si="124"/>
        <v>183.75</v>
      </c>
      <c r="L3154">
        <v>0.35</v>
      </c>
    </row>
    <row r="3155" spans="1:12" x14ac:dyDescent="0.3">
      <c r="A3155" t="s">
        <v>10</v>
      </c>
      <c r="B3155">
        <v>1185732</v>
      </c>
      <c r="C3155">
        <v>44479</v>
      </c>
      <c r="D3155" t="s">
        <v>29</v>
      </c>
      <c r="E3155" t="s">
        <v>105</v>
      </c>
      <c r="F3155" t="s">
        <v>106</v>
      </c>
      <c r="G3155" t="s">
        <v>14</v>
      </c>
      <c r="H3155">
        <v>0.35000000000000003</v>
      </c>
      <c r="I3155">
        <v>1500</v>
      </c>
      <c r="J3155">
        <f t="shared" si="125"/>
        <v>525</v>
      </c>
      <c r="K3155">
        <f t="shared" si="124"/>
        <v>183.75</v>
      </c>
      <c r="L3155">
        <v>0.35</v>
      </c>
    </row>
    <row r="3156" spans="1:12" x14ac:dyDescent="0.3">
      <c r="A3156" t="s">
        <v>10</v>
      </c>
      <c r="B3156">
        <v>1185732</v>
      </c>
      <c r="C3156">
        <v>44479</v>
      </c>
      <c r="D3156" t="s">
        <v>29</v>
      </c>
      <c r="E3156" t="s">
        <v>105</v>
      </c>
      <c r="F3156" t="s">
        <v>106</v>
      </c>
      <c r="G3156" t="s">
        <v>16</v>
      </c>
      <c r="H3156">
        <v>0.44999999999999996</v>
      </c>
      <c r="I3156">
        <v>1500</v>
      </c>
      <c r="J3156">
        <f t="shared" si="125"/>
        <v>674.99999999999989</v>
      </c>
      <c r="K3156">
        <f t="shared" si="124"/>
        <v>202.49999999999997</v>
      </c>
      <c r="L3156">
        <v>0.3</v>
      </c>
    </row>
    <row r="3157" spans="1:12" x14ac:dyDescent="0.3">
      <c r="A3157" t="s">
        <v>10</v>
      </c>
      <c r="B3157">
        <v>1185732</v>
      </c>
      <c r="C3157">
        <v>44479</v>
      </c>
      <c r="D3157" t="s">
        <v>29</v>
      </c>
      <c r="E3157" t="s">
        <v>105</v>
      </c>
      <c r="F3157" t="s">
        <v>106</v>
      </c>
      <c r="G3157" t="s">
        <v>17</v>
      </c>
      <c r="H3157">
        <v>0.49999999999999983</v>
      </c>
      <c r="I3157">
        <v>2750</v>
      </c>
      <c r="J3157">
        <f t="shared" si="125"/>
        <v>1374.9999999999995</v>
      </c>
      <c r="K3157">
        <f t="shared" si="124"/>
        <v>549.99999999999989</v>
      </c>
      <c r="L3157">
        <v>0.4</v>
      </c>
    </row>
    <row r="3158" spans="1:12" x14ac:dyDescent="0.3">
      <c r="A3158" t="s">
        <v>10</v>
      </c>
      <c r="B3158">
        <v>1185732</v>
      </c>
      <c r="C3158">
        <v>44510</v>
      </c>
      <c r="D3158" t="s">
        <v>29</v>
      </c>
      <c r="E3158" t="s">
        <v>105</v>
      </c>
      <c r="F3158" t="s">
        <v>106</v>
      </c>
      <c r="G3158" t="s">
        <v>12</v>
      </c>
      <c r="H3158">
        <v>0.44999999999999996</v>
      </c>
      <c r="I3158">
        <v>4250</v>
      </c>
      <c r="J3158">
        <f t="shared" si="125"/>
        <v>1912.4999999999998</v>
      </c>
      <c r="K3158">
        <f t="shared" si="124"/>
        <v>765</v>
      </c>
      <c r="L3158">
        <v>0.4</v>
      </c>
    </row>
    <row r="3159" spans="1:12" x14ac:dyDescent="0.3">
      <c r="A3159" t="s">
        <v>10</v>
      </c>
      <c r="B3159">
        <v>1185732</v>
      </c>
      <c r="C3159">
        <v>44510</v>
      </c>
      <c r="D3159" t="s">
        <v>29</v>
      </c>
      <c r="E3159" t="s">
        <v>105</v>
      </c>
      <c r="F3159" t="s">
        <v>106</v>
      </c>
      <c r="G3159" t="s">
        <v>15</v>
      </c>
      <c r="H3159">
        <v>0.35000000000000003</v>
      </c>
      <c r="I3159">
        <v>3250</v>
      </c>
      <c r="J3159">
        <f t="shared" si="125"/>
        <v>1137.5</v>
      </c>
      <c r="K3159">
        <f t="shared" si="124"/>
        <v>455</v>
      </c>
      <c r="L3159">
        <v>0.4</v>
      </c>
    </row>
    <row r="3160" spans="1:12" x14ac:dyDescent="0.3">
      <c r="A3160" t="s">
        <v>10</v>
      </c>
      <c r="B3160">
        <v>1185732</v>
      </c>
      <c r="C3160">
        <v>44510</v>
      </c>
      <c r="D3160" t="s">
        <v>29</v>
      </c>
      <c r="E3160" t="s">
        <v>105</v>
      </c>
      <c r="F3160" t="s">
        <v>106</v>
      </c>
      <c r="G3160" t="s">
        <v>13</v>
      </c>
      <c r="H3160">
        <v>0.35000000000000003</v>
      </c>
      <c r="I3160">
        <v>2700</v>
      </c>
      <c r="J3160">
        <f t="shared" si="125"/>
        <v>945.00000000000011</v>
      </c>
      <c r="K3160">
        <f t="shared" si="124"/>
        <v>330.75</v>
      </c>
      <c r="L3160">
        <v>0.35</v>
      </c>
    </row>
    <row r="3161" spans="1:12" x14ac:dyDescent="0.3">
      <c r="A3161" t="s">
        <v>10</v>
      </c>
      <c r="B3161">
        <v>1185732</v>
      </c>
      <c r="C3161">
        <v>44510</v>
      </c>
      <c r="D3161" t="s">
        <v>29</v>
      </c>
      <c r="E3161" t="s">
        <v>105</v>
      </c>
      <c r="F3161" t="s">
        <v>106</v>
      </c>
      <c r="G3161" t="s">
        <v>14</v>
      </c>
      <c r="H3161">
        <v>0.35000000000000003</v>
      </c>
      <c r="I3161">
        <v>2750</v>
      </c>
      <c r="J3161">
        <f t="shared" si="125"/>
        <v>962.50000000000011</v>
      </c>
      <c r="K3161">
        <f t="shared" si="124"/>
        <v>336.875</v>
      </c>
      <c r="L3161">
        <v>0.35</v>
      </c>
    </row>
    <row r="3162" spans="1:12" x14ac:dyDescent="0.3">
      <c r="A3162" t="s">
        <v>10</v>
      </c>
      <c r="B3162">
        <v>1185732</v>
      </c>
      <c r="C3162">
        <v>44510</v>
      </c>
      <c r="D3162" t="s">
        <v>29</v>
      </c>
      <c r="E3162" t="s">
        <v>105</v>
      </c>
      <c r="F3162" t="s">
        <v>106</v>
      </c>
      <c r="G3162" t="s">
        <v>16</v>
      </c>
      <c r="H3162">
        <v>0.6</v>
      </c>
      <c r="I3162">
        <v>2500</v>
      </c>
      <c r="J3162">
        <f t="shared" si="125"/>
        <v>1500</v>
      </c>
      <c r="K3162">
        <f t="shared" si="124"/>
        <v>450</v>
      </c>
      <c r="L3162">
        <v>0.3</v>
      </c>
    </row>
    <row r="3163" spans="1:12" x14ac:dyDescent="0.3">
      <c r="A3163" t="s">
        <v>10</v>
      </c>
      <c r="B3163">
        <v>1185732</v>
      </c>
      <c r="C3163">
        <v>44510</v>
      </c>
      <c r="D3163" t="s">
        <v>29</v>
      </c>
      <c r="E3163" t="s">
        <v>105</v>
      </c>
      <c r="F3163" t="s">
        <v>106</v>
      </c>
      <c r="G3163" t="s">
        <v>17</v>
      </c>
      <c r="H3163">
        <v>0.64999999999999991</v>
      </c>
      <c r="I3163">
        <v>3500</v>
      </c>
      <c r="J3163">
        <f t="shared" si="125"/>
        <v>2274.9999999999995</v>
      </c>
      <c r="K3163">
        <f t="shared" si="124"/>
        <v>909.99999999999989</v>
      </c>
      <c r="L3163">
        <v>0.4</v>
      </c>
    </row>
    <row r="3164" spans="1:12" x14ac:dyDescent="0.3">
      <c r="A3164" t="s">
        <v>10</v>
      </c>
      <c r="B3164">
        <v>1185732</v>
      </c>
      <c r="C3164">
        <v>44539</v>
      </c>
      <c r="D3164" t="s">
        <v>29</v>
      </c>
      <c r="E3164" t="s">
        <v>105</v>
      </c>
      <c r="F3164" t="s">
        <v>106</v>
      </c>
      <c r="G3164" t="s">
        <v>12</v>
      </c>
      <c r="H3164">
        <v>0.6</v>
      </c>
      <c r="I3164">
        <v>6000</v>
      </c>
      <c r="J3164">
        <f t="shared" si="125"/>
        <v>3600</v>
      </c>
      <c r="K3164">
        <f t="shared" si="124"/>
        <v>1440</v>
      </c>
      <c r="L3164">
        <v>0.4</v>
      </c>
    </row>
    <row r="3165" spans="1:12" x14ac:dyDescent="0.3">
      <c r="A3165" t="s">
        <v>10</v>
      </c>
      <c r="B3165">
        <v>1185732</v>
      </c>
      <c r="C3165">
        <v>44539</v>
      </c>
      <c r="D3165" t="s">
        <v>29</v>
      </c>
      <c r="E3165" t="s">
        <v>105</v>
      </c>
      <c r="F3165" t="s">
        <v>106</v>
      </c>
      <c r="G3165" t="s">
        <v>15</v>
      </c>
      <c r="H3165">
        <v>0.5</v>
      </c>
      <c r="I3165">
        <v>4000</v>
      </c>
      <c r="J3165">
        <f t="shared" si="125"/>
        <v>2000</v>
      </c>
      <c r="K3165">
        <f t="shared" si="124"/>
        <v>800</v>
      </c>
      <c r="L3165">
        <v>0.4</v>
      </c>
    </row>
    <row r="3166" spans="1:12" x14ac:dyDescent="0.3">
      <c r="A3166" t="s">
        <v>10</v>
      </c>
      <c r="B3166">
        <v>1185732</v>
      </c>
      <c r="C3166">
        <v>44539</v>
      </c>
      <c r="D3166" t="s">
        <v>29</v>
      </c>
      <c r="E3166" t="s">
        <v>105</v>
      </c>
      <c r="F3166" t="s">
        <v>106</v>
      </c>
      <c r="G3166" t="s">
        <v>13</v>
      </c>
      <c r="H3166">
        <v>0.5</v>
      </c>
      <c r="I3166">
        <v>3500</v>
      </c>
      <c r="J3166">
        <f t="shared" si="125"/>
        <v>1750</v>
      </c>
      <c r="K3166">
        <f t="shared" si="124"/>
        <v>612.5</v>
      </c>
      <c r="L3166">
        <v>0.35</v>
      </c>
    </row>
    <row r="3167" spans="1:12" x14ac:dyDescent="0.3">
      <c r="A3167" t="s">
        <v>10</v>
      </c>
      <c r="B3167">
        <v>1185732</v>
      </c>
      <c r="C3167">
        <v>44539</v>
      </c>
      <c r="D3167" t="s">
        <v>29</v>
      </c>
      <c r="E3167" t="s">
        <v>105</v>
      </c>
      <c r="F3167" t="s">
        <v>106</v>
      </c>
      <c r="G3167" t="s">
        <v>14</v>
      </c>
      <c r="H3167">
        <v>0.5</v>
      </c>
      <c r="I3167">
        <v>3000</v>
      </c>
      <c r="J3167">
        <f t="shared" si="125"/>
        <v>1500</v>
      </c>
      <c r="K3167">
        <f t="shared" si="124"/>
        <v>525</v>
      </c>
      <c r="L3167">
        <v>0.35</v>
      </c>
    </row>
    <row r="3168" spans="1:12" x14ac:dyDescent="0.3">
      <c r="A3168" t="s">
        <v>10</v>
      </c>
      <c r="B3168">
        <v>1185732</v>
      </c>
      <c r="C3168">
        <v>44539</v>
      </c>
      <c r="D3168" t="s">
        <v>29</v>
      </c>
      <c r="E3168" t="s">
        <v>105</v>
      </c>
      <c r="F3168" t="s">
        <v>106</v>
      </c>
      <c r="G3168" t="s">
        <v>16</v>
      </c>
      <c r="H3168">
        <v>0.6</v>
      </c>
      <c r="I3168">
        <v>3000</v>
      </c>
      <c r="J3168">
        <f t="shared" si="125"/>
        <v>1800</v>
      </c>
      <c r="K3168">
        <f t="shared" si="124"/>
        <v>540</v>
      </c>
      <c r="L3168">
        <v>0.3</v>
      </c>
    </row>
    <row r="3169" spans="1:12" x14ac:dyDescent="0.3">
      <c r="A3169" t="s">
        <v>10</v>
      </c>
      <c r="B3169">
        <v>1185732</v>
      </c>
      <c r="C3169">
        <v>44539</v>
      </c>
      <c r="D3169" t="s">
        <v>29</v>
      </c>
      <c r="E3169" t="s">
        <v>105</v>
      </c>
      <c r="F3169" t="s">
        <v>106</v>
      </c>
      <c r="G3169" t="s">
        <v>17</v>
      </c>
      <c r="H3169">
        <v>0.64999999999999991</v>
      </c>
      <c r="I3169">
        <v>4000</v>
      </c>
      <c r="J3169">
        <f t="shared" si="125"/>
        <v>2599.9999999999995</v>
      </c>
      <c r="K3169">
        <f t="shared" si="124"/>
        <v>1039.9999999999998</v>
      </c>
      <c r="L3169">
        <v>0.4</v>
      </c>
    </row>
    <row r="3170" spans="1:12" x14ac:dyDescent="0.3">
      <c r="A3170" t="s">
        <v>10</v>
      </c>
      <c r="B3170">
        <v>1185732</v>
      </c>
      <c r="C3170">
        <v>44213</v>
      </c>
      <c r="D3170" t="s">
        <v>29</v>
      </c>
      <c r="E3170" t="s">
        <v>107</v>
      </c>
      <c r="F3170" t="s">
        <v>108</v>
      </c>
      <c r="G3170" t="s">
        <v>12</v>
      </c>
      <c r="H3170">
        <v>0.35000000000000003</v>
      </c>
      <c r="I3170">
        <v>5000</v>
      </c>
      <c r="J3170">
        <f t="shared" si="125"/>
        <v>1750.0000000000002</v>
      </c>
      <c r="K3170">
        <f t="shared" si="124"/>
        <v>700.00000000000011</v>
      </c>
      <c r="L3170">
        <v>0.4</v>
      </c>
    </row>
    <row r="3171" spans="1:12" x14ac:dyDescent="0.3">
      <c r="A3171" t="s">
        <v>10</v>
      </c>
      <c r="B3171">
        <v>1185732</v>
      </c>
      <c r="C3171">
        <v>44213</v>
      </c>
      <c r="D3171" t="s">
        <v>29</v>
      </c>
      <c r="E3171" t="s">
        <v>107</v>
      </c>
      <c r="F3171" t="s">
        <v>108</v>
      </c>
      <c r="G3171" t="s">
        <v>15</v>
      </c>
      <c r="H3171">
        <v>0.35000000000000003</v>
      </c>
      <c r="I3171">
        <v>3000</v>
      </c>
      <c r="J3171">
        <f t="shared" si="125"/>
        <v>1050</v>
      </c>
      <c r="K3171">
        <f t="shared" si="124"/>
        <v>420</v>
      </c>
      <c r="L3171">
        <v>0.4</v>
      </c>
    </row>
    <row r="3172" spans="1:12" x14ac:dyDescent="0.3">
      <c r="A3172" t="s">
        <v>10</v>
      </c>
      <c r="B3172">
        <v>1185732</v>
      </c>
      <c r="C3172">
        <v>44213</v>
      </c>
      <c r="D3172" t="s">
        <v>29</v>
      </c>
      <c r="E3172" t="s">
        <v>107</v>
      </c>
      <c r="F3172" t="s">
        <v>108</v>
      </c>
      <c r="G3172" t="s">
        <v>13</v>
      </c>
      <c r="H3172">
        <v>0.25000000000000006</v>
      </c>
      <c r="I3172">
        <v>3000</v>
      </c>
      <c r="J3172">
        <f t="shared" si="125"/>
        <v>750.00000000000011</v>
      </c>
      <c r="K3172">
        <f t="shared" si="124"/>
        <v>300.00000000000006</v>
      </c>
      <c r="L3172">
        <v>0.4</v>
      </c>
    </row>
    <row r="3173" spans="1:12" x14ac:dyDescent="0.3">
      <c r="A3173" t="s">
        <v>10</v>
      </c>
      <c r="B3173">
        <v>1185732</v>
      </c>
      <c r="C3173">
        <v>44213</v>
      </c>
      <c r="D3173" t="s">
        <v>29</v>
      </c>
      <c r="E3173" t="s">
        <v>107</v>
      </c>
      <c r="F3173" t="s">
        <v>108</v>
      </c>
      <c r="G3173" t="s">
        <v>14</v>
      </c>
      <c r="H3173">
        <v>0.30000000000000004</v>
      </c>
      <c r="I3173">
        <v>1500</v>
      </c>
      <c r="J3173">
        <f t="shared" si="125"/>
        <v>450.00000000000006</v>
      </c>
      <c r="K3173">
        <f t="shared" si="124"/>
        <v>180.00000000000003</v>
      </c>
      <c r="L3173">
        <v>0.4</v>
      </c>
    </row>
    <row r="3174" spans="1:12" x14ac:dyDescent="0.3">
      <c r="A3174" t="s">
        <v>10</v>
      </c>
      <c r="B3174">
        <v>1185732</v>
      </c>
      <c r="C3174">
        <v>44213</v>
      </c>
      <c r="D3174" t="s">
        <v>29</v>
      </c>
      <c r="E3174" t="s">
        <v>107</v>
      </c>
      <c r="F3174" t="s">
        <v>108</v>
      </c>
      <c r="G3174" t="s">
        <v>16</v>
      </c>
      <c r="H3174">
        <v>0.44999999999999996</v>
      </c>
      <c r="I3174">
        <v>2000</v>
      </c>
      <c r="J3174">
        <f t="shared" si="125"/>
        <v>899.99999999999989</v>
      </c>
      <c r="K3174">
        <f t="shared" si="124"/>
        <v>360</v>
      </c>
      <c r="L3174">
        <v>0.4</v>
      </c>
    </row>
    <row r="3175" spans="1:12" x14ac:dyDescent="0.3">
      <c r="A3175" t="s">
        <v>10</v>
      </c>
      <c r="B3175">
        <v>1185732</v>
      </c>
      <c r="C3175">
        <v>44213</v>
      </c>
      <c r="D3175" t="s">
        <v>29</v>
      </c>
      <c r="E3175" t="s">
        <v>107</v>
      </c>
      <c r="F3175" t="s">
        <v>108</v>
      </c>
      <c r="G3175" t="s">
        <v>17</v>
      </c>
      <c r="H3175">
        <v>0.35000000000000003</v>
      </c>
      <c r="I3175">
        <v>3000</v>
      </c>
      <c r="J3175">
        <f t="shared" si="125"/>
        <v>1050</v>
      </c>
      <c r="K3175">
        <f t="shared" si="124"/>
        <v>420</v>
      </c>
      <c r="L3175">
        <v>0.4</v>
      </c>
    </row>
    <row r="3176" spans="1:12" x14ac:dyDescent="0.3">
      <c r="A3176" t="s">
        <v>10</v>
      </c>
      <c r="B3176">
        <v>1185732</v>
      </c>
      <c r="C3176">
        <v>44244</v>
      </c>
      <c r="D3176" t="s">
        <v>29</v>
      </c>
      <c r="E3176" t="s">
        <v>107</v>
      </c>
      <c r="F3176" t="s">
        <v>108</v>
      </c>
      <c r="G3176" t="s">
        <v>12</v>
      </c>
      <c r="H3176">
        <v>0.35000000000000003</v>
      </c>
      <c r="I3176">
        <v>5500</v>
      </c>
      <c r="J3176">
        <f t="shared" si="125"/>
        <v>1925.0000000000002</v>
      </c>
      <c r="K3176">
        <f t="shared" si="124"/>
        <v>770.00000000000011</v>
      </c>
      <c r="L3176">
        <v>0.4</v>
      </c>
    </row>
    <row r="3177" spans="1:12" x14ac:dyDescent="0.3">
      <c r="A3177" t="s">
        <v>10</v>
      </c>
      <c r="B3177">
        <v>1185732</v>
      </c>
      <c r="C3177">
        <v>44244</v>
      </c>
      <c r="D3177" t="s">
        <v>29</v>
      </c>
      <c r="E3177" t="s">
        <v>107</v>
      </c>
      <c r="F3177" t="s">
        <v>108</v>
      </c>
      <c r="G3177" t="s">
        <v>15</v>
      </c>
      <c r="H3177">
        <v>0.4</v>
      </c>
      <c r="I3177">
        <v>2000</v>
      </c>
      <c r="J3177">
        <f t="shared" si="125"/>
        <v>800</v>
      </c>
      <c r="K3177">
        <f t="shared" si="124"/>
        <v>320</v>
      </c>
      <c r="L3177">
        <v>0.4</v>
      </c>
    </row>
    <row r="3178" spans="1:12" x14ac:dyDescent="0.3">
      <c r="A3178" t="s">
        <v>10</v>
      </c>
      <c r="B3178">
        <v>1185732</v>
      </c>
      <c r="C3178">
        <v>44244</v>
      </c>
      <c r="D3178" t="s">
        <v>29</v>
      </c>
      <c r="E3178" t="s">
        <v>107</v>
      </c>
      <c r="F3178" t="s">
        <v>108</v>
      </c>
      <c r="G3178" t="s">
        <v>13</v>
      </c>
      <c r="H3178">
        <v>0.30000000000000004</v>
      </c>
      <c r="I3178">
        <v>3000</v>
      </c>
      <c r="J3178">
        <f t="shared" si="125"/>
        <v>900.00000000000011</v>
      </c>
      <c r="K3178">
        <f t="shared" si="124"/>
        <v>360.00000000000006</v>
      </c>
      <c r="L3178">
        <v>0.4</v>
      </c>
    </row>
    <row r="3179" spans="1:12" x14ac:dyDescent="0.3">
      <c r="A3179" t="s">
        <v>10</v>
      </c>
      <c r="B3179">
        <v>1185732</v>
      </c>
      <c r="C3179">
        <v>44244</v>
      </c>
      <c r="D3179" t="s">
        <v>29</v>
      </c>
      <c r="E3179" t="s">
        <v>107</v>
      </c>
      <c r="F3179" t="s">
        <v>108</v>
      </c>
      <c r="G3179" t="s">
        <v>14</v>
      </c>
      <c r="H3179">
        <v>0.35000000000000003</v>
      </c>
      <c r="I3179">
        <v>1750</v>
      </c>
      <c r="J3179">
        <f t="shared" si="125"/>
        <v>612.50000000000011</v>
      </c>
      <c r="K3179">
        <f t="shared" si="124"/>
        <v>245.00000000000006</v>
      </c>
      <c r="L3179">
        <v>0.4</v>
      </c>
    </row>
    <row r="3180" spans="1:12" x14ac:dyDescent="0.3">
      <c r="A3180" t="s">
        <v>10</v>
      </c>
      <c r="B3180">
        <v>1185732</v>
      </c>
      <c r="C3180">
        <v>44244</v>
      </c>
      <c r="D3180" t="s">
        <v>29</v>
      </c>
      <c r="E3180" t="s">
        <v>107</v>
      </c>
      <c r="F3180" t="s">
        <v>108</v>
      </c>
      <c r="G3180" t="s">
        <v>16</v>
      </c>
      <c r="H3180">
        <v>0.49999999999999994</v>
      </c>
      <c r="I3180">
        <v>2500</v>
      </c>
      <c r="J3180">
        <f t="shared" si="125"/>
        <v>1249.9999999999998</v>
      </c>
      <c r="K3180">
        <f t="shared" si="124"/>
        <v>499.99999999999994</v>
      </c>
      <c r="L3180">
        <v>0.4</v>
      </c>
    </row>
    <row r="3181" spans="1:12" x14ac:dyDescent="0.3">
      <c r="A3181" t="s">
        <v>10</v>
      </c>
      <c r="B3181">
        <v>1185732</v>
      </c>
      <c r="C3181">
        <v>44244</v>
      </c>
      <c r="D3181" t="s">
        <v>29</v>
      </c>
      <c r="E3181" t="s">
        <v>107</v>
      </c>
      <c r="F3181" t="s">
        <v>108</v>
      </c>
      <c r="G3181" t="s">
        <v>17</v>
      </c>
      <c r="H3181">
        <v>0.24999999999999994</v>
      </c>
      <c r="I3181">
        <v>3500</v>
      </c>
      <c r="J3181">
        <f t="shared" si="125"/>
        <v>874.99999999999977</v>
      </c>
      <c r="K3181">
        <f t="shared" si="124"/>
        <v>349.99999999999994</v>
      </c>
      <c r="L3181">
        <v>0.4</v>
      </c>
    </row>
    <row r="3182" spans="1:12" x14ac:dyDescent="0.3">
      <c r="A3182" t="s">
        <v>10</v>
      </c>
      <c r="B3182">
        <v>1185732</v>
      </c>
      <c r="C3182">
        <v>44271</v>
      </c>
      <c r="D3182" t="s">
        <v>29</v>
      </c>
      <c r="E3182" t="s">
        <v>107</v>
      </c>
      <c r="F3182" t="s">
        <v>108</v>
      </c>
      <c r="G3182" t="s">
        <v>12</v>
      </c>
      <c r="H3182">
        <v>0.30000000000000004</v>
      </c>
      <c r="I3182">
        <v>5700</v>
      </c>
      <c r="J3182">
        <f t="shared" si="125"/>
        <v>1710.0000000000002</v>
      </c>
      <c r="K3182">
        <f t="shared" si="124"/>
        <v>684.00000000000011</v>
      </c>
      <c r="L3182">
        <v>0.4</v>
      </c>
    </row>
    <row r="3183" spans="1:12" x14ac:dyDescent="0.3">
      <c r="A3183" t="s">
        <v>10</v>
      </c>
      <c r="B3183">
        <v>1185732</v>
      </c>
      <c r="C3183">
        <v>44271</v>
      </c>
      <c r="D3183" t="s">
        <v>29</v>
      </c>
      <c r="E3183" t="s">
        <v>107</v>
      </c>
      <c r="F3183" t="s">
        <v>108</v>
      </c>
      <c r="G3183" t="s">
        <v>15</v>
      </c>
      <c r="H3183">
        <v>0.30000000000000004</v>
      </c>
      <c r="I3183">
        <v>2750</v>
      </c>
      <c r="J3183">
        <f t="shared" si="125"/>
        <v>825.00000000000011</v>
      </c>
      <c r="K3183">
        <f t="shared" si="124"/>
        <v>330.00000000000006</v>
      </c>
      <c r="L3183">
        <v>0.4</v>
      </c>
    </row>
    <row r="3184" spans="1:12" x14ac:dyDescent="0.3">
      <c r="A3184" t="s">
        <v>10</v>
      </c>
      <c r="B3184">
        <v>1185732</v>
      </c>
      <c r="C3184">
        <v>44271</v>
      </c>
      <c r="D3184" t="s">
        <v>29</v>
      </c>
      <c r="E3184" t="s">
        <v>107</v>
      </c>
      <c r="F3184" t="s">
        <v>108</v>
      </c>
      <c r="G3184" t="s">
        <v>13</v>
      </c>
      <c r="H3184">
        <v>0.2</v>
      </c>
      <c r="I3184">
        <v>3250</v>
      </c>
      <c r="J3184">
        <f t="shared" si="125"/>
        <v>650</v>
      </c>
      <c r="K3184">
        <f t="shared" si="124"/>
        <v>260</v>
      </c>
      <c r="L3184">
        <v>0.4</v>
      </c>
    </row>
    <row r="3185" spans="1:12" x14ac:dyDescent="0.3">
      <c r="A3185" t="s">
        <v>10</v>
      </c>
      <c r="B3185">
        <v>1185732</v>
      </c>
      <c r="C3185">
        <v>44271</v>
      </c>
      <c r="D3185" t="s">
        <v>29</v>
      </c>
      <c r="E3185" t="s">
        <v>107</v>
      </c>
      <c r="F3185" t="s">
        <v>108</v>
      </c>
      <c r="G3185" t="s">
        <v>14</v>
      </c>
      <c r="H3185">
        <v>0.24999999999999994</v>
      </c>
      <c r="I3185">
        <v>1750</v>
      </c>
      <c r="J3185">
        <f t="shared" si="125"/>
        <v>437.49999999999989</v>
      </c>
      <c r="K3185">
        <f t="shared" si="124"/>
        <v>174.99999999999997</v>
      </c>
      <c r="L3185">
        <v>0.4</v>
      </c>
    </row>
    <row r="3186" spans="1:12" x14ac:dyDescent="0.3">
      <c r="A3186" t="s">
        <v>10</v>
      </c>
      <c r="B3186">
        <v>1185732</v>
      </c>
      <c r="C3186">
        <v>44271</v>
      </c>
      <c r="D3186" t="s">
        <v>29</v>
      </c>
      <c r="E3186" t="s">
        <v>107</v>
      </c>
      <c r="F3186" t="s">
        <v>108</v>
      </c>
      <c r="G3186" t="s">
        <v>16</v>
      </c>
      <c r="H3186">
        <v>0.4</v>
      </c>
      <c r="I3186">
        <v>2250</v>
      </c>
      <c r="J3186">
        <f t="shared" si="125"/>
        <v>900</v>
      </c>
      <c r="K3186">
        <f t="shared" si="124"/>
        <v>360</v>
      </c>
      <c r="L3186">
        <v>0.4</v>
      </c>
    </row>
    <row r="3187" spans="1:12" x14ac:dyDescent="0.3">
      <c r="A3187" t="s">
        <v>10</v>
      </c>
      <c r="B3187">
        <v>1185732</v>
      </c>
      <c r="C3187">
        <v>44271</v>
      </c>
      <c r="D3187" t="s">
        <v>29</v>
      </c>
      <c r="E3187" t="s">
        <v>107</v>
      </c>
      <c r="F3187" t="s">
        <v>108</v>
      </c>
      <c r="G3187" t="s">
        <v>17</v>
      </c>
      <c r="H3187">
        <v>0.30000000000000004</v>
      </c>
      <c r="I3187">
        <v>3250</v>
      </c>
      <c r="J3187">
        <f t="shared" si="125"/>
        <v>975.00000000000011</v>
      </c>
      <c r="K3187">
        <f t="shared" si="124"/>
        <v>390.00000000000006</v>
      </c>
      <c r="L3187">
        <v>0.4</v>
      </c>
    </row>
    <row r="3188" spans="1:12" x14ac:dyDescent="0.3">
      <c r="A3188" t="s">
        <v>10</v>
      </c>
      <c r="B3188">
        <v>1185732</v>
      </c>
      <c r="C3188">
        <v>44303</v>
      </c>
      <c r="D3188" t="s">
        <v>29</v>
      </c>
      <c r="E3188" t="s">
        <v>107</v>
      </c>
      <c r="F3188" t="s">
        <v>108</v>
      </c>
      <c r="G3188" t="s">
        <v>12</v>
      </c>
      <c r="H3188">
        <v>0.30000000000000004</v>
      </c>
      <c r="I3188">
        <v>5500</v>
      </c>
      <c r="J3188">
        <f t="shared" si="125"/>
        <v>1650.0000000000002</v>
      </c>
      <c r="K3188">
        <f t="shared" si="124"/>
        <v>660.00000000000011</v>
      </c>
      <c r="L3188">
        <v>0.4</v>
      </c>
    </row>
    <row r="3189" spans="1:12" x14ac:dyDescent="0.3">
      <c r="A3189" t="s">
        <v>10</v>
      </c>
      <c r="B3189">
        <v>1185732</v>
      </c>
      <c r="C3189">
        <v>44303</v>
      </c>
      <c r="D3189" t="s">
        <v>29</v>
      </c>
      <c r="E3189" t="s">
        <v>107</v>
      </c>
      <c r="F3189" t="s">
        <v>108</v>
      </c>
      <c r="G3189" t="s">
        <v>15</v>
      </c>
      <c r="H3189">
        <v>0.30000000000000004</v>
      </c>
      <c r="I3189">
        <v>2500</v>
      </c>
      <c r="J3189">
        <f t="shared" si="125"/>
        <v>750.00000000000011</v>
      </c>
      <c r="K3189">
        <f t="shared" si="124"/>
        <v>300.00000000000006</v>
      </c>
      <c r="L3189">
        <v>0.4</v>
      </c>
    </row>
    <row r="3190" spans="1:12" x14ac:dyDescent="0.3">
      <c r="A3190" t="s">
        <v>10</v>
      </c>
      <c r="B3190">
        <v>1185732</v>
      </c>
      <c r="C3190">
        <v>44303</v>
      </c>
      <c r="D3190" t="s">
        <v>29</v>
      </c>
      <c r="E3190" t="s">
        <v>107</v>
      </c>
      <c r="F3190" t="s">
        <v>108</v>
      </c>
      <c r="G3190" t="s">
        <v>13</v>
      </c>
      <c r="H3190">
        <v>0.2</v>
      </c>
      <c r="I3190">
        <v>2500</v>
      </c>
      <c r="J3190">
        <f t="shared" si="125"/>
        <v>500</v>
      </c>
      <c r="K3190">
        <f t="shared" si="124"/>
        <v>200</v>
      </c>
      <c r="L3190">
        <v>0.4</v>
      </c>
    </row>
    <row r="3191" spans="1:12" x14ac:dyDescent="0.3">
      <c r="A3191" t="s">
        <v>10</v>
      </c>
      <c r="B3191">
        <v>1185732</v>
      </c>
      <c r="C3191">
        <v>44303</v>
      </c>
      <c r="D3191" t="s">
        <v>29</v>
      </c>
      <c r="E3191" t="s">
        <v>107</v>
      </c>
      <c r="F3191" t="s">
        <v>108</v>
      </c>
      <c r="G3191" t="s">
        <v>14</v>
      </c>
      <c r="H3191">
        <v>0.24999999999999994</v>
      </c>
      <c r="I3191">
        <v>1750</v>
      </c>
      <c r="J3191">
        <f t="shared" si="125"/>
        <v>437.49999999999989</v>
      </c>
      <c r="K3191">
        <f t="shared" si="124"/>
        <v>174.99999999999997</v>
      </c>
      <c r="L3191">
        <v>0.4</v>
      </c>
    </row>
    <row r="3192" spans="1:12" x14ac:dyDescent="0.3">
      <c r="A3192" t="s">
        <v>10</v>
      </c>
      <c r="B3192">
        <v>1185732</v>
      </c>
      <c r="C3192">
        <v>44303</v>
      </c>
      <c r="D3192" t="s">
        <v>29</v>
      </c>
      <c r="E3192" t="s">
        <v>107</v>
      </c>
      <c r="F3192" t="s">
        <v>108</v>
      </c>
      <c r="G3192" t="s">
        <v>16</v>
      </c>
      <c r="H3192">
        <v>0.65</v>
      </c>
      <c r="I3192">
        <v>2000</v>
      </c>
      <c r="J3192">
        <f t="shared" si="125"/>
        <v>1300</v>
      </c>
      <c r="K3192">
        <f t="shared" si="124"/>
        <v>520</v>
      </c>
      <c r="L3192">
        <v>0.4</v>
      </c>
    </row>
    <row r="3193" spans="1:12" x14ac:dyDescent="0.3">
      <c r="A3193" t="s">
        <v>10</v>
      </c>
      <c r="B3193">
        <v>1185732</v>
      </c>
      <c r="C3193">
        <v>44303</v>
      </c>
      <c r="D3193" t="s">
        <v>29</v>
      </c>
      <c r="E3193" t="s">
        <v>107</v>
      </c>
      <c r="F3193" t="s">
        <v>108</v>
      </c>
      <c r="G3193" t="s">
        <v>17</v>
      </c>
      <c r="H3193">
        <v>0.5</v>
      </c>
      <c r="I3193">
        <v>3250</v>
      </c>
      <c r="J3193">
        <f t="shared" si="125"/>
        <v>1625</v>
      </c>
      <c r="K3193">
        <f t="shared" si="124"/>
        <v>650</v>
      </c>
      <c r="L3193">
        <v>0.4</v>
      </c>
    </row>
    <row r="3194" spans="1:12" x14ac:dyDescent="0.3">
      <c r="A3194" t="s">
        <v>10</v>
      </c>
      <c r="B3194">
        <v>1185732</v>
      </c>
      <c r="C3194">
        <v>44334</v>
      </c>
      <c r="D3194" t="s">
        <v>29</v>
      </c>
      <c r="E3194" t="s">
        <v>107</v>
      </c>
      <c r="F3194" t="s">
        <v>108</v>
      </c>
      <c r="G3194" t="s">
        <v>12</v>
      </c>
      <c r="H3194">
        <v>0.6</v>
      </c>
      <c r="I3194">
        <v>5950</v>
      </c>
      <c r="J3194">
        <f t="shared" si="125"/>
        <v>3570</v>
      </c>
      <c r="K3194">
        <f t="shared" si="124"/>
        <v>1428</v>
      </c>
      <c r="L3194">
        <v>0.4</v>
      </c>
    </row>
    <row r="3195" spans="1:12" x14ac:dyDescent="0.3">
      <c r="A3195" t="s">
        <v>10</v>
      </c>
      <c r="B3195">
        <v>1185732</v>
      </c>
      <c r="C3195">
        <v>44334</v>
      </c>
      <c r="D3195" t="s">
        <v>29</v>
      </c>
      <c r="E3195" t="s">
        <v>107</v>
      </c>
      <c r="F3195" t="s">
        <v>108</v>
      </c>
      <c r="G3195" t="s">
        <v>15</v>
      </c>
      <c r="H3195">
        <v>0.4</v>
      </c>
      <c r="I3195">
        <v>3000</v>
      </c>
      <c r="J3195">
        <f t="shared" si="125"/>
        <v>1200</v>
      </c>
      <c r="K3195">
        <f t="shared" si="124"/>
        <v>480</v>
      </c>
      <c r="L3195">
        <v>0.4</v>
      </c>
    </row>
    <row r="3196" spans="1:12" x14ac:dyDescent="0.3">
      <c r="A3196" t="s">
        <v>10</v>
      </c>
      <c r="B3196">
        <v>1185732</v>
      </c>
      <c r="C3196">
        <v>44334</v>
      </c>
      <c r="D3196" t="s">
        <v>29</v>
      </c>
      <c r="E3196" t="s">
        <v>107</v>
      </c>
      <c r="F3196" t="s">
        <v>108</v>
      </c>
      <c r="G3196" t="s">
        <v>13</v>
      </c>
      <c r="H3196">
        <v>0.35000000000000003</v>
      </c>
      <c r="I3196">
        <v>2750</v>
      </c>
      <c r="J3196">
        <f t="shared" si="125"/>
        <v>962.50000000000011</v>
      </c>
      <c r="K3196">
        <f t="shared" si="124"/>
        <v>385.00000000000006</v>
      </c>
      <c r="L3196">
        <v>0.4</v>
      </c>
    </row>
    <row r="3197" spans="1:12" x14ac:dyDescent="0.3">
      <c r="A3197" t="s">
        <v>10</v>
      </c>
      <c r="B3197">
        <v>1185732</v>
      </c>
      <c r="C3197">
        <v>44334</v>
      </c>
      <c r="D3197" t="s">
        <v>29</v>
      </c>
      <c r="E3197" t="s">
        <v>107</v>
      </c>
      <c r="F3197" t="s">
        <v>108</v>
      </c>
      <c r="G3197" t="s">
        <v>14</v>
      </c>
      <c r="H3197">
        <v>0.35000000000000003</v>
      </c>
      <c r="I3197">
        <v>2000</v>
      </c>
      <c r="J3197">
        <f t="shared" si="125"/>
        <v>700.00000000000011</v>
      </c>
      <c r="K3197">
        <f t="shared" si="124"/>
        <v>280.00000000000006</v>
      </c>
      <c r="L3197">
        <v>0.4</v>
      </c>
    </row>
    <row r="3198" spans="1:12" x14ac:dyDescent="0.3">
      <c r="A3198" t="s">
        <v>10</v>
      </c>
      <c r="B3198">
        <v>1185732</v>
      </c>
      <c r="C3198">
        <v>44334</v>
      </c>
      <c r="D3198" t="s">
        <v>29</v>
      </c>
      <c r="E3198" t="s">
        <v>107</v>
      </c>
      <c r="F3198" t="s">
        <v>108</v>
      </c>
      <c r="G3198" t="s">
        <v>16</v>
      </c>
      <c r="H3198">
        <v>0.44999999999999996</v>
      </c>
      <c r="I3198">
        <v>2250</v>
      </c>
      <c r="J3198">
        <f t="shared" si="125"/>
        <v>1012.4999999999999</v>
      </c>
      <c r="K3198">
        <f t="shared" ref="K3198:K3261" si="126">J3198*L3198</f>
        <v>405</v>
      </c>
      <c r="L3198">
        <v>0.4</v>
      </c>
    </row>
    <row r="3199" spans="1:12" x14ac:dyDescent="0.3">
      <c r="A3199" t="s">
        <v>10</v>
      </c>
      <c r="B3199">
        <v>1185732</v>
      </c>
      <c r="C3199">
        <v>44334</v>
      </c>
      <c r="D3199" t="s">
        <v>29</v>
      </c>
      <c r="E3199" t="s">
        <v>107</v>
      </c>
      <c r="F3199" t="s">
        <v>108</v>
      </c>
      <c r="G3199" t="s">
        <v>17</v>
      </c>
      <c r="H3199">
        <v>0.54999999999999993</v>
      </c>
      <c r="I3199">
        <v>3500</v>
      </c>
      <c r="J3199">
        <f t="shared" si="125"/>
        <v>1924.9999999999998</v>
      </c>
      <c r="K3199">
        <f t="shared" si="126"/>
        <v>770</v>
      </c>
      <c r="L3199">
        <v>0.4</v>
      </c>
    </row>
    <row r="3200" spans="1:12" x14ac:dyDescent="0.3">
      <c r="A3200" t="s">
        <v>10</v>
      </c>
      <c r="B3200">
        <v>1185732</v>
      </c>
      <c r="C3200">
        <v>44364</v>
      </c>
      <c r="D3200" t="s">
        <v>29</v>
      </c>
      <c r="E3200" t="s">
        <v>107</v>
      </c>
      <c r="F3200" t="s">
        <v>108</v>
      </c>
      <c r="G3200" t="s">
        <v>12</v>
      </c>
      <c r="H3200">
        <v>0.45</v>
      </c>
      <c r="I3200">
        <v>6000</v>
      </c>
      <c r="J3200">
        <f t="shared" si="125"/>
        <v>2700</v>
      </c>
      <c r="K3200">
        <f t="shared" si="126"/>
        <v>1080</v>
      </c>
      <c r="L3200">
        <v>0.4</v>
      </c>
    </row>
    <row r="3201" spans="1:12" x14ac:dyDescent="0.3">
      <c r="A3201" t="s">
        <v>10</v>
      </c>
      <c r="B3201">
        <v>1185732</v>
      </c>
      <c r="C3201">
        <v>44364</v>
      </c>
      <c r="D3201" t="s">
        <v>29</v>
      </c>
      <c r="E3201" t="s">
        <v>107</v>
      </c>
      <c r="F3201" t="s">
        <v>108</v>
      </c>
      <c r="G3201" t="s">
        <v>15</v>
      </c>
      <c r="H3201">
        <v>0.40000000000000008</v>
      </c>
      <c r="I3201">
        <v>4250</v>
      </c>
      <c r="J3201">
        <f t="shared" si="125"/>
        <v>1700.0000000000002</v>
      </c>
      <c r="K3201">
        <f t="shared" si="126"/>
        <v>680.00000000000011</v>
      </c>
      <c r="L3201">
        <v>0.4</v>
      </c>
    </row>
    <row r="3202" spans="1:12" x14ac:dyDescent="0.3">
      <c r="A3202" t="s">
        <v>10</v>
      </c>
      <c r="B3202">
        <v>1185732</v>
      </c>
      <c r="C3202">
        <v>44364</v>
      </c>
      <c r="D3202" t="s">
        <v>29</v>
      </c>
      <c r="E3202" t="s">
        <v>107</v>
      </c>
      <c r="F3202" t="s">
        <v>108</v>
      </c>
      <c r="G3202" t="s">
        <v>13</v>
      </c>
      <c r="H3202">
        <v>0.35000000000000003</v>
      </c>
      <c r="I3202">
        <v>3000</v>
      </c>
      <c r="J3202">
        <f t="shared" ref="J3202:J3265" si="127">H3202*I3202</f>
        <v>1050</v>
      </c>
      <c r="K3202">
        <f t="shared" si="126"/>
        <v>420</v>
      </c>
      <c r="L3202">
        <v>0.4</v>
      </c>
    </row>
    <row r="3203" spans="1:12" x14ac:dyDescent="0.3">
      <c r="A3203" t="s">
        <v>10</v>
      </c>
      <c r="B3203">
        <v>1185732</v>
      </c>
      <c r="C3203">
        <v>44364</v>
      </c>
      <c r="D3203" t="s">
        <v>29</v>
      </c>
      <c r="E3203" t="s">
        <v>107</v>
      </c>
      <c r="F3203" t="s">
        <v>108</v>
      </c>
      <c r="G3203" t="s">
        <v>14</v>
      </c>
      <c r="H3203">
        <v>0.35000000000000003</v>
      </c>
      <c r="I3203">
        <v>2750</v>
      </c>
      <c r="J3203">
        <f t="shared" si="127"/>
        <v>962.50000000000011</v>
      </c>
      <c r="K3203">
        <f t="shared" si="126"/>
        <v>385.00000000000006</v>
      </c>
      <c r="L3203">
        <v>0.4</v>
      </c>
    </row>
    <row r="3204" spans="1:12" x14ac:dyDescent="0.3">
      <c r="A3204" t="s">
        <v>10</v>
      </c>
      <c r="B3204">
        <v>1185732</v>
      </c>
      <c r="C3204">
        <v>44364</v>
      </c>
      <c r="D3204" t="s">
        <v>29</v>
      </c>
      <c r="E3204" t="s">
        <v>107</v>
      </c>
      <c r="F3204" t="s">
        <v>108</v>
      </c>
      <c r="G3204" t="s">
        <v>16</v>
      </c>
      <c r="H3204">
        <v>0.45</v>
      </c>
      <c r="I3204">
        <v>2750</v>
      </c>
      <c r="J3204">
        <f t="shared" si="127"/>
        <v>1237.5</v>
      </c>
      <c r="K3204">
        <f t="shared" si="126"/>
        <v>495</v>
      </c>
      <c r="L3204">
        <v>0.4</v>
      </c>
    </row>
    <row r="3205" spans="1:12" x14ac:dyDescent="0.3">
      <c r="A3205" t="s">
        <v>10</v>
      </c>
      <c r="B3205">
        <v>1185732</v>
      </c>
      <c r="C3205">
        <v>44364</v>
      </c>
      <c r="D3205" t="s">
        <v>29</v>
      </c>
      <c r="E3205" t="s">
        <v>107</v>
      </c>
      <c r="F3205" t="s">
        <v>108</v>
      </c>
      <c r="G3205" t="s">
        <v>17</v>
      </c>
      <c r="H3205">
        <v>0.65000000000000013</v>
      </c>
      <c r="I3205">
        <v>4250</v>
      </c>
      <c r="J3205">
        <f t="shared" si="127"/>
        <v>2762.5000000000005</v>
      </c>
      <c r="K3205">
        <f t="shared" si="126"/>
        <v>1105.0000000000002</v>
      </c>
      <c r="L3205">
        <v>0.4</v>
      </c>
    </row>
    <row r="3206" spans="1:12" x14ac:dyDescent="0.3">
      <c r="A3206" t="s">
        <v>10</v>
      </c>
      <c r="B3206">
        <v>1185732</v>
      </c>
      <c r="C3206">
        <v>44393</v>
      </c>
      <c r="D3206" t="s">
        <v>29</v>
      </c>
      <c r="E3206" t="s">
        <v>107</v>
      </c>
      <c r="F3206" t="s">
        <v>108</v>
      </c>
      <c r="G3206" t="s">
        <v>12</v>
      </c>
      <c r="H3206">
        <v>0.60000000000000009</v>
      </c>
      <c r="I3206">
        <v>6500</v>
      </c>
      <c r="J3206">
        <f t="shared" si="127"/>
        <v>3900.0000000000005</v>
      </c>
      <c r="K3206">
        <f t="shared" si="126"/>
        <v>1560.0000000000002</v>
      </c>
      <c r="L3206">
        <v>0.4</v>
      </c>
    </row>
    <row r="3207" spans="1:12" x14ac:dyDescent="0.3">
      <c r="A3207" t="s">
        <v>10</v>
      </c>
      <c r="B3207">
        <v>1185732</v>
      </c>
      <c r="C3207">
        <v>44393</v>
      </c>
      <c r="D3207" t="s">
        <v>29</v>
      </c>
      <c r="E3207" t="s">
        <v>107</v>
      </c>
      <c r="F3207" t="s">
        <v>108</v>
      </c>
      <c r="G3207" t="s">
        <v>15</v>
      </c>
      <c r="H3207">
        <v>0.55000000000000016</v>
      </c>
      <c r="I3207">
        <v>4000</v>
      </c>
      <c r="J3207">
        <f t="shared" si="127"/>
        <v>2200.0000000000005</v>
      </c>
      <c r="K3207">
        <f t="shared" si="126"/>
        <v>880.00000000000023</v>
      </c>
      <c r="L3207">
        <v>0.4</v>
      </c>
    </row>
    <row r="3208" spans="1:12" x14ac:dyDescent="0.3">
      <c r="A3208" t="s">
        <v>10</v>
      </c>
      <c r="B3208">
        <v>1185732</v>
      </c>
      <c r="C3208">
        <v>44393</v>
      </c>
      <c r="D3208" t="s">
        <v>29</v>
      </c>
      <c r="E3208" t="s">
        <v>107</v>
      </c>
      <c r="F3208" t="s">
        <v>108</v>
      </c>
      <c r="G3208" t="s">
        <v>13</v>
      </c>
      <c r="H3208">
        <v>0.5</v>
      </c>
      <c r="I3208">
        <v>3250</v>
      </c>
      <c r="J3208">
        <f t="shared" si="127"/>
        <v>1625</v>
      </c>
      <c r="K3208">
        <f t="shared" si="126"/>
        <v>650</v>
      </c>
      <c r="L3208">
        <v>0.4</v>
      </c>
    </row>
    <row r="3209" spans="1:12" x14ac:dyDescent="0.3">
      <c r="A3209" t="s">
        <v>10</v>
      </c>
      <c r="B3209">
        <v>1185732</v>
      </c>
      <c r="C3209">
        <v>44393</v>
      </c>
      <c r="D3209" t="s">
        <v>29</v>
      </c>
      <c r="E3209" t="s">
        <v>107</v>
      </c>
      <c r="F3209" t="s">
        <v>108</v>
      </c>
      <c r="G3209" t="s">
        <v>14</v>
      </c>
      <c r="H3209">
        <v>0.5</v>
      </c>
      <c r="I3209">
        <v>2750</v>
      </c>
      <c r="J3209">
        <f t="shared" si="127"/>
        <v>1375</v>
      </c>
      <c r="K3209">
        <f t="shared" si="126"/>
        <v>550</v>
      </c>
      <c r="L3209">
        <v>0.4</v>
      </c>
    </row>
    <row r="3210" spans="1:12" x14ac:dyDescent="0.3">
      <c r="A3210" t="s">
        <v>10</v>
      </c>
      <c r="B3210">
        <v>1185732</v>
      </c>
      <c r="C3210">
        <v>44393</v>
      </c>
      <c r="D3210" t="s">
        <v>29</v>
      </c>
      <c r="E3210" t="s">
        <v>107</v>
      </c>
      <c r="F3210" t="s">
        <v>108</v>
      </c>
      <c r="G3210" t="s">
        <v>16</v>
      </c>
      <c r="H3210">
        <v>0.60000000000000009</v>
      </c>
      <c r="I3210">
        <v>3000</v>
      </c>
      <c r="J3210">
        <f t="shared" si="127"/>
        <v>1800.0000000000002</v>
      </c>
      <c r="K3210">
        <f t="shared" si="126"/>
        <v>720.00000000000011</v>
      </c>
      <c r="L3210">
        <v>0.4</v>
      </c>
    </row>
    <row r="3211" spans="1:12" x14ac:dyDescent="0.3">
      <c r="A3211" t="s">
        <v>10</v>
      </c>
      <c r="B3211">
        <v>1185732</v>
      </c>
      <c r="C3211">
        <v>44393</v>
      </c>
      <c r="D3211" t="s">
        <v>29</v>
      </c>
      <c r="E3211" t="s">
        <v>107</v>
      </c>
      <c r="F3211" t="s">
        <v>108</v>
      </c>
      <c r="G3211" t="s">
        <v>17</v>
      </c>
      <c r="H3211">
        <v>0.65000000000000013</v>
      </c>
      <c r="I3211">
        <v>4750</v>
      </c>
      <c r="J3211">
        <f t="shared" si="127"/>
        <v>3087.5000000000005</v>
      </c>
      <c r="K3211">
        <f t="shared" si="126"/>
        <v>1235.0000000000002</v>
      </c>
      <c r="L3211">
        <v>0.4</v>
      </c>
    </row>
    <row r="3212" spans="1:12" x14ac:dyDescent="0.3">
      <c r="A3212" t="s">
        <v>10</v>
      </c>
      <c r="B3212">
        <v>1185732</v>
      </c>
      <c r="C3212">
        <v>44425</v>
      </c>
      <c r="D3212" t="s">
        <v>29</v>
      </c>
      <c r="E3212" t="s">
        <v>107</v>
      </c>
      <c r="F3212" t="s">
        <v>108</v>
      </c>
      <c r="G3212" t="s">
        <v>12</v>
      </c>
      <c r="H3212">
        <v>0.5</v>
      </c>
      <c r="I3212">
        <v>5250</v>
      </c>
      <c r="J3212">
        <f t="shared" si="127"/>
        <v>2625</v>
      </c>
      <c r="K3212">
        <f t="shared" si="126"/>
        <v>1050</v>
      </c>
      <c r="L3212">
        <v>0.4</v>
      </c>
    </row>
    <row r="3213" spans="1:12" x14ac:dyDescent="0.3">
      <c r="A3213" t="s">
        <v>10</v>
      </c>
      <c r="B3213">
        <v>1185732</v>
      </c>
      <c r="C3213">
        <v>44425</v>
      </c>
      <c r="D3213" t="s">
        <v>29</v>
      </c>
      <c r="E3213" t="s">
        <v>107</v>
      </c>
      <c r="F3213" t="s">
        <v>108</v>
      </c>
      <c r="G3213" t="s">
        <v>15</v>
      </c>
      <c r="H3213">
        <v>0.45000000000000007</v>
      </c>
      <c r="I3213">
        <v>3000</v>
      </c>
      <c r="J3213">
        <f t="shared" si="127"/>
        <v>1350.0000000000002</v>
      </c>
      <c r="K3213">
        <f t="shared" si="126"/>
        <v>540.00000000000011</v>
      </c>
      <c r="L3213">
        <v>0.4</v>
      </c>
    </row>
    <row r="3214" spans="1:12" x14ac:dyDescent="0.3">
      <c r="A3214" t="s">
        <v>10</v>
      </c>
      <c r="B3214">
        <v>1185732</v>
      </c>
      <c r="C3214">
        <v>44425</v>
      </c>
      <c r="D3214" t="s">
        <v>29</v>
      </c>
      <c r="E3214" t="s">
        <v>107</v>
      </c>
      <c r="F3214" t="s">
        <v>108</v>
      </c>
      <c r="G3214" t="s">
        <v>13</v>
      </c>
      <c r="H3214">
        <v>0.4</v>
      </c>
      <c r="I3214">
        <v>3000</v>
      </c>
      <c r="J3214">
        <f t="shared" si="127"/>
        <v>1200</v>
      </c>
      <c r="K3214">
        <f t="shared" si="126"/>
        <v>480</v>
      </c>
      <c r="L3214">
        <v>0.4</v>
      </c>
    </row>
    <row r="3215" spans="1:12" x14ac:dyDescent="0.3">
      <c r="A3215" t="s">
        <v>10</v>
      </c>
      <c r="B3215">
        <v>1185732</v>
      </c>
      <c r="C3215">
        <v>44425</v>
      </c>
      <c r="D3215" t="s">
        <v>29</v>
      </c>
      <c r="E3215" t="s">
        <v>107</v>
      </c>
      <c r="F3215" t="s">
        <v>108</v>
      </c>
      <c r="G3215" t="s">
        <v>14</v>
      </c>
      <c r="H3215">
        <v>0.4</v>
      </c>
      <c r="I3215">
        <v>2750</v>
      </c>
      <c r="J3215">
        <f t="shared" si="127"/>
        <v>1100</v>
      </c>
      <c r="K3215">
        <f t="shared" si="126"/>
        <v>440</v>
      </c>
      <c r="L3215">
        <v>0.4</v>
      </c>
    </row>
    <row r="3216" spans="1:12" x14ac:dyDescent="0.3">
      <c r="A3216" t="s">
        <v>10</v>
      </c>
      <c r="B3216">
        <v>1185732</v>
      </c>
      <c r="C3216">
        <v>44425</v>
      </c>
      <c r="D3216" t="s">
        <v>29</v>
      </c>
      <c r="E3216" t="s">
        <v>107</v>
      </c>
      <c r="F3216" t="s">
        <v>108</v>
      </c>
      <c r="G3216" t="s">
        <v>16</v>
      </c>
      <c r="H3216">
        <v>0.5</v>
      </c>
      <c r="I3216">
        <v>2500</v>
      </c>
      <c r="J3216">
        <f t="shared" si="127"/>
        <v>1250</v>
      </c>
      <c r="K3216">
        <f t="shared" si="126"/>
        <v>500</v>
      </c>
      <c r="L3216">
        <v>0.4</v>
      </c>
    </row>
    <row r="3217" spans="1:12" x14ac:dyDescent="0.3">
      <c r="A3217" t="s">
        <v>10</v>
      </c>
      <c r="B3217">
        <v>1185732</v>
      </c>
      <c r="C3217">
        <v>44425</v>
      </c>
      <c r="D3217" t="s">
        <v>29</v>
      </c>
      <c r="E3217" t="s">
        <v>107</v>
      </c>
      <c r="F3217" t="s">
        <v>108</v>
      </c>
      <c r="G3217" t="s">
        <v>17</v>
      </c>
      <c r="H3217">
        <v>0.55000000000000004</v>
      </c>
      <c r="I3217">
        <v>4250</v>
      </c>
      <c r="J3217">
        <f t="shared" si="127"/>
        <v>2337.5</v>
      </c>
      <c r="K3217">
        <f t="shared" si="126"/>
        <v>935</v>
      </c>
      <c r="L3217">
        <v>0.4</v>
      </c>
    </row>
    <row r="3218" spans="1:12" x14ac:dyDescent="0.3">
      <c r="A3218" t="s">
        <v>10</v>
      </c>
      <c r="B3218">
        <v>1185732</v>
      </c>
      <c r="C3218">
        <v>44457</v>
      </c>
      <c r="D3218" t="s">
        <v>29</v>
      </c>
      <c r="E3218" t="s">
        <v>107</v>
      </c>
      <c r="F3218" t="s">
        <v>108</v>
      </c>
      <c r="G3218" t="s">
        <v>12</v>
      </c>
      <c r="H3218">
        <v>0.35000000000000003</v>
      </c>
      <c r="I3218">
        <v>5500</v>
      </c>
      <c r="J3218">
        <f t="shared" si="127"/>
        <v>1925.0000000000002</v>
      </c>
      <c r="K3218">
        <f t="shared" si="126"/>
        <v>770.00000000000011</v>
      </c>
      <c r="L3218">
        <v>0.4</v>
      </c>
    </row>
    <row r="3219" spans="1:12" x14ac:dyDescent="0.3">
      <c r="A3219" t="s">
        <v>10</v>
      </c>
      <c r="B3219">
        <v>1185732</v>
      </c>
      <c r="C3219">
        <v>44457</v>
      </c>
      <c r="D3219" t="s">
        <v>29</v>
      </c>
      <c r="E3219" t="s">
        <v>107</v>
      </c>
      <c r="F3219" t="s">
        <v>108</v>
      </c>
      <c r="G3219" t="s">
        <v>15</v>
      </c>
      <c r="H3219">
        <v>0.3000000000000001</v>
      </c>
      <c r="I3219">
        <v>3500</v>
      </c>
      <c r="J3219">
        <f t="shared" si="127"/>
        <v>1050.0000000000005</v>
      </c>
      <c r="K3219">
        <f t="shared" si="126"/>
        <v>420.00000000000023</v>
      </c>
      <c r="L3219">
        <v>0.4</v>
      </c>
    </row>
    <row r="3220" spans="1:12" x14ac:dyDescent="0.3">
      <c r="A3220" t="s">
        <v>10</v>
      </c>
      <c r="B3220">
        <v>1185732</v>
      </c>
      <c r="C3220">
        <v>44457</v>
      </c>
      <c r="D3220" t="s">
        <v>29</v>
      </c>
      <c r="E3220" t="s">
        <v>107</v>
      </c>
      <c r="F3220" t="s">
        <v>108</v>
      </c>
      <c r="G3220" t="s">
        <v>13</v>
      </c>
      <c r="H3220">
        <v>0.25000000000000006</v>
      </c>
      <c r="I3220">
        <v>2500</v>
      </c>
      <c r="J3220">
        <f t="shared" si="127"/>
        <v>625.00000000000011</v>
      </c>
      <c r="K3220">
        <f t="shared" si="126"/>
        <v>250.00000000000006</v>
      </c>
      <c r="L3220">
        <v>0.4</v>
      </c>
    </row>
    <row r="3221" spans="1:12" x14ac:dyDescent="0.3">
      <c r="A3221" t="s">
        <v>10</v>
      </c>
      <c r="B3221">
        <v>1185732</v>
      </c>
      <c r="C3221">
        <v>44457</v>
      </c>
      <c r="D3221" t="s">
        <v>29</v>
      </c>
      <c r="E3221" t="s">
        <v>107</v>
      </c>
      <c r="F3221" t="s">
        <v>108</v>
      </c>
      <c r="G3221" t="s">
        <v>14</v>
      </c>
      <c r="H3221">
        <v>0.25000000000000006</v>
      </c>
      <c r="I3221">
        <v>2250</v>
      </c>
      <c r="J3221">
        <f t="shared" si="127"/>
        <v>562.50000000000011</v>
      </c>
      <c r="K3221">
        <f t="shared" si="126"/>
        <v>225.00000000000006</v>
      </c>
      <c r="L3221">
        <v>0.4</v>
      </c>
    </row>
    <row r="3222" spans="1:12" x14ac:dyDescent="0.3">
      <c r="A3222" t="s">
        <v>10</v>
      </c>
      <c r="B3222">
        <v>1185732</v>
      </c>
      <c r="C3222">
        <v>44457</v>
      </c>
      <c r="D3222" t="s">
        <v>29</v>
      </c>
      <c r="E3222" t="s">
        <v>107</v>
      </c>
      <c r="F3222" t="s">
        <v>108</v>
      </c>
      <c r="G3222" t="s">
        <v>16</v>
      </c>
      <c r="H3222">
        <v>0.35000000000000003</v>
      </c>
      <c r="I3222">
        <v>2250</v>
      </c>
      <c r="J3222">
        <f t="shared" si="127"/>
        <v>787.50000000000011</v>
      </c>
      <c r="K3222">
        <f t="shared" si="126"/>
        <v>315.00000000000006</v>
      </c>
      <c r="L3222">
        <v>0.4</v>
      </c>
    </row>
    <row r="3223" spans="1:12" x14ac:dyDescent="0.3">
      <c r="A3223" t="s">
        <v>10</v>
      </c>
      <c r="B3223">
        <v>1185732</v>
      </c>
      <c r="C3223">
        <v>44457</v>
      </c>
      <c r="D3223" t="s">
        <v>29</v>
      </c>
      <c r="E3223" t="s">
        <v>107</v>
      </c>
      <c r="F3223" t="s">
        <v>108</v>
      </c>
      <c r="G3223" t="s">
        <v>17</v>
      </c>
      <c r="H3223">
        <v>0.4</v>
      </c>
      <c r="I3223">
        <v>3000</v>
      </c>
      <c r="J3223">
        <f t="shared" si="127"/>
        <v>1200</v>
      </c>
      <c r="K3223">
        <f t="shared" si="126"/>
        <v>480</v>
      </c>
      <c r="L3223">
        <v>0.4</v>
      </c>
    </row>
    <row r="3224" spans="1:12" x14ac:dyDescent="0.3">
      <c r="A3224" t="s">
        <v>10</v>
      </c>
      <c r="B3224">
        <v>1185732</v>
      </c>
      <c r="C3224">
        <v>44486</v>
      </c>
      <c r="D3224" t="s">
        <v>29</v>
      </c>
      <c r="E3224" t="s">
        <v>107</v>
      </c>
      <c r="F3224" t="s">
        <v>108</v>
      </c>
      <c r="G3224" t="s">
        <v>12</v>
      </c>
      <c r="H3224">
        <v>0.44999999999999996</v>
      </c>
      <c r="I3224">
        <v>4250</v>
      </c>
      <c r="J3224">
        <f t="shared" si="127"/>
        <v>1912.4999999999998</v>
      </c>
      <c r="K3224">
        <f t="shared" si="126"/>
        <v>765</v>
      </c>
      <c r="L3224">
        <v>0.4</v>
      </c>
    </row>
    <row r="3225" spans="1:12" x14ac:dyDescent="0.3">
      <c r="A3225" t="s">
        <v>10</v>
      </c>
      <c r="B3225">
        <v>1185732</v>
      </c>
      <c r="C3225">
        <v>44486</v>
      </c>
      <c r="D3225" t="s">
        <v>29</v>
      </c>
      <c r="E3225" t="s">
        <v>107</v>
      </c>
      <c r="F3225" t="s">
        <v>108</v>
      </c>
      <c r="G3225" t="s">
        <v>15</v>
      </c>
      <c r="H3225">
        <v>0.35000000000000003</v>
      </c>
      <c r="I3225">
        <v>2750</v>
      </c>
      <c r="J3225">
        <f t="shared" si="127"/>
        <v>962.50000000000011</v>
      </c>
      <c r="K3225">
        <f t="shared" si="126"/>
        <v>385.00000000000006</v>
      </c>
      <c r="L3225">
        <v>0.4</v>
      </c>
    </row>
    <row r="3226" spans="1:12" x14ac:dyDescent="0.3">
      <c r="A3226" t="s">
        <v>10</v>
      </c>
      <c r="B3226">
        <v>1185732</v>
      </c>
      <c r="C3226">
        <v>44486</v>
      </c>
      <c r="D3226" t="s">
        <v>29</v>
      </c>
      <c r="E3226" t="s">
        <v>107</v>
      </c>
      <c r="F3226" t="s">
        <v>108</v>
      </c>
      <c r="G3226" t="s">
        <v>13</v>
      </c>
      <c r="H3226">
        <v>0.35000000000000003</v>
      </c>
      <c r="I3226">
        <v>1750</v>
      </c>
      <c r="J3226">
        <f t="shared" si="127"/>
        <v>612.50000000000011</v>
      </c>
      <c r="K3226">
        <f t="shared" si="126"/>
        <v>245.00000000000006</v>
      </c>
      <c r="L3226">
        <v>0.4</v>
      </c>
    </row>
    <row r="3227" spans="1:12" x14ac:dyDescent="0.3">
      <c r="A3227" t="s">
        <v>10</v>
      </c>
      <c r="B3227">
        <v>1185732</v>
      </c>
      <c r="C3227">
        <v>44486</v>
      </c>
      <c r="D3227" t="s">
        <v>29</v>
      </c>
      <c r="E3227" t="s">
        <v>107</v>
      </c>
      <c r="F3227" t="s">
        <v>108</v>
      </c>
      <c r="G3227" t="s">
        <v>14</v>
      </c>
      <c r="H3227">
        <v>0.35000000000000003</v>
      </c>
      <c r="I3227">
        <v>1750</v>
      </c>
      <c r="J3227">
        <f t="shared" si="127"/>
        <v>612.50000000000011</v>
      </c>
      <c r="K3227">
        <f t="shared" si="126"/>
        <v>245.00000000000006</v>
      </c>
      <c r="L3227">
        <v>0.4</v>
      </c>
    </row>
    <row r="3228" spans="1:12" x14ac:dyDescent="0.3">
      <c r="A3228" t="s">
        <v>10</v>
      </c>
      <c r="B3228">
        <v>1185732</v>
      </c>
      <c r="C3228">
        <v>44486</v>
      </c>
      <c r="D3228" t="s">
        <v>29</v>
      </c>
      <c r="E3228" t="s">
        <v>107</v>
      </c>
      <c r="F3228" t="s">
        <v>108</v>
      </c>
      <c r="G3228" t="s">
        <v>16</v>
      </c>
      <c r="H3228">
        <v>0.44999999999999996</v>
      </c>
      <c r="I3228">
        <v>1750</v>
      </c>
      <c r="J3228">
        <f t="shared" si="127"/>
        <v>787.49999999999989</v>
      </c>
      <c r="K3228">
        <f t="shared" si="126"/>
        <v>315</v>
      </c>
      <c r="L3228">
        <v>0.4</v>
      </c>
    </row>
    <row r="3229" spans="1:12" x14ac:dyDescent="0.3">
      <c r="A3229" t="s">
        <v>10</v>
      </c>
      <c r="B3229">
        <v>1185732</v>
      </c>
      <c r="C3229">
        <v>44486</v>
      </c>
      <c r="D3229" t="s">
        <v>29</v>
      </c>
      <c r="E3229" t="s">
        <v>107</v>
      </c>
      <c r="F3229" t="s">
        <v>108</v>
      </c>
      <c r="G3229" t="s">
        <v>17</v>
      </c>
      <c r="H3229">
        <v>0.49999999999999983</v>
      </c>
      <c r="I3229">
        <v>3000</v>
      </c>
      <c r="J3229">
        <f t="shared" si="127"/>
        <v>1499.9999999999995</v>
      </c>
      <c r="K3229">
        <f t="shared" si="126"/>
        <v>599.99999999999989</v>
      </c>
      <c r="L3229">
        <v>0.4</v>
      </c>
    </row>
    <row r="3230" spans="1:12" x14ac:dyDescent="0.3">
      <c r="A3230" t="s">
        <v>10</v>
      </c>
      <c r="B3230">
        <v>1185732</v>
      </c>
      <c r="C3230">
        <v>44517</v>
      </c>
      <c r="D3230" t="s">
        <v>29</v>
      </c>
      <c r="E3230" t="s">
        <v>107</v>
      </c>
      <c r="F3230" t="s">
        <v>108</v>
      </c>
      <c r="G3230" t="s">
        <v>12</v>
      </c>
      <c r="H3230">
        <v>0.44999999999999996</v>
      </c>
      <c r="I3230">
        <v>4500</v>
      </c>
      <c r="J3230">
        <f t="shared" si="127"/>
        <v>2024.9999999999998</v>
      </c>
      <c r="K3230">
        <f t="shared" si="126"/>
        <v>810</v>
      </c>
      <c r="L3230">
        <v>0.4</v>
      </c>
    </row>
    <row r="3231" spans="1:12" x14ac:dyDescent="0.3">
      <c r="A3231" t="s">
        <v>10</v>
      </c>
      <c r="B3231">
        <v>1185732</v>
      </c>
      <c r="C3231">
        <v>44517</v>
      </c>
      <c r="D3231" t="s">
        <v>29</v>
      </c>
      <c r="E3231" t="s">
        <v>107</v>
      </c>
      <c r="F3231" t="s">
        <v>108</v>
      </c>
      <c r="G3231" t="s">
        <v>15</v>
      </c>
      <c r="H3231">
        <v>0.35000000000000003</v>
      </c>
      <c r="I3231">
        <v>3500</v>
      </c>
      <c r="J3231">
        <f t="shared" si="127"/>
        <v>1225.0000000000002</v>
      </c>
      <c r="K3231">
        <f t="shared" si="126"/>
        <v>490.00000000000011</v>
      </c>
      <c r="L3231">
        <v>0.4</v>
      </c>
    </row>
    <row r="3232" spans="1:12" x14ac:dyDescent="0.3">
      <c r="A3232" t="s">
        <v>10</v>
      </c>
      <c r="B3232">
        <v>1185732</v>
      </c>
      <c r="C3232">
        <v>44517</v>
      </c>
      <c r="D3232" t="s">
        <v>29</v>
      </c>
      <c r="E3232" t="s">
        <v>107</v>
      </c>
      <c r="F3232" t="s">
        <v>108</v>
      </c>
      <c r="G3232" t="s">
        <v>13</v>
      </c>
      <c r="H3232">
        <v>0.35000000000000003</v>
      </c>
      <c r="I3232">
        <v>2950</v>
      </c>
      <c r="J3232">
        <f t="shared" si="127"/>
        <v>1032.5</v>
      </c>
      <c r="K3232">
        <f t="shared" si="126"/>
        <v>413</v>
      </c>
      <c r="L3232">
        <v>0.4</v>
      </c>
    </row>
    <row r="3233" spans="1:12" x14ac:dyDescent="0.3">
      <c r="A3233" t="s">
        <v>10</v>
      </c>
      <c r="B3233">
        <v>1185732</v>
      </c>
      <c r="C3233">
        <v>44517</v>
      </c>
      <c r="D3233" t="s">
        <v>29</v>
      </c>
      <c r="E3233" t="s">
        <v>107</v>
      </c>
      <c r="F3233" t="s">
        <v>108</v>
      </c>
      <c r="G3233" t="s">
        <v>14</v>
      </c>
      <c r="H3233">
        <v>0.4</v>
      </c>
      <c r="I3233">
        <v>3250</v>
      </c>
      <c r="J3233">
        <f t="shared" si="127"/>
        <v>1300</v>
      </c>
      <c r="K3233">
        <f t="shared" si="126"/>
        <v>520</v>
      </c>
      <c r="L3233">
        <v>0.4</v>
      </c>
    </row>
    <row r="3234" spans="1:12" x14ac:dyDescent="0.3">
      <c r="A3234" t="s">
        <v>10</v>
      </c>
      <c r="B3234">
        <v>1185732</v>
      </c>
      <c r="C3234">
        <v>44517</v>
      </c>
      <c r="D3234" t="s">
        <v>29</v>
      </c>
      <c r="E3234" t="s">
        <v>107</v>
      </c>
      <c r="F3234" t="s">
        <v>108</v>
      </c>
      <c r="G3234" t="s">
        <v>16</v>
      </c>
      <c r="H3234">
        <v>0.65</v>
      </c>
      <c r="I3234">
        <v>3000</v>
      </c>
      <c r="J3234">
        <f t="shared" si="127"/>
        <v>1950</v>
      </c>
      <c r="K3234">
        <f t="shared" si="126"/>
        <v>780</v>
      </c>
      <c r="L3234">
        <v>0.4</v>
      </c>
    </row>
    <row r="3235" spans="1:12" x14ac:dyDescent="0.3">
      <c r="A3235" t="s">
        <v>10</v>
      </c>
      <c r="B3235">
        <v>1185732</v>
      </c>
      <c r="C3235">
        <v>44517</v>
      </c>
      <c r="D3235" t="s">
        <v>29</v>
      </c>
      <c r="E3235" t="s">
        <v>107</v>
      </c>
      <c r="F3235" t="s">
        <v>108</v>
      </c>
      <c r="G3235" t="s">
        <v>17</v>
      </c>
      <c r="H3235">
        <v>0.7</v>
      </c>
      <c r="I3235">
        <v>4000</v>
      </c>
      <c r="J3235">
        <f t="shared" si="127"/>
        <v>2800</v>
      </c>
      <c r="K3235">
        <f t="shared" si="126"/>
        <v>1120</v>
      </c>
      <c r="L3235">
        <v>0.4</v>
      </c>
    </row>
    <row r="3236" spans="1:12" x14ac:dyDescent="0.3">
      <c r="A3236" t="s">
        <v>10</v>
      </c>
      <c r="B3236">
        <v>1185732</v>
      </c>
      <c r="C3236">
        <v>44546</v>
      </c>
      <c r="D3236" t="s">
        <v>29</v>
      </c>
      <c r="E3236" t="s">
        <v>107</v>
      </c>
      <c r="F3236" t="s">
        <v>108</v>
      </c>
      <c r="G3236" t="s">
        <v>12</v>
      </c>
      <c r="H3236">
        <v>0.65</v>
      </c>
      <c r="I3236">
        <v>6500</v>
      </c>
      <c r="J3236">
        <f t="shared" si="127"/>
        <v>4225</v>
      </c>
      <c r="K3236">
        <f t="shared" si="126"/>
        <v>1690</v>
      </c>
      <c r="L3236">
        <v>0.4</v>
      </c>
    </row>
    <row r="3237" spans="1:12" x14ac:dyDescent="0.3">
      <c r="A3237" t="s">
        <v>10</v>
      </c>
      <c r="B3237">
        <v>1185732</v>
      </c>
      <c r="C3237">
        <v>44546</v>
      </c>
      <c r="D3237" t="s">
        <v>29</v>
      </c>
      <c r="E3237" t="s">
        <v>107</v>
      </c>
      <c r="F3237" t="s">
        <v>108</v>
      </c>
      <c r="G3237" t="s">
        <v>15</v>
      </c>
      <c r="H3237">
        <v>0.55000000000000004</v>
      </c>
      <c r="I3237">
        <v>4500</v>
      </c>
      <c r="J3237">
        <f t="shared" si="127"/>
        <v>2475</v>
      </c>
      <c r="K3237">
        <f t="shared" si="126"/>
        <v>990</v>
      </c>
      <c r="L3237">
        <v>0.4</v>
      </c>
    </row>
    <row r="3238" spans="1:12" x14ac:dyDescent="0.3">
      <c r="A3238" t="s">
        <v>10</v>
      </c>
      <c r="B3238">
        <v>1185732</v>
      </c>
      <c r="C3238">
        <v>44546</v>
      </c>
      <c r="D3238" t="s">
        <v>29</v>
      </c>
      <c r="E3238" t="s">
        <v>107</v>
      </c>
      <c r="F3238" t="s">
        <v>108</v>
      </c>
      <c r="G3238" t="s">
        <v>13</v>
      </c>
      <c r="H3238">
        <v>0.55000000000000004</v>
      </c>
      <c r="I3238">
        <v>4000</v>
      </c>
      <c r="J3238">
        <f t="shared" si="127"/>
        <v>2200</v>
      </c>
      <c r="K3238">
        <f t="shared" si="126"/>
        <v>880</v>
      </c>
      <c r="L3238">
        <v>0.4</v>
      </c>
    </row>
    <row r="3239" spans="1:12" x14ac:dyDescent="0.3">
      <c r="A3239" t="s">
        <v>10</v>
      </c>
      <c r="B3239">
        <v>1185732</v>
      </c>
      <c r="C3239">
        <v>44546</v>
      </c>
      <c r="D3239" t="s">
        <v>29</v>
      </c>
      <c r="E3239" t="s">
        <v>107</v>
      </c>
      <c r="F3239" t="s">
        <v>108</v>
      </c>
      <c r="G3239" t="s">
        <v>14</v>
      </c>
      <c r="H3239">
        <v>0.55000000000000004</v>
      </c>
      <c r="I3239">
        <v>3500</v>
      </c>
      <c r="J3239">
        <f t="shared" si="127"/>
        <v>1925.0000000000002</v>
      </c>
      <c r="K3239">
        <f t="shared" si="126"/>
        <v>770.00000000000011</v>
      </c>
      <c r="L3239">
        <v>0.4</v>
      </c>
    </row>
    <row r="3240" spans="1:12" x14ac:dyDescent="0.3">
      <c r="A3240" t="s">
        <v>10</v>
      </c>
      <c r="B3240">
        <v>1185732</v>
      </c>
      <c r="C3240">
        <v>44546</v>
      </c>
      <c r="D3240" t="s">
        <v>29</v>
      </c>
      <c r="E3240" t="s">
        <v>107</v>
      </c>
      <c r="F3240" t="s">
        <v>108</v>
      </c>
      <c r="G3240" t="s">
        <v>16</v>
      </c>
      <c r="H3240">
        <v>0.65</v>
      </c>
      <c r="I3240">
        <v>3500</v>
      </c>
      <c r="J3240">
        <f t="shared" si="127"/>
        <v>2275</v>
      </c>
      <c r="K3240">
        <f t="shared" si="126"/>
        <v>910</v>
      </c>
      <c r="L3240">
        <v>0.4</v>
      </c>
    </row>
    <row r="3241" spans="1:12" x14ac:dyDescent="0.3">
      <c r="A3241" t="s">
        <v>10</v>
      </c>
      <c r="B3241">
        <v>1185732</v>
      </c>
      <c r="C3241">
        <v>44546</v>
      </c>
      <c r="D3241" t="s">
        <v>29</v>
      </c>
      <c r="E3241" t="s">
        <v>107</v>
      </c>
      <c r="F3241" t="s">
        <v>108</v>
      </c>
      <c r="G3241" t="s">
        <v>17</v>
      </c>
      <c r="H3241">
        <v>0.7</v>
      </c>
      <c r="I3241">
        <v>4500</v>
      </c>
      <c r="J3241">
        <f t="shared" si="127"/>
        <v>3150</v>
      </c>
      <c r="K3241">
        <f t="shared" si="126"/>
        <v>1260</v>
      </c>
      <c r="L3241">
        <v>0.4</v>
      </c>
    </row>
    <row r="3242" spans="1:12" x14ac:dyDescent="0.3">
      <c r="A3242" t="s">
        <v>10</v>
      </c>
      <c r="B3242">
        <v>1185732</v>
      </c>
      <c r="C3242">
        <v>44220</v>
      </c>
      <c r="D3242" t="s">
        <v>126</v>
      </c>
      <c r="E3242" t="s">
        <v>109</v>
      </c>
      <c r="F3242" t="s">
        <v>84</v>
      </c>
      <c r="G3242" t="s">
        <v>12</v>
      </c>
      <c r="H3242">
        <v>0.35000000000000003</v>
      </c>
      <c r="I3242">
        <v>4250</v>
      </c>
      <c r="J3242">
        <f t="shared" si="127"/>
        <v>1487.5000000000002</v>
      </c>
      <c r="K3242">
        <f t="shared" si="126"/>
        <v>595.00000000000011</v>
      </c>
      <c r="L3242">
        <v>0.4</v>
      </c>
    </row>
    <row r="3243" spans="1:12" x14ac:dyDescent="0.3">
      <c r="A3243" t="s">
        <v>10</v>
      </c>
      <c r="B3243">
        <v>1185732</v>
      </c>
      <c r="C3243">
        <v>44220</v>
      </c>
      <c r="D3243" t="s">
        <v>126</v>
      </c>
      <c r="E3243" t="s">
        <v>109</v>
      </c>
      <c r="F3243" t="s">
        <v>84</v>
      </c>
      <c r="G3243" t="s">
        <v>15</v>
      </c>
      <c r="H3243">
        <v>0.35000000000000003</v>
      </c>
      <c r="I3243">
        <v>2250</v>
      </c>
      <c r="J3243">
        <f t="shared" si="127"/>
        <v>787.50000000000011</v>
      </c>
      <c r="K3243">
        <f t="shared" si="126"/>
        <v>275.625</v>
      </c>
      <c r="L3243">
        <v>0.35</v>
      </c>
    </row>
    <row r="3244" spans="1:12" x14ac:dyDescent="0.3">
      <c r="A3244" t="s">
        <v>10</v>
      </c>
      <c r="B3244">
        <v>1185732</v>
      </c>
      <c r="C3244">
        <v>44220</v>
      </c>
      <c r="D3244" t="s">
        <v>126</v>
      </c>
      <c r="E3244" t="s">
        <v>109</v>
      </c>
      <c r="F3244" t="s">
        <v>84</v>
      </c>
      <c r="G3244" t="s">
        <v>13</v>
      </c>
      <c r="H3244">
        <v>0.25000000000000006</v>
      </c>
      <c r="I3244">
        <v>2250</v>
      </c>
      <c r="J3244">
        <f t="shared" si="127"/>
        <v>562.50000000000011</v>
      </c>
      <c r="K3244">
        <f t="shared" ref="K3244:K3253" si="128">J3244*L3244</f>
        <v>196.87500000000003</v>
      </c>
      <c r="L3244">
        <v>0.35</v>
      </c>
    </row>
    <row r="3245" spans="1:12" x14ac:dyDescent="0.3">
      <c r="A3245" t="s">
        <v>10</v>
      </c>
      <c r="B3245">
        <v>1185732</v>
      </c>
      <c r="C3245">
        <v>44220</v>
      </c>
      <c r="D3245" t="s">
        <v>126</v>
      </c>
      <c r="E3245" t="s">
        <v>109</v>
      </c>
      <c r="F3245" t="s">
        <v>84</v>
      </c>
      <c r="G3245" t="s">
        <v>14</v>
      </c>
      <c r="H3245">
        <v>0.3</v>
      </c>
      <c r="I3245">
        <v>750</v>
      </c>
      <c r="J3245">
        <f t="shared" si="127"/>
        <v>225</v>
      </c>
      <c r="K3245">
        <f t="shared" si="128"/>
        <v>78.75</v>
      </c>
      <c r="L3245">
        <v>0.35</v>
      </c>
    </row>
    <row r="3246" spans="1:12" x14ac:dyDescent="0.3">
      <c r="A3246" t="s">
        <v>10</v>
      </c>
      <c r="B3246">
        <v>1185732</v>
      </c>
      <c r="C3246">
        <v>44220</v>
      </c>
      <c r="D3246" t="s">
        <v>126</v>
      </c>
      <c r="E3246" t="s">
        <v>109</v>
      </c>
      <c r="F3246" t="s">
        <v>84</v>
      </c>
      <c r="G3246" t="s">
        <v>16</v>
      </c>
      <c r="H3246">
        <v>0.45</v>
      </c>
      <c r="I3246">
        <v>1250</v>
      </c>
      <c r="J3246">
        <f t="shared" si="127"/>
        <v>562.5</v>
      </c>
      <c r="K3246">
        <f t="shared" si="128"/>
        <v>168.75</v>
      </c>
      <c r="L3246">
        <v>0.3</v>
      </c>
    </row>
    <row r="3247" spans="1:12" x14ac:dyDescent="0.3">
      <c r="A3247" t="s">
        <v>10</v>
      </c>
      <c r="B3247">
        <v>1185732</v>
      </c>
      <c r="C3247">
        <v>44220</v>
      </c>
      <c r="D3247" t="s">
        <v>126</v>
      </c>
      <c r="E3247" t="s">
        <v>109</v>
      </c>
      <c r="F3247" t="s">
        <v>84</v>
      </c>
      <c r="G3247" t="s">
        <v>17</v>
      </c>
      <c r="H3247">
        <v>0.35000000000000003</v>
      </c>
      <c r="I3247">
        <v>2250</v>
      </c>
      <c r="J3247">
        <f t="shared" si="127"/>
        <v>787.50000000000011</v>
      </c>
      <c r="K3247">
        <f t="shared" si="128"/>
        <v>236.25000000000003</v>
      </c>
      <c r="L3247">
        <v>0.3</v>
      </c>
    </row>
    <row r="3248" spans="1:12" x14ac:dyDescent="0.3">
      <c r="A3248" t="s">
        <v>10</v>
      </c>
      <c r="B3248">
        <v>1185732</v>
      </c>
      <c r="C3248">
        <v>44249</v>
      </c>
      <c r="D3248" t="s">
        <v>126</v>
      </c>
      <c r="E3248" t="s">
        <v>109</v>
      </c>
      <c r="F3248" t="s">
        <v>84</v>
      </c>
      <c r="G3248" t="s">
        <v>12</v>
      </c>
      <c r="H3248">
        <v>0.35000000000000003</v>
      </c>
      <c r="I3248">
        <v>4750</v>
      </c>
      <c r="J3248">
        <f t="shared" si="127"/>
        <v>1662.5000000000002</v>
      </c>
      <c r="K3248">
        <f>J3248*L3248</f>
        <v>665.00000000000011</v>
      </c>
      <c r="L3248">
        <v>0.4</v>
      </c>
    </row>
    <row r="3249" spans="1:12" x14ac:dyDescent="0.3">
      <c r="A3249" t="s">
        <v>10</v>
      </c>
      <c r="B3249">
        <v>1185732</v>
      </c>
      <c r="C3249">
        <v>44249</v>
      </c>
      <c r="D3249" t="s">
        <v>126</v>
      </c>
      <c r="E3249" t="s">
        <v>109</v>
      </c>
      <c r="F3249" t="s">
        <v>84</v>
      </c>
      <c r="G3249" t="s">
        <v>15</v>
      </c>
      <c r="H3249">
        <v>0.35000000000000003</v>
      </c>
      <c r="I3249">
        <v>1250</v>
      </c>
      <c r="J3249">
        <f t="shared" si="127"/>
        <v>437.50000000000006</v>
      </c>
      <c r="K3249">
        <f>J3249*L3249</f>
        <v>153.125</v>
      </c>
      <c r="L3249">
        <v>0.35</v>
      </c>
    </row>
    <row r="3250" spans="1:12" x14ac:dyDescent="0.3">
      <c r="A3250" t="s">
        <v>10</v>
      </c>
      <c r="B3250">
        <v>1185732</v>
      </c>
      <c r="C3250">
        <v>44249</v>
      </c>
      <c r="D3250" t="s">
        <v>126</v>
      </c>
      <c r="E3250" t="s">
        <v>109</v>
      </c>
      <c r="F3250" t="s">
        <v>84</v>
      </c>
      <c r="G3250" t="s">
        <v>13</v>
      </c>
      <c r="H3250">
        <v>0.25000000000000006</v>
      </c>
      <c r="I3250">
        <v>1750</v>
      </c>
      <c r="J3250">
        <f t="shared" si="127"/>
        <v>437.50000000000011</v>
      </c>
      <c r="K3250">
        <f t="shared" si="128"/>
        <v>153.12500000000003</v>
      </c>
      <c r="L3250">
        <v>0.35</v>
      </c>
    </row>
    <row r="3251" spans="1:12" x14ac:dyDescent="0.3">
      <c r="A3251" t="s">
        <v>10</v>
      </c>
      <c r="B3251">
        <v>1185732</v>
      </c>
      <c r="C3251">
        <v>44249</v>
      </c>
      <c r="D3251" t="s">
        <v>126</v>
      </c>
      <c r="E3251" t="s">
        <v>109</v>
      </c>
      <c r="F3251" t="s">
        <v>84</v>
      </c>
      <c r="G3251" t="s">
        <v>14</v>
      </c>
      <c r="H3251">
        <v>0.3</v>
      </c>
      <c r="I3251">
        <v>500</v>
      </c>
      <c r="J3251">
        <f t="shared" si="127"/>
        <v>150</v>
      </c>
      <c r="K3251">
        <f t="shared" si="128"/>
        <v>52.5</v>
      </c>
      <c r="L3251">
        <v>0.35</v>
      </c>
    </row>
    <row r="3252" spans="1:12" x14ac:dyDescent="0.3">
      <c r="A3252" t="s">
        <v>10</v>
      </c>
      <c r="B3252">
        <v>1185732</v>
      </c>
      <c r="C3252">
        <v>44249</v>
      </c>
      <c r="D3252" t="s">
        <v>126</v>
      </c>
      <c r="E3252" t="s">
        <v>109</v>
      </c>
      <c r="F3252" t="s">
        <v>84</v>
      </c>
      <c r="G3252" t="s">
        <v>16</v>
      </c>
      <c r="H3252">
        <v>0.45</v>
      </c>
      <c r="I3252">
        <v>1250</v>
      </c>
      <c r="J3252">
        <f t="shared" si="127"/>
        <v>562.5</v>
      </c>
      <c r="K3252">
        <f t="shared" si="128"/>
        <v>168.75</v>
      </c>
      <c r="L3252">
        <v>0.3</v>
      </c>
    </row>
    <row r="3253" spans="1:12" x14ac:dyDescent="0.3">
      <c r="A3253" t="s">
        <v>10</v>
      </c>
      <c r="B3253">
        <v>1185732</v>
      </c>
      <c r="C3253">
        <v>44249</v>
      </c>
      <c r="D3253" t="s">
        <v>126</v>
      </c>
      <c r="E3253" t="s">
        <v>109</v>
      </c>
      <c r="F3253" t="s">
        <v>84</v>
      </c>
      <c r="G3253" t="s">
        <v>17</v>
      </c>
      <c r="H3253">
        <v>0.35000000000000003</v>
      </c>
      <c r="I3253">
        <v>2250</v>
      </c>
      <c r="J3253">
        <f t="shared" si="127"/>
        <v>787.50000000000011</v>
      </c>
      <c r="K3253">
        <f t="shared" si="128"/>
        <v>236.25000000000003</v>
      </c>
      <c r="L3253">
        <v>0.3</v>
      </c>
    </row>
    <row r="3254" spans="1:12" x14ac:dyDescent="0.3">
      <c r="A3254" t="s">
        <v>10</v>
      </c>
      <c r="B3254">
        <v>1185732</v>
      </c>
      <c r="C3254">
        <v>44275</v>
      </c>
      <c r="D3254" t="s">
        <v>126</v>
      </c>
      <c r="E3254" t="s">
        <v>109</v>
      </c>
      <c r="F3254" t="s">
        <v>84</v>
      </c>
      <c r="G3254" t="s">
        <v>12</v>
      </c>
      <c r="H3254">
        <v>0.35000000000000003</v>
      </c>
      <c r="I3254">
        <v>4450</v>
      </c>
      <c r="J3254">
        <f t="shared" si="127"/>
        <v>1557.5000000000002</v>
      </c>
      <c r="K3254">
        <f t="shared" ref="K3254:K3285" si="129">J3254*L3254</f>
        <v>623.00000000000011</v>
      </c>
      <c r="L3254">
        <v>0.4</v>
      </c>
    </row>
    <row r="3255" spans="1:12" x14ac:dyDescent="0.3">
      <c r="A3255" t="s">
        <v>10</v>
      </c>
      <c r="B3255">
        <v>1185732</v>
      </c>
      <c r="C3255">
        <v>44275</v>
      </c>
      <c r="D3255" t="s">
        <v>126</v>
      </c>
      <c r="E3255" t="s">
        <v>109</v>
      </c>
      <c r="F3255" t="s">
        <v>84</v>
      </c>
      <c r="G3255" t="s">
        <v>15</v>
      </c>
      <c r="H3255">
        <v>0.35000000000000003</v>
      </c>
      <c r="I3255">
        <v>1500</v>
      </c>
      <c r="J3255">
        <f t="shared" si="127"/>
        <v>525</v>
      </c>
      <c r="K3255">
        <f t="shared" si="129"/>
        <v>183.75</v>
      </c>
      <c r="L3255">
        <v>0.35</v>
      </c>
    </row>
    <row r="3256" spans="1:12" x14ac:dyDescent="0.3">
      <c r="A3256" t="s">
        <v>10</v>
      </c>
      <c r="B3256">
        <v>1185732</v>
      </c>
      <c r="C3256">
        <v>44275</v>
      </c>
      <c r="D3256" t="s">
        <v>126</v>
      </c>
      <c r="E3256" t="s">
        <v>109</v>
      </c>
      <c r="F3256" t="s">
        <v>84</v>
      </c>
      <c r="G3256" t="s">
        <v>13</v>
      </c>
      <c r="H3256">
        <v>0.25000000000000006</v>
      </c>
      <c r="I3256">
        <v>1750</v>
      </c>
      <c r="J3256">
        <f t="shared" si="127"/>
        <v>437.50000000000011</v>
      </c>
      <c r="K3256">
        <f t="shared" si="129"/>
        <v>153.12500000000003</v>
      </c>
      <c r="L3256">
        <v>0.35</v>
      </c>
    </row>
    <row r="3257" spans="1:12" x14ac:dyDescent="0.3">
      <c r="A3257" t="s">
        <v>10</v>
      </c>
      <c r="B3257">
        <v>1185732</v>
      </c>
      <c r="C3257">
        <v>44275</v>
      </c>
      <c r="D3257" t="s">
        <v>126</v>
      </c>
      <c r="E3257" t="s">
        <v>109</v>
      </c>
      <c r="F3257" t="s">
        <v>84</v>
      </c>
      <c r="G3257" t="s">
        <v>14</v>
      </c>
      <c r="H3257">
        <v>0.3</v>
      </c>
      <c r="I3257">
        <v>250</v>
      </c>
      <c r="J3257">
        <f t="shared" si="127"/>
        <v>75</v>
      </c>
      <c r="K3257">
        <f t="shared" si="129"/>
        <v>26.25</v>
      </c>
      <c r="L3257">
        <v>0.35</v>
      </c>
    </row>
    <row r="3258" spans="1:12" x14ac:dyDescent="0.3">
      <c r="A3258" t="s">
        <v>10</v>
      </c>
      <c r="B3258">
        <v>1185732</v>
      </c>
      <c r="C3258">
        <v>44275</v>
      </c>
      <c r="D3258" t="s">
        <v>126</v>
      </c>
      <c r="E3258" t="s">
        <v>109</v>
      </c>
      <c r="F3258" t="s">
        <v>84</v>
      </c>
      <c r="G3258" t="s">
        <v>16</v>
      </c>
      <c r="H3258">
        <v>0.45</v>
      </c>
      <c r="I3258">
        <v>750</v>
      </c>
      <c r="J3258">
        <f t="shared" si="127"/>
        <v>337.5</v>
      </c>
      <c r="K3258">
        <f t="shared" si="129"/>
        <v>101.25</v>
      </c>
      <c r="L3258">
        <v>0.3</v>
      </c>
    </row>
    <row r="3259" spans="1:12" x14ac:dyDescent="0.3">
      <c r="A3259" t="s">
        <v>10</v>
      </c>
      <c r="B3259">
        <v>1185732</v>
      </c>
      <c r="C3259">
        <v>44275</v>
      </c>
      <c r="D3259" t="s">
        <v>126</v>
      </c>
      <c r="E3259" t="s">
        <v>109</v>
      </c>
      <c r="F3259" t="s">
        <v>84</v>
      </c>
      <c r="G3259" t="s">
        <v>17</v>
      </c>
      <c r="H3259">
        <v>0.35000000000000003</v>
      </c>
      <c r="I3259">
        <v>1750</v>
      </c>
      <c r="J3259">
        <f t="shared" si="127"/>
        <v>612.50000000000011</v>
      </c>
      <c r="K3259">
        <f t="shared" si="129"/>
        <v>183.75000000000003</v>
      </c>
      <c r="L3259">
        <v>0.3</v>
      </c>
    </row>
    <row r="3260" spans="1:12" x14ac:dyDescent="0.3">
      <c r="A3260" t="s">
        <v>10</v>
      </c>
      <c r="B3260">
        <v>1185732</v>
      </c>
      <c r="C3260">
        <v>44307</v>
      </c>
      <c r="D3260" t="s">
        <v>126</v>
      </c>
      <c r="E3260" t="s">
        <v>109</v>
      </c>
      <c r="F3260" t="s">
        <v>84</v>
      </c>
      <c r="G3260" t="s">
        <v>12</v>
      </c>
      <c r="H3260">
        <v>0.35000000000000003</v>
      </c>
      <c r="I3260">
        <v>4250</v>
      </c>
      <c r="J3260">
        <f t="shared" si="127"/>
        <v>1487.5000000000002</v>
      </c>
      <c r="K3260">
        <f t="shared" si="129"/>
        <v>595.00000000000011</v>
      </c>
      <c r="L3260">
        <v>0.4</v>
      </c>
    </row>
    <row r="3261" spans="1:12" x14ac:dyDescent="0.3">
      <c r="A3261" t="s">
        <v>10</v>
      </c>
      <c r="B3261">
        <v>1185732</v>
      </c>
      <c r="C3261">
        <v>44307</v>
      </c>
      <c r="D3261" t="s">
        <v>126</v>
      </c>
      <c r="E3261" t="s">
        <v>109</v>
      </c>
      <c r="F3261" t="s">
        <v>84</v>
      </c>
      <c r="G3261" t="s">
        <v>15</v>
      </c>
      <c r="H3261">
        <v>0.35000000000000003</v>
      </c>
      <c r="I3261">
        <v>1250</v>
      </c>
      <c r="J3261">
        <f t="shared" si="127"/>
        <v>437.50000000000006</v>
      </c>
      <c r="K3261">
        <f t="shared" si="129"/>
        <v>153.125</v>
      </c>
      <c r="L3261">
        <v>0.35</v>
      </c>
    </row>
    <row r="3262" spans="1:12" x14ac:dyDescent="0.3">
      <c r="A3262" t="s">
        <v>10</v>
      </c>
      <c r="B3262">
        <v>1185732</v>
      </c>
      <c r="C3262">
        <v>44307</v>
      </c>
      <c r="D3262" t="s">
        <v>126</v>
      </c>
      <c r="E3262" t="s">
        <v>109</v>
      </c>
      <c r="F3262" t="s">
        <v>84</v>
      </c>
      <c r="G3262" t="s">
        <v>13</v>
      </c>
      <c r="H3262">
        <v>0.25000000000000006</v>
      </c>
      <c r="I3262">
        <v>1250</v>
      </c>
      <c r="J3262">
        <f t="shared" si="127"/>
        <v>312.50000000000006</v>
      </c>
      <c r="K3262">
        <f t="shared" si="129"/>
        <v>109.37500000000001</v>
      </c>
      <c r="L3262">
        <v>0.35</v>
      </c>
    </row>
    <row r="3263" spans="1:12" x14ac:dyDescent="0.3">
      <c r="A3263" t="s">
        <v>10</v>
      </c>
      <c r="B3263">
        <v>1185732</v>
      </c>
      <c r="C3263">
        <v>44307</v>
      </c>
      <c r="D3263" t="s">
        <v>126</v>
      </c>
      <c r="E3263" t="s">
        <v>109</v>
      </c>
      <c r="F3263" t="s">
        <v>84</v>
      </c>
      <c r="G3263" t="s">
        <v>14</v>
      </c>
      <c r="H3263">
        <v>0.3</v>
      </c>
      <c r="I3263">
        <v>500</v>
      </c>
      <c r="J3263">
        <f t="shared" si="127"/>
        <v>150</v>
      </c>
      <c r="K3263">
        <f t="shared" si="129"/>
        <v>52.5</v>
      </c>
      <c r="L3263">
        <v>0.35</v>
      </c>
    </row>
    <row r="3264" spans="1:12" x14ac:dyDescent="0.3">
      <c r="A3264" t="s">
        <v>10</v>
      </c>
      <c r="B3264">
        <v>1185732</v>
      </c>
      <c r="C3264">
        <v>44307</v>
      </c>
      <c r="D3264" t="s">
        <v>126</v>
      </c>
      <c r="E3264" t="s">
        <v>109</v>
      </c>
      <c r="F3264" t="s">
        <v>84</v>
      </c>
      <c r="G3264" t="s">
        <v>16</v>
      </c>
      <c r="H3264">
        <v>0.45</v>
      </c>
      <c r="I3264">
        <v>500</v>
      </c>
      <c r="J3264">
        <f t="shared" si="127"/>
        <v>225</v>
      </c>
      <c r="K3264">
        <f t="shared" si="129"/>
        <v>67.5</v>
      </c>
      <c r="L3264">
        <v>0.3</v>
      </c>
    </row>
    <row r="3265" spans="1:12" x14ac:dyDescent="0.3">
      <c r="A3265" t="s">
        <v>10</v>
      </c>
      <c r="B3265">
        <v>1185732</v>
      </c>
      <c r="C3265">
        <v>44307</v>
      </c>
      <c r="D3265" t="s">
        <v>126</v>
      </c>
      <c r="E3265" t="s">
        <v>109</v>
      </c>
      <c r="F3265" t="s">
        <v>84</v>
      </c>
      <c r="G3265" t="s">
        <v>17</v>
      </c>
      <c r="H3265">
        <v>0.35000000000000003</v>
      </c>
      <c r="I3265">
        <v>2000</v>
      </c>
      <c r="J3265">
        <f t="shared" si="127"/>
        <v>700.00000000000011</v>
      </c>
      <c r="K3265">
        <f t="shared" si="129"/>
        <v>210.00000000000003</v>
      </c>
      <c r="L3265">
        <v>0.3</v>
      </c>
    </row>
    <row r="3266" spans="1:12" x14ac:dyDescent="0.3">
      <c r="A3266" t="s">
        <v>10</v>
      </c>
      <c r="B3266">
        <v>1185732</v>
      </c>
      <c r="C3266">
        <v>44336</v>
      </c>
      <c r="D3266" t="s">
        <v>126</v>
      </c>
      <c r="E3266" t="s">
        <v>109</v>
      </c>
      <c r="F3266" t="s">
        <v>84</v>
      </c>
      <c r="G3266" t="s">
        <v>12</v>
      </c>
      <c r="H3266">
        <v>0.49999999999999994</v>
      </c>
      <c r="I3266">
        <v>4700</v>
      </c>
      <c r="J3266">
        <f t="shared" ref="J3266:J3329" si="130">H3266*I3266</f>
        <v>2349.9999999999995</v>
      </c>
      <c r="K3266">
        <f t="shared" si="129"/>
        <v>939.99999999999989</v>
      </c>
      <c r="L3266">
        <v>0.4</v>
      </c>
    </row>
    <row r="3267" spans="1:12" x14ac:dyDescent="0.3">
      <c r="A3267" t="s">
        <v>10</v>
      </c>
      <c r="B3267">
        <v>1185732</v>
      </c>
      <c r="C3267">
        <v>44336</v>
      </c>
      <c r="D3267" t="s">
        <v>126</v>
      </c>
      <c r="E3267" t="s">
        <v>109</v>
      </c>
      <c r="F3267" t="s">
        <v>84</v>
      </c>
      <c r="G3267" t="s">
        <v>15</v>
      </c>
      <c r="H3267">
        <v>0.45</v>
      </c>
      <c r="I3267">
        <v>1750</v>
      </c>
      <c r="J3267">
        <f t="shared" si="130"/>
        <v>787.5</v>
      </c>
      <c r="K3267">
        <f t="shared" si="129"/>
        <v>275.625</v>
      </c>
      <c r="L3267">
        <v>0.35</v>
      </c>
    </row>
    <row r="3268" spans="1:12" x14ac:dyDescent="0.3">
      <c r="A3268" t="s">
        <v>10</v>
      </c>
      <c r="B3268">
        <v>1185732</v>
      </c>
      <c r="C3268">
        <v>44336</v>
      </c>
      <c r="D3268" t="s">
        <v>126</v>
      </c>
      <c r="E3268" t="s">
        <v>109</v>
      </c>
      <c r="F3268" t="s">
        <v>84</v>
      </c>
      <c r="G3268" t="s">
        <v>13</v>
      </c>
      <c r="H3268">
        <v>0.4</v>
      </c>
      <c r="I3268">
        <v>1500</v>
      </c>
      <c r="J3268">
        <f t="shared" si="130"/>
        <v>600</v>
      </c>
      <c r="K3268">
        <f t="shared" si="129"/>
        <v>210</v>
      </c>
      <c r="L3268">
        <v>0.35</v>
      </c>
    </row>
    <row r="3269" spans="1:12" x14ac:dyDescent="0.3">
      <c r="A3269" t="s">
        <v>10</v>
      </c>
      <c r="B3269">
        <v>1185732</v>
      </c>
      <c r="C3269">
        <v>44336</v>
      </c>
      <c r="D3269" t="s">
        <v>126</v>
      </c>
      <c r="E3269" t="s">
        <v>109</v>
      </c>
      <c r="F3269" t="s">
        <v>84</v>
      </c>
      <c r="G3269" t="s">
        <v>14</v>
      </c>
      <c r="H3269">
        <v>0.4</v>
      </c>
      <c r="I3269">
        <v>1000</v>
      </c>
      <c r="J3269">
        <f t="shared" si="130"/>
        <v>400</v>
      </c>
      <c r="K3269">
        <f t="shared" si="129"/>
        <v>140</v>
      </c>
      <c r="L3269">
        <v>0.35</v>
      </c>
    </row>
    <row r="3270" spans="1:12" x14ac:dyDescent="0.3">
      <c r="A3270" t="s">
        <v>10</v>
      </c>
      <c r="B3270">
        <v>1185732</v>
      </c>
      <c r="C3270">
        <v>44336</v>
      </c>
      <c r="D3270" t="s">
        <v>126</v>
      </c>
      <c r="E3270" t="s">
        <v>109</v>
      </c>
      <c r="F3270" t="s">
        <v>84</v>
      </c>
      <c r="G3270" t="s">
        <v>16</v>
      </c>
      <c r="H3270">
        <v>0.49999999999999994</v>
      </c>
      <c r="I3270">
        <v>1250</v>
      </c>
      <c r="J3270">
        <f t="shared" si="130"/>
        <v>624.99999999999989</v>
      </c>
      <c r="K3270">
        <f t="shared" si="129"/>
        <v>187.49999999999997</v>
      </c>
      <c r="L3270">
        <v>0.3</v>
      </c>
    </row>
    <row r="3271" spans="1:12" x14ac:dyDescent="0.3">
      <c r="A3271" t="s">
        <v>10</v>
      </c>
      <c r="B3271">
        <v>1185732</v>
      </c>
      <c r="C3271">
        <v>44336</v>
      </c>
      <c r="D3271" t="s">
        <v>126</v>
      </c>
      <c r="E3271" t="s">
        <v>109</v>
      </c>
      <c r="F3271" t="s">
        <v>84</v>
      </c>
      <c r="G3271" t="s">
        <v>17</v>
      </c>
      <c r="H3271">
        <v>0.54999999999999993</v>
      </c>
      <c r="I3271">
        <v>2500</v>
      </c>
      <c r="J3271">
        <f t="shared" si="130"/>
        <v>1374.9999999999998</v>
      </c>
      <c r="K3271">
        <f t="shared" si="129"/>
        <v>412.49999999999994</v>
      </c>
      <c r="L3271">
        <v>0.3</v>
      </c>
    </row>
    <row r="3272" spans="1:12" x14ac:dyDescent="0.3">
      <c r="A3272" t="s">
        <v>10</v>
      </c>
      <c r="B3272">
        <v>1185732</v>
      </c>
      <c r="C3272">
        <v>44369</v>
      </c>
      <c r="D3272" t="s">
        <v>126</v>
      </c>
      <c r="E3272" t="s">
        <v>109</v>
      </c>
      <c r="F3272" t="s">
        <v>84</v>
      </c>
      <c r="G3272" t="s">
        <v>12</v>
      </c>
      <c r="H3272">
        <v>0.49999999999999994</v>
      </c>
      <c r="I3272">
        <v>5000</v>
      </c>
      <c r="J3272">
        <f t="shared" si="130"/>
        <v>2499.9999999999995</v>
      </c>
      <c r="K3272">
        <f t="shared" si="129"/>
        <v>999.99999999999989</v>
      </c>
      <c r="L3272">
        <v>0.4</v>
      </c>
    </row>
    <row r="3273" spans="1:12" x14ac:dyDescent="0.3">
      <c r="A3273" t="s">
        <v>10</v>
      </c>
      <c r="B3273">
        <v>1185732</v>
      </c>
      <c r="C3273">
        <v>44369</v>
      </c>
      <c r="D3273" t="s">
        <v>126</v>
      </c>
      <c r="E3273" t="s">
        <v>109</v>
      </c>
      <c r="F3273" t="s">
        <v>84</v>
      </c>
      <c r="G3273" t="s">
        <v>15</v>
      </c>
      <c r="H3273">
        <v>0.45</v>
      </c>
      <c r="I3273">
        <v>2500</v>
      </c>
      <c r="J3273">
        <f t="shared" si="130"/>
        <v>1125</v>
      </c>
      <c r="K3273">
        <f t="shared" si="129"/>
        <v>393.75</v>
      </c>
      <c r="L3273">
        <v>0.35</v>
      </c>
    </row>
    <row r="3274" spans="1:12" x14ac:dyDescent="0.3">
      <c r="A3274" t="s">
        <v>10</v>
      </c>
      <c r="B3274">
        <v>1185732</v>
      </c>
      <c r="C3274">
        <v>44369</v>
      </c>
      <c r="D3274" t="s">
        <v>126</v>
      </c>
      <c r="E3274" t="s">
        <v>109</v>
      </c>
      <c r="F3274" t="s">
        <v>84</v>
      </c>
      <c r="G3274" t="s">
        <v>13</v>
      </c>
      <c r="H3274">
        <v>0.4</v>
      </c>
      <c r="I3274">
        <v>1750</v>
      </c>
      <c r="J3274">
        <f t="shared" si="130"/>
        <v>700</v>
      </c>
      <c r="K3274">
        <f t="shared" si="129"/>
        <v>244.99999999999997</v>
      </c>
      <c r="L3274">
        <v>0.35</v>
      </c>
    </row>
    <row r="3275" spans="1:12" x14ac:dyDescent="0.3">
      <c r="A3275" t="s">
        <v>10</v>
      </c>
      <c r="B3275">
        <v>1185732</v>
      </c>
      <c r="C3275">
        <v>44369</v>
      </c>
      <c r="D3275" t="s">
        <v>126</v>
      </c>
      <c r="E3275" t="s">
        <v>109</v>
      </c>
      <c r="F3275" t="s">
        <v>84</v>
      </c>
      <c r="G3275" t="s">
        <v>14</v>
      </c>
      <c r="H3275">
        <v>0.4</v>
      </c>
      <c r="I3275">
        <v>1500</v>
      </c>
      <c r="J3275">
        <f t="shared" si="130"/>
        <v>600</v>
      </c>
      <c r="K3275">
        <f t="shared" si="129"/>
        <v>210</v>
      </c>
      <c r="L3275">
        <v>0.35</v>
      </c>
    </row>
    <row r="3276" spans="1:12" x14ac:dyDescent="0.3">
      <c r="A3276" t="s">
        <v>10</v>
      </c>
      <c r="B3276">
        <v>1185732</v>
      </c>
      <c r="C3276">
        <v>44369</v>
      </c>
      <c r="D3276" t="s">
        <v>126</v>
      </c>
      <c r="E3276" t="s">
        <v>109</v>
      </c>
      <c r="F3276" t="s">
        <v>84</v>
      </c>
      <c r="G3276" t="s">
        <v>16</v>
      </c>
      <c r="H3276">
        <v>0.49999999999999994</v>
      </c>
      <c r="I3276">
        <v>1500</v>
      </c>
      <c r="J3276">
        <f t="shared" si="130"/>
        <v>749.99999999999989</v>
      </c>
      <c r="K3276">
        <f t="shared" si="129"/>
        <v>224.99999999999997</v>
      </c>
      <c r="L3276">
        <v>0.3</v>
      </c>
    </row>
    <row r="3277" spans="1:12" x14ac:dyDescent="0.3">
      <c r="A3277" t="s">
        <v>10</v>
      </c>
      <c r="B3277">
        <v>1185732</v>
      </c>
      <c r="C3277">
        <v>44369</v>
      </c>
      <c r="D3277" t="s">
        <v>126</v>
      </c>
      <c r="E3277" t="s">
        <v>109</v>
      </c>
      <c r="F3277" t="s">
        <v>84</v>
      </c>
      <c r="G3277" t="s">
        <v>17</v>
      </c>
      <c r="H3277">
        <v>0.54999999999999993</v>
      </c>
      <c r="I3277">
        <v>3000</v>
      </c>
      <c r="J3277">
        <f t="shared" si="130"/>
        <v>1649.9999999999998</v>
      </c>
      <c r="K3277">
        <f t="shared" si="129"/>
        <v>494.99999999999989</v>
      </c>
      <c r="L3277">
        <v>0.3</v>
      </c>
    </row>
    <row r="3278" spans="1:12" x14ac:dyDescent="0.3">
      <c r="A3278" t="s">
        <v>10</v>
      </c>
      <c r="B3278">
        <v>1185732</v>
      </c>
      <c r="C3278">
        <v>44397</v>
      </c>
      <c r="D3278" t="s">
        <v>126</v>
      </c>
      <c r="E3278" t="s">
        <v>109</v>
      </c>
      <c r="F3278" t="s">
        <v>84</v>
      </c>
      <c r="G3278" t="s">
        <v>12</v>
      </c>
      <c r="H3278">
        <v>0.49999999999999994</v>
      </c>
      <c r="I3278">
        <v>5250</v>
      </c>
      <c r="J3278">
        <f t="shared" si="130"/>
        <v>2624.9999999999995</v>
      </c>
      <c r="K3278">
        <f t="shared" si="129"/>
        <v>1049.9999999999998</v>
      </c>
      <c r="L3278">
        <v>0.4</v>
      </c>
    </row>
    <row r="3279" spans="1:12" x14ac:dyDescent="0.3">
      <c r="A3279" t="s">
        <v>10</v>
      </c>
      <c r="B3279">
        <v>1185732</v>
      </c>
      <c r="C3279">
        <v>44397</v>
      </c>
      <c r="D3279" t="s">
        <v>126</v>
      </c>
      <c r="E3279" t="s">
        <v>109</v>
      </c>
      <c r="F3279" t="s">
        <v>84</v>
      </c>
      <c r="G3279" t="s">
        <v>15</v>
      </c>
      <c r="H3279">
        <v>0.45</v>
      </c>
      <c r="I3279">
        <v>2750</v>
      </c>
      <c r="J3279">
        <f t="shared" si="130"/>
        <v>1237.5</v>
      </c>
      <c r="K3279">
        <f t="shared" si="129"/>
        <v>433.125</v>
      </c>
      <c r="L3279">
        <v>0.35</v>
      </c>
    </row>
    <row r="3280" spans="1:12" x14ac:dyDescent="0.3">
      <c r="A3280" t="s">
        <v>10</v>
      </c>
      <c r="B3280">
        <v>1185732</v>
      </c>
      <c r="C3280">
        <v>44397</v>
      </c>
      <c r="D3280" t="s">
        <v>126</v>
      </c>
      <c r="E3280" t="s">
        <v>109</v>
      </c>
      <c r="F3280" t="s">
        <v>84</v>
      </c>
      <c r="G3280" t="s">
        <v>13</v>
      </c>
      <c r="H3280">
        <v>0.4</v>
      </c>
      <c r="I3280">
        <v>2000</v>
      </c>
      <c r="J3280">
        <f t="shared" si="130"/>
        <v>800</v>
      </c>
      <c r="K3280">
        <f t="shared" si="129"/>
        <v>280</v>
      </c>
      <c r="L3280">
        <v>0.35</v>
      </c>
    </row>
    <row r="3281" spans="1:12" x14ac:dyDescent="0.3">
      <c r="A3281" t="s">
        <v>10</v>
      </c>
      <c r="B3281">
        <v>1185732</v>
      </c>
      <c r="C3281">
        <v>44397</v>
      </c>
      <c r="D3281" t="s">
        <v>126</v>
      </c>
      <c r="E3281" t="s">
        <v>109</v>
      </c>
      <c r="F3281" t="s">
        <v>84</v>
      </c>
      <c r="G3281" t="s">
        <v>14</v>
      </c>
      <c r="H3281">
        <v>0.4</v>
      </c>
      <c r="I3281">
        <v>1500</v>
      </c>
      <c r="J3281">
        <f t="shared" si="130"/>
        <v>600</v>
      </c>
      <c r="K3281">
        <f t="shared" si="129"/>
        <v>210</v>
      </c>
      <c r="L3281">
        <v>0.35</v>
      </c>
    </row>
    <row r="3282" spans="1:12" x14ac:dyDescent="0.3">
      <c r="A3282" t="s">
        <v>10</v>
      </c>
      <c r="B3282">
        <v>1185732</v>
      </c>
      <c r="C3282">
        <v>44397</v>
      </c>
      <c r="D3282" t="s">
        <v>126</v>
      </c>
      <c r="E3282" t="s">
        <v>109</v>
      </c>
      <c r="F3282" t="s">
        <v>84</v>
      </c>
      <c r="G3282" t="s">
        <v>16</v>
      </c>
      <c r="H3282">
        <v>0.49999999999999994</v>
      </c>
      <c r="I3282">
        <v>1750</v>
      </c>
      <c r="J3282">
        <f t="shared" si="130"/>
        <v>874.99999999999989</v>
      </c>
      <c r="K3282">
        <f t="shared" si="129"/>
        <v>262.49999999999994</v>
      </c>
      <c r="L3282">
        <v>0.3</v>
      </c>
    </row>
    <row r="3283" spans="1:12" x14ac:dyDescent="0.3">
      <c r="A3283" t="s">
        <v>10</v>
      </c>
      <c r="B3283">
        <v>1185732</v>
      </c>
      <c r="C3283">
        <v>44397</v>
      </c>
      <c r="D3283" t="s">
        <v>126</v>
      </c>
      <c r="E3283" t="s">
        <v>109</v>
      </c>
      <c r="F3283" t="s">
        <v>84</v>
      </c>
      <c r="G3283" t="s">
        <v>17</v>
      </c>
      <c r="H3283">
        <v>0.54999999999999993</v>
      </c>
      <c r="I3283">
        <v>3500</v>
      </c>
      <c r="J3283">
        <f t="shared" si="130"/>
        <v>1924.9999999999998</v>
      </c>
      <c r="K3283">
        <f t="shared" si="129"/>
        <v>577.49999999999989</v>
      </c>
      <c r="L3283">
        <v>0.3</v>
      </c>
    </row>
    <row r="3284" spans="1:12" x14ac:dyDescent="0.3">
      <c r="A3284" t="s">
        <v>10</v>
      </c>
      <c r="B3284">
        <v>1185732</v>
      </c>
      <c r="C3284">
        <v>44429</v>
      </c>
      <c r="D3284" t="s">
        <v>126</v>
      </c>
      <c r="E3284" t="s">
        <v>109</v>
      </c>
      <c r="F3284" t="s">
        <v>84</v>
      </c>
      <c r="G3284" t="s">
        <v>12</v>
      </c>
      <c r="H3284">
        <v>0.49999999999999994</v>
      </c>
      <c r="I3284">
        <v>5000</v>
      </c>
      <c r="J3284">
        <f t="shared" si="130"/>
        <v>2499.9999999999995</v>
      </c>
      <c r="K3284">
        <f t="shared" si="129"/>
        <v>999.99999999999989</v>
      </c>
      <c r="L3284">
        <v>0.4</v>
      </c>
    </row>
    <row r="3285" spans="1:12" x14ac:dyDescent="0.3">
      <c r="A3285" t="s">
        <v>10</v>
      </c>
      <c r="B3285">
        <v>1185732</v>
      </c>
      <c r="C3285">
        <v>44429</v>
      </c>
      <c r="D3285" t="s">
        <v>126</v>
      </c>
      <c r="E3285" t="s">
        <v>109</v>
      </c>
      <c r="F3285" t="s">
        <v>84</v>
      </c>
      <c r="G3285" t="s">
        <v>15</v>
      </c>
      <c r="H3285">
        <v>0.45</v>
      </c>
      <c r="I3285">
        <v>2750</v>
      </c>
      <c r="J3285">
        <f t="shared" si="130"/>
        <v>1237.5</v>
      </c>
      <c r="K3285">
        <f t="shared" si="129"/>
        <v>433.125</v>
      </c>
      <c r="L3285">
        <v>0.35</v>
      </c>
    </row>
    <row r="3286" spans="1:12" x14ac:dyDescent="0.3">
      <c r="A3286" t="s">
        <v>10</v>
      </c>
      <c r="B3286">
        <v>1185732</v>
      </c>
      <c r="C3286">
        <v>44429</v>
      </c>
      <c r="D3286" t="s">
        <v>126</v>
      </c>
      <c r="E3286" t="s">
        <v>109</v>
      </c>
      <c r="F3286" t="s">
        <v>84</v>
      </c>
      <c r="G3286" t="s">
        <v>13</v>
      </c>
      <c r="H3286">
        <v>0.4</v>
      </c>
      <c r="I3286">
        <v>2000</v>
      </c>
      <c r="J3286">
        <f t="shared" si="130"/>
        <v>800</v>
      </c>
      <c r="K3286">
        <f t="shared" ref="K3286:K3317" si="131">J3286*L3286</f>
        <v>280</v>
      </c>
      <c r="L3286">
        <v>0.35</v>
      </c>
    </row>
    <row r="3287" spans="1:12" x14ac:dyDescent="0.3">
      <c r="A3287" t="s">
        <v>10</v>
      </c>
      <c r="B3287">
        <v>1185732</v>
      </c>
      <c r="C3287">
        <v>44429</v>
      </c>
      <c r="D3287" t="s">
        <v>126</v>
      </c>
      <c r="E3287" t="s">
        <v>109</v>
      </c>
      <c r="F3287" t="s">
        <v>84</v>
      </c>
      <c r="G3287" t="s">
        <v>14</v>
      </c>
      <c r="H3287">
        <v>0.4</v>
      </c>
      <c r="I3287">
        <v>1500</v>
      </c>
      <c r="J3287">
        <f t="shared" si="130"/>
        <v>600</v>
      </c>
      <c r="K3287">
        <f t="shared" si="131"/>
        <v>210</v>
      </c>
      <c r="L3287">
        <v>0.35</v>
      </c>
    </row>
    <row r="3288" spans="1:12" x14ac:dyDescent="0.3">
      <c r="A3288" t="s">
        <v>10</v>
      </c>
      <c r="B3288">
        <v>1185732</v>
      </c>
      <c r="C3288">
        <v>44429</v>
      </c>
      <c r="D3288" t="s">
        <v>126</v>
      </c>
      <c r="E3288" t="s">
        <v>109</v>
      </c>
      <c r="F3288" t="s">
        <v>84</v>
      </c>
      <c r="G3288" t="s">
        <v>16</v>
      </c>
      <c r="H3288">
        <v>0.49999999999999994</v>
      </c>
      <c r="I3288">
        <v>1250</v>
      </c>
      <c r="J3288">
        <f t="shared" si="130"/>
        <v>624.99999999999989</v>
      </c>
      <c r="K3288">
        <f t="shared" si="131"/>
        <v>187.49999999999997</v>
      </c>
      <c r="L3288">
        <v>0.3</v>
      </c>
    </row>
    <row r="3289" spans="1:12" x14ac:dyDescent="0.3">
      <c r="A3289" t="s">
        <v>10</v>
      </c>
      <c r="B3289">
        <v>1185732</v>
      </c>
      <c r="C3289">
        <v>44429</v>
      </c>
      <c r="D3289" t="s">
        <v>126</v>
      </c>
      <c r="E3289" t="s">
        <v>109</v>
      </c>
      <c r="F3289" t="s">
        <v>84</v>
      </c>
      <c r="G3289" t="s">
        <v>17</v>
      </c>
      <c r="H3289">
        <v>0.54999999999999993</v>
      </c>
      <c r="I3289">
        <v>3000</v>
      </c>
      <c r="J3289">
        <f t="shared" si="130"/>
        <v>1649.9999999999998</v>
      </c>
      <c r="K3289">
        <f t="shared" si="131"/>
        <v>494.99999999999989</v>
      </c>
      <c r="L3289">
        <v>0.3</v>
      </c>
    </row>
    <row r="3290" spans="1:12" x14ac:dyDescent="0.3">
      <c r="A3290" t="s">
        <v>10</v>
      </c>
      <c r="B3290">
        <v>1185732</v>
      </c>
      <c r="C3290">
        <v>44459</v>
      </c>
      <c r="D3290" t="s">
        <v>126</v>
      </c>
      <c r="E3290" t="s">
        <v>109</v>
      </c>
      <c r="F3290" t="s">
        <v>84</v>
      </c>
      <c r="G3290" t="s">
        <v>12</v>
      </c>
      <c r="H3290">
        <v>0.49999999999999994</v>
      </c>
      <c r="I3290">
        <v>4250</v>
      </c>
      <c r="J3290">
        <f t="shared" si="130"/>
        <v>2124.9999999999995</v>
      </c>
      <c r="K3290">
        <f t="shared" si="131"/>
        <v>849.99999999999989</v>
      </c>
      <c r="L3290">
        <v>0.4</v>
      </c>
    </row>
    <row r="3291" spans="1:12" x14ac:dyDescent="0.3">
      <c r="A3291" t="s">
        <v>10</v>
      </c>
      <c r="B3291">
        <v>1185732</v>
      </c>
      <c r="C3291">
        <v>44459</v>
      </c>
      <c r="D3291" t="s">
        <v>126</v>
      </c>
      <c r="E3291" t="s">
        <v>109</v>
      </c>
      <c r="F3291" t="s">
        <v>84</v>
      </c>
      <c r="G3291" t="s">
        <v>15</v>
      </c>
      <c r="H3291">
        <v>0.45</v>
      </c>
      <c r="I3291">
        <v>2250</v>
      </c>
      <c r="J3291">
        <f t="shared" si="130"/>
        <v>1012.5</v>
      </c>
      <c r="K3291">
        <f t="shared" si="131"/>
        <v>354.375</v>
      </c>
      <c r="L3291">
        <v>0.35</v>
      </c>
    </row>
    <row r="3292" spans="1:12" x14ac:dyDescent="0.3">
      <c r="A3292" t="s">
        <v>10</v>
      </c>
      <c r="B3292">
        <v>1185732</v>
      </c>
      <c r="C3292">
        <v>44459</v>
      </c>
      <c r="D3292" t="s">
        <v>126</v>
      </c>
      <c r="E3292" t="s">
        <v>109</v>
      </c>
      <c r="F3292" t="s">
        <v>84</v>
      </c>
      <c r="G3292" t="s">
        <v>13</v>
      </c>
      <c r="H3292">
        <v>0.4</v>
      </c>
      <c r="I3292">
        <v>1250</v>
      </c>
      <c r="J3292">
        <f t="shared" si="130"/>
        <v>500</v>
      </c>
      <c r="K3292">
        <f t="shared" si="131"/>
        <v>175</v>
      </c>
      <c r="L3292">
        <v>0.35</v>
      </c>
    </row>
    <row r="3293" spans="1:12" x14ac:dyDescent="0.3">
      <c r="A3293" t="s">
        <v>10</v>
      </c>
      <c r="B3293">
        <v>1185732</v>
      </c>
      <c r="C3293">
        <v>44459</v>
      </c>
      <c r="D3293" t="s">
        <v>126</v>
      </c>
      <c r="E3293" t="s">
        <v>109</v>
      </c>
      <c r="F3293" t="s">
        <v>84</v>
      </c>
      <c r="G3293" t="s">
        <v>14</v>
      </c>
      <c r="H3293">
        <v>0.4</v>
      </c>
      <c r="I3293">
        <v>1000</v>
      </c>
      <c r="J3293">
        <f t="shared" si="130"/>
        <v>400</v>
      </c>
      <c r="K3293">
        <f t="shared" si="131"/>
        <v>140</v>
      </c>
      <c r="L3293">
        <v>0.35</v>
      </c>
    </row>
    <row r="3294" spans="1:12" x14ac:dyDescent="0.3">
      <c r="A3294" t="s">
        <v>10</v>
      </c>
      <c r="B3294">
        <v>1185732</v>
      </c>
      <c r="C3294">
        <v>44459</v>
      </c>
      <c r="D3294" t="s">
        <v>126</v>
      </c>
      <c r="E3294" t="s">
        <v>109</v>
      </c>
      <c r="F3294" t="s">
        <v>84</v>
      </c>
      <c r="G3294" t="s">
        <v>16</v>
      </c>
      <c r="H3294">
        <v>0.49999999999999994</v>
      </c>
      <c r="I3294">
        <v>1000</v>
      </c>
      <c r="J3294">
        <f t="shared" si="130"/>
        <v>499.99999999999994</v>
      </c>
      <c r="K3294">
        <f t="shared" si="131"/>
        <v>149.99999999999997</v>
      </c>
      <c r="L3294">
        <v>0.3</v>
      </c>
    </row>
    <row r="3295" spans="1:12" x14ac:dyDescent="0.3">
      <c r="A3295" t="s">
        <v>10</v>
      </c>
      <c r="B3295">
        <v>1185732</v>
      </c>
      <c r="C3295">
        <v>44459</v>
      </c>
      <c r="D3295" t="s">
        <v>126</v>
      </c>
      <c r="E3295" t="s">
        <v>109</v>
      </c>
      <c r="F3295" t="s">
        <v>84</v>
      </c>
      <c r="G3295" t="s">
        <v>17</v>
      </c>
      <c r="H3295">
        <v>0.54999999999999993</v>
      </c>
      <c r="I3295">
        <v>2000</v>
      </c>
      <c r="J3295">
        <f t="shared" si="130"/>
        <v>1099.9999999999998</v>
      </c>
      <c r="K3295">
        <f t="shared" si="131"/>
        <v>329.99999999999994</v>
      </c>
      <c r="L3295">
        <v>0.3</v>
      </c>
    </row>
    <row r="3296" spans="1:12" x14ac:dyDescent="0.3">
      <c r="A3296" t="s">
        <v>10</v>
      </c>
      <c r="B3296">
        <v>1185732</v>
      </c>
      <c r="C3296">
        <v>44491</v>
      </c>
      <c r="D3296" t="s">
        <v>126</v>
      </c>
      <c r="E3296" t="s">
        <v>109</v>
      </c>
      <c r="F3296" t="s">
        <v>84</v>
      </c>
      <c r="G3296" t="s">
        <v>12</v>
      </c>
      <c r="H3296">
        <v>0.54999999999999993</v>
      </c>
      <c r="I3296">
        <v>3750</v>
      </c>
      <c r="J3296">
        <f t="shared" si="130"/>
        <v>2062.4999999999995</v>
      </c>
      <c r="K3296">
        <f t="shared" si="131"/>
        <v>824.99999999999989</v>
      </c>
      <c r="L3296">
        <v>0.4</v>
      </c>
    </row>
    <row r="3297" spans="1:12" x14ac:dyDescent="0.3">
      <c r="A3297" t="s">
        <v>10</v>
      </c>
      <c r="B3297">
        <v>1185732</v>
      </c>
      <c r="C3297">
        <v>44491</v>
      </c>
      <c r="D3297" t="s">
        <v>126</v>
      </c>
      <c r="E3297" t="s">
        <v>109</v>
      </c>
      <c r="F3297" t="s">
        <v>84</v>
      </c>
      <c r="G3297" t="s">
        <v>15</v>
      </c>
      <c r="H3297">
        <v>0.5</v>
      </c>
      <c r="I3297">
        <v>2000</v>
      </c>
      <c r="J3297">
        <f t="shared" si="130"/>
        <v>1000</v>
      </c>
      <c r="K3297">
        <f t="shared" si="131"/>
        <v>350</v>
      </c>
      <c r="L3297">
        <v>0.35</v>
      </c>
    </row>
    <row r="3298" spans="1:12" x14ac:dyDescent="0.3">
      <c r="A3298" t="s">
        <v>10</v>
      </c>
      <c r="B3298">
        <v>1185732</v>
      </c>
      <c r="C3298">
        <v>44491</v>
      </c>
      <c r="D3298" t="s">
        <v>126</v>
      </c>
      <c r="E3298" t="s">
        <v>109</v>
      </c>
      <c r="F3298" t="s">
        <v>84</v>
      </c>
      <c r="G3298" t="s">
        <v>13</v>
      </c>
      <c r="H3298">
        <v>0.5</v>
      </c>
      <c r="I3298">
        <v>1000</v>
      </c>
      <c r="J3298">
        <f t="shared" si="130"/>
        <v>500</v>
      </c>
      <c r="K3298">
        <f t="shared" si="131"/>
        <v>175</v>
      </c>
      <c r="L3298">
        <v>0.35</v>
      </c>
    </row>
    <row r="3299" spans="1:12" x14ac:dyDescent="0.3">
      <c r="A3299" t="s">
        <v>10</v>
      </c>
      <c r="B3299">
        <v>1185732</v>
      </c>
      <c r="C3299">
        <v>44491</v>
      </c>
      <c r="D3299" t="s">
        <v>126</v>
      </c>
      <c r="E3299" t="s">
        <v>109</v>
      </c>
      <c r="F3299" t="s">
        <v>84</v>
      </c>
      <c r="G3299" t="s">
        <v>14</v>
      </c>
      <c r="H3299">
        <v>0.5</v>
      </c>
      <c r="I3299">
        <v>750</v>
      </c>
      <c r="J3299">
        <f t="shared" si="130"/>
        <v>375</v>
      </c>
      <c r="K3299">
        <f t="shared" si="131"/>
        <v>131.25</v>
      </c>
      <c r="L3299">
        <v>0.35</v>
      </c>
    </row>
    <row r="3300" spans="1:12" x14ac:dyDescent="0.3">
      <c r="A3300" t="s">
        <v>10</v>
      </c>
      <c r="B3300">
        <v>1185732</v>
      </c>
      <c r="C3300">
        <v>44491</v>
      </c>
      <c r="D3300" t="s">
        <v>126</v>
      </c>
      <c r="E3300" t="s">
        <v>109</v>
      </c>
      <c r="F3300" t="s">
        <v>84</v>
      </c>
      <c r="G3300" t="s">
        <v>16</v>
      </c>
      <c r="H3300">
        <v>0.6</v>
      </c>
      <c r="I3300">
        <v>750</v>
      </c>
      <c r="J3300">
        <f t="shared" si="130"/>
        <v>450</v>
      </c>
      <c r="K3300">
        <f t="shared" si="131"/>
        <v>135</v>
      </c>
      <c r="L3300">
        <v>0.3</v>
      </c>
    </row>
    <row r="3301" spans="1:12" x14ac:dyDescent="0.3">
      <c r="A3301" t="s">
        <v>10</v>
      </c>
      <c r="B3301">
        <v>1185732</v>
      </c>
      <c r="C3301">
        <v>44491</v>
      </c>
      <c r="D3301" t="s">
        <v>126</v>
      </c>
      <c r="E3301" t="s">
        <v>109</v>
      </c>
      <c r="F3301" t="s">
        <v>84</v>
      </c>
      <c r="G3301" t="s">
        <v>17</v>
      </c>
      <c r="H3301">
        <v>0.64999999999999991</v>
      </c>
      <c r="I3301">
        <v>2000</v>
      </c>
      <c r="J3301">
        <f t="shared" si="130"/>
        <v>1299.9999999999998</v>
      </c>
      <c r="K3301">
        <f t="shared" si="131"/>
        <v>389.99999999999994</v>
      </c>
      <c r="L3301">
        <v>0.3</v>
      </c>
    </row>
    <row r="3302" spans="1:12" x14ac:dyDescent="0.3">
      <c r="A3302" t="s">
        <v>10</v>
      </c>
      <c r="B3302">
        <v>1185732</v>
      </c>
      <c r="C3302">
        <v>44521</v>
      </c>
      <c r="D3302" t="s">
        <v>126</v>
      </c>
      <c r="E3302" t="s">
        <v>109</v>
      </c>
      <c r="F3302" t="s">
        <v>84</v>
      </c>
      <c r="G3302" t="s">
        <v>12</v>
      </c>
      <c r="H3302">
        <v>0.6</v>
      </c>
      <c r="I3302">
        <v>3500</v>
      </c>
      <c r="J3302">
        <f t="shared" si="130"/>
        <v>2100</v>
      </c>
      <c r="K3302">
        <f t="shared" si="131"/>
        <v>840</v>
      </c>
      <c r="L3302">
        <v>0.4</v>
      </c>
    </row>
    <row r="3303" spans="1:12" x14ac:dyDescent="0.3">
      <c r="A3303" t="s">
        <v>10</v>
      </c>
      <c r="B3303">
        <v>1185732</v>
      </c>
      <c r="C3303">
        <v>44521</v>
      </c>
      <c r="D3303" t="s">
        <v>126</v>
      </c>
      <c r="E3303" t="s">
        <v>109</v>
      </c>
      <c r="F3303" t="s">
        <v>84</v>
      </c>
      <c r="G3303" t="s">
        <v>15</v>
      </c>
      <c r="H3303">
        <v>0.5</v>
      </c>
      <c r="I3303">
        <v>1750</v>
      </c>
      <c r="J3303">
        <f t="shared" si="130"/>
        <v>875</v>
      </c>
      <c r="K3303">
        <f t="shared" si="131"/>
        <v>306.25</v>
      </c>
      <c r="L3303">
        <v>0.35</v>
      </c>
    </row>
    <row r="3304" spans="1:12" x14ac:dyDescent="0.3">
      <c r="A3304" t="s">
        <v>10</v>
      </c>
      <c r="B3304">
        <v>1185732</v>
      </c>
      <c r="C3304">
        <v>44521</v>
      </c>
      <c r="D3304" t="s">
        <v>126</v>
      </c>
      <c r="E3304" t="s">
        <v>109</v>
      </c>
      <c r="F3304" t="s">
        <v>84</v>
      </c>
      <c r="G3304" t="s">
        <v>13</v>
      </c>
      <c r="H3304">
        <v>0.5</v>
      </c>
      <c r="I3304">
        <v>1700</v>
      </c>
      <c r="J3304">
        <f t="shared" si="130"/>
        <v>850</v>
      </c>
      <c r="K3304">
        <f t="shared" si="131"/>
        <v>297.5</v>
      </c>
      <c r="L3304">
        <v>0.35</v>
      </c>
    </row>
    <row r="3305" spans="1:12" x14ac:dyDescent="0.3">
      <c r="A3305" t="s">
        <v>10</v>
      </c>
      <c r="B3305">
        <v>1185732</v>
      </c>
      <c r="C3305">
        <v>44521</v>
      </c>
      <c r="D3305" t="s">
        <v>126</v>
      </c>
      <c r="E3305" t="s">
        <v>109</v>
      </c>
      <c r="F3305" t="s">
        <v>84</v>
      </c>
      <c r="G3305" t="s">
        <v>14</v>
      </c>
      <c r="H3305">
        <v>0.5</v>
      </c>
      <c r="I3305">
        <v>1500</v>
      </c>
      <c r="J3305">
        <f t="shared" si="130"/>
        <v>750</v>
      </c>
      <c r="K3305">
        <f t="shared" si="131"/>
        <v>262.5</v>
      </c>
      <c r="L3305">
        <v>0.35</v>
      </c>
    </row>
    <row r="3306" spans="1:12" x14ac:dyDescent="0.3">
      <c r="A3306" t="s">
        <v>10</v>
      </c>
      <c r="B3306">
        <v>1185732</v>
      </c>
      <c r="C3306">
        <v>44521</v>
      </c>
      <c r="D3306" t="s">
        <v>126</v>
      </c>
      <c r="E3306" t="s">
        <v>109</v>
      </c>
      <c r="F3306" t="s">
        <v>84</v>
      </c>
      <c r="G3306" t="s">
        <v>16</v>
      </c>
      <c r="H3306">
        <v>0.6</v>
      </c>
      <c r="I3306">
        <v>1250</v>
      </c>
      <c r="J3306">
        <f t="shared" si="130"/>
        <v>750</v>
      </c>
      <c r="K3306">
        <f t="shared" si="131"/>
        <v>225</v>
      </c>
      <c r="L3306">
        <v>0.3</v>
      </c>
    </row>
    <row r="3307" spans="1:12" x14ac:dyDescent="0.3">
      <c r="A3307" t="s">
        <v>10</v>
      </c>
      <c r="B3307">
        <v>1185732</v>
      </c>
      <c r="C3307">
        <v>44521</v>
      </c>
      <c r="D3307" t="s">
        <v>126</v>
      </c>
      <c r="E3307" t="s">
        <v>109</v>
      </c>
      <c r="F3307" t="s">
        <v>84</v>
      </c>
      <c r="G3307" t="s">
        <v>17</v>
      </c>
      <c r="H3307">
        <v>0.64999999999999991</v>
      </c>
      <c r="I3307">
        <v>2250</v>
      </c>
      <c r="J3307">
        <f t="shared" si="130"/>
        <v>1462.4999999999998</v>
      </c>
      <c r="K3307">
        <f t="shared" si="131"/>
        <v>438.74999999999994</v>
      </c>
      <c r="L3307">
        <v>0.3</v>
      </c>
    </row>
    <row r="3308" spans="1:12" x14ac:dyDescent="0.3">
      <c r="A3308" t="s">
        <v>10</v>
      </c>
      <c r="B3308">
        <v>1185732</v>
      </c>
      <c r="C3308">
        <v>44550</v>
      </c>
      <c r="D3308" t="s">
        <v>126</v>
      </c>
      <c r="E3308" t="s">
        <v>109</v>
      </c>
      <c r="F3308" t="s">
        <v>84</v>
      </c>
      <c r="G3308" t="s">
        <v>12</v>
      </c>
      <c r="H3308">
        <v>0.6</v>
      </c>
      <c r="I3308">
        <v>4500</v>
      </c>
      <c r="J3308">
        <f t="shared" si="130"/>
        <v>2700</v>
      </c>
      <c r="K3308">
        <f t="shared" si="131"/>
        <v>1080</v>
      </c>
      <c r="L3308">
        <v>0.4</v>
      </c>
    </row>
    <row r="3309" spans="1:12" x14ac:dyDescent="0.3">
      <c r="A3309" t="s">
        <v>10</v>
      </c>
      <c r="B3309">
        <v>1185732</v>
      </c>
      <c r="C3309">
        <v>44550</v>
      </c>
      <c r="D3309" t="s">
        <v>126</v>
      </c>
      <c r="E3309" t="s">
        <v>109</v>
      </c>
      <c r="F3309" t="s">
        <v>84</v>
      </c>
      <c r="G3309" t="s">
        <v>15</v>
      </c>
      <c r="H3309">
        <v>0.5</v>
      </c>
      <c r="I3309">
        <v>2500</v>
      </c>
      <c r="J3309">
        <f t="shared" si="130"/>
        <v>1250</v>
      </c>
      <c r="K3309">
        <f t="shared" si="131"/>
        <v>437.5</v>
      </c>
      <c r="L3309">
        <v>0.35</v>
      </c>
    </row>
    <row r="3310" spans="1:12" x14ac:dyDescent="0.3">
      <c r="A3310" t="s">
        <v>10</v>
      </c>
      <c r="B3310">
        <v>1185732</v>
      </c>
      <c r="C3310">
        <v>44550</v>
      </c>
      <c r="D3310" t="s">
        <v>126</v>
      </c>
      <c r="E3310" t="s">
        <v>109</v>
      </c>
      <c r="F3310" t="s">
        <v>84</v>
      </c>
      <c r="G3310" t="s">
        <v>13</v>
      </c>
      <c r="H3310">
        <v>0.5</v>
      </c>
      <c r="I3310">
        <v>2250</v>
      </c>
      <c r="J3310">
        <f t="shared" si="130"/>
        <v>1125</v>
      </c>
      <c r="K3310">
        <f t="shared" si="131"/>
        <v>393.75</v>
      </c>
      <c r="L3310">
        <v>0.35</v>
      </c>
    </row>
    <row r="3311" spans="1:12" x14ac:dyDescent="0.3">
      <c r="A3311" t="s">
        <v>10</v>
      </c>
      <c r="B3311">
        <v>1185732</v>
      </c>
      <c r="C3311">
        <v>44550</v>
      </c>
      <c r="D3311" t="s">
        <v>126</v>
      </c>
      <c r="E3311" t="s">
        <v>109</v>
      </c>
      <c r="F3311" t="s">
        <v>84</v>
      </c>
      <c r="G3311" t="s">
        <v>14</v>
      </c>
      <c r="H3311">
        <v>0.5</v>
      </c>
      <c r="I3311">
        <v>1750</v>
      </c>
      <c r="J3311">
        <f t="shared" si="130"/>
        <v>875</v>
      </c>
      <c r="K3311">
        <f t="shared" si="131"/>
        <v>306.25</v>
      </c>
      <c r="L3311">
        <v>0.35</v>
      </c>
    </row>
    <row r="3312" spans="1:12" x14ac:dyDescent="0.3">
      <c r="A3312" t="s">
        <v>10</v>
      </c>
      <c r="B3312">
        <v>1185732</v>
      </c>
      <c r="C3312">
        <v>44550</v>
      </c>
      <c r="D3312" t="s">
        <v>126</v>
      </c>
      <c r="E3312" t="s">
        <v>109</v>
      </c>
      <c r="F3312" t="s">
        <v>84</v>
      </c>
      <c r="G3312" t="s">
        <v>16</v>
      </c>
      <c r="H3312">
        <v>0.6</v>
      </c>
      <c r="I3312">
        <v>1750</v>
      </c>
      <c r="J3312">
        <f t="shared" si="130"/>
        <v>1050</v>
      </c>
      <c r="K3312">
        <f t="shared" si="131"/>
        <v>315</v>
      </c>
      <c r="L3312">
        <v>0.3</v>
      </c>
    </row>
    <row r="3313" spans="1:12" x14ac:dyDescent="0.3">
      <c r="A3313" t="s">
        <v>10</v>
      </c>
      <c r="B3313">
        <v>1185732</v>
      </c>
      <c r="C3313">
        <v>44550</v>
      </c>
      <c r="D3313" t="s">
        <v>126</v>
      </c>
      <c r="E3313" t="s">
        <v>109</v>
      </c>
      <c r="F3313" t="s">
        <v>84</v>
      </c>
      <c r="G3313" t="s">
        <v>17</v>
      </c>
      <c r="H3313">
        <v>0.64999999999999991</v>
      </c>
      <c r="I3313">
        <v>2750</v>
      </c>
      <c r="J3313">
        <f t="shared" si="130"/>
        <v>1787.4999999999998</v>
      </c>
      <c r="K3313">
        <f t="shared" si="131"/>
        <v>536.24999999999989</v>
      </c>
      <c r="L3313">
        <v>0.3</v>
      </c>
    </row>
    <row r="3314" spans="1:12" x14ac:dyDescent="0.3">
      <c r="A3314" t="s">
        <v>10</v>
      </c>
      <c r="B3314">
        <v>1185732</v>
      </c>
      <c r="C3314">
        <v>44213</v>
      </c>
      <c r="D3314" t="s">
        <v>126</v>
      </c>
      <c r="E3314" t="s">
        <v>110</v>
      </c>
      <c r="F3314" t="s">
        <v>111</v>
      </c>
      <c r="G3314" t="s">
        <v>12</v>
      </c>
      <c r="H3314">
        <v>0.4</v>
      </c>
      <c r="I3314">
        <v>5250</v>
      </c>
      <c r="J3314">
        <f t="shared" si="130"/>
        <v>2100</v>
      </c>
      <c r="K3314">
        <f t="shared" si="131"/>
        <v>735</v>
      </c>
      <c r="L3314">
        <v>0.35</v>
      </c>
    </row>
    <row r="3315" spans="1:12" x14ac:dyDescent="0.3">
      <c r="A3315" t="s">
        <v>10</v>
      </c>
      <c r="B3315">
        <v>1185732</v>
      </c>
      <c r="C3315">
        <v>44213</v>
      </c>
      <c r="D3315" t="s">
        <v>126</v>
      </c>
      <c r="E3315" t="s">
        <v>110</v>
      </c>
      <c r="F3315" t="s">
        <v>111</v>
      </c>
      <c r="G3315" t="s">
        <v>15</v>
      </c>
      <c r="H3315">
        <v>0.4</v>
      </c>
      <c r="I3315">
        <v>3250</v>
      </c>
      <c r="J3315">
        <f t="shared" si="130"/>
        <v>1300</v>
      </c>
      <c r="K3315">
        <f t="shared" si="131"/>
        <v>454.99999999999994</v>
      </c>
      <c r="L3315">
        <v>0.35</v>
      </c>
    </row>
    <row r="3316" spans="1:12" x14ac:dyDescent="0.3">
      <c r="A3316" t="s">
        <v>10</v>
      </c>
      <c r="B3316">
        <v>1185732</v>
      </c>
      <c r="C3316">
        <v>44213</v>
      </c>
      <c r="D3316" t="s">
        <v>126</v>
      </c>
      <c r="E3316" t="s">
        <v>110</v>
      </c>
      <c r="F3316" t="s">
        <v>111</v>
      </c>
      <c r="G3316" t="s">
        <v>13</v>
      </c>
      <c r="H3316">
        <v>0.30000000000000004</v>
      </c>
      <c r="I3316">
        <v>3250</v>
      </c>
      <c r="J3316">
        <f t="shared" si="130"/>
        <v>975.00000000000011</v>
      </c>
      <c r="K3316">
        <f t="shared" ref="K3316:K3325" si="132">J3316*L3316</f>
        <v>390.00000000000006</v>
      </c>
      <c r="L3316">
        <v>0.4</v>
      </c>
    </row>
    <row r="3317" spans="1:12" x14ac:dyDescent="0.3">
      <c r="A3317" t="s">
        <v>10</v>
      </c>
      <c r="B3317">
        <v>1185732</v>
      </c>
      <c r="C3317">
        <v>44213</v>
      </c>
      <c r="D3317" t="s">
        <v>126</v>
      </c>
      <c r="E3317" t="s">
        <v>110</v>
      </c>
      <c r="F3317" t="s">
        <v>111</v>
      </c>
      <c r="G3317" t="s">
        <v>14</v>
      </c>
      <c r="H3317">
        <v>0.35</v>
      </c>
      <c r="I3317">
        <v>1750</v>
      </c>
      <c r="J3317">
        <f t="shared" si="130"/>
        <v>612.5</v>
      </c>
      <c r="K3317">
        <f t="shared" si="132"/>
        <v>245</v>
      </c>
      <c r="L3317">
        <v>0.4</v>
      </c>
    </row>
    <row r="3318" spans="1:12" x14ac:dyDescent="0.3">
      <c r="A3318" t="s">
        <v>10</v>
      </c>
      <c r="B3318">
        <v>1185732</v>
      </c>
      <c r="C3318">
        <v>44213</v>
      </c>
      <c r="D3318" t="s">
        <v>126</v>
      </c>
      <c r="E3318" t="s">
        <v>110</v>
      </c>
      <c r="F3318" t="s">
        <v>111</v>
      </c>
      <c r="G3318" t="s">
        <v>16</v>
      </c>
      <c r="H3318">
        <v>0.5</v>
      </c>
      <c r="I3318">
        <v>2250</v>
      </c>
      <c r="J3318">
        <f t="shared" si="130"/>
        <v>1125</v>
      </c>
      <c r="K3318">
        <f t="shared" si="132"/>
        <v>337.5</v>
      </c>
      <c r="L3318">
        <v>0.3</v>
      </c>
    </row>
    <row r="3319" spans="1:12" x14ac:dyDescent="0.3">
      <c r="A3319" t="s">
        <v>10</v>
      </c>
      <c r="B3319">
        <v>1185732</v>
      </c>
      <c r="C3319">
        <v>44213</v>
      </c>
      <c r="D3319" t="s">
        <v>126</v>
      </c>
      <c r="E3319" t="s">
        <v>110</v>
      </c>
      <c r="F3319" t="s">
        <v>111</v>
      </c>
      <c r="G3319" t="s">
        <v>17</v>
      </c>
      <c r="H3319">
        <v>0.4</v>
      </c>
      <c r="I3319">
        <v>3250</v>
      </c>
      <c r="J3319">
        <f t="shared" si="130"/>
        <v>1300</v>
      </c>
      <c r="K3319">
        <f t="shared" si="132"/>
        <v>520</v>
      </c>
      <c r="L3319">
        <v>0.4</v>
      </c>
    </row>
    <row r="3320" spans="1:12" x14ac:dyDescent="0.3">
      <c r="A3320" t="s">
        <v>10</v>
      </c>
      <c r="B3320">
        <v>1185732</v>
      </c>
      <c r="C3320">
        <v>44242</v>
      </c>
      <c r="D3320" t="s">
        <v>126</v>
      </c>
      <c r="E3320" t="s">
        <v>110</v>
      </c>
      <c r="F3320" t="s">
        <v>111</v>
      </c>
      <c r="G3320" t="s">
        <v>12</v>
      </c>
      <c r="H3320">
        <v>0.4</v>
      </c>
      <c r="I3320">
        <v>5750</v>
      </c>
      <c r="J3320">
        <f t="shared" si="130"/>
        <v>2300</v>
      </c>
      <c r="K3320">
        <f>J3320*L3320</f>
        <v>805</v>
      </c>
      <c r="L3320">
        <v>0.35</v>
      </c>
    </row>
    <row r="3321" spans="1:12" x14ac:dyDescent="0.3">
      <c r="A3321" t="s">
        <v>10</v>
      </c>
      <c r="B3321">
        <v>1185732</v>
      </c>
      <c r="C3321">
        <v>44242</v>
      </c>
      <c r="D3321" t="s">
        <v>126</v>
      </c>
      <c r="E3321" t="s">
        <v>110</v>
      </c>
      <c r="F3321" t="s">
        <v>111</v>
      </c>
      <c r="G3321" t="s">
        <v>15</v>
      </c>
      <c r="H3321">
        <v>0.4</v>
      </c>
      <c r="I3321">
        <v>2250</v>
      </c>
      <c r="J3321">
        <f t="shared" si="130"/>
        <v>900</v>
      </c>
      <c r="K3321">
        <f>J3321*L3321</f>
        <v>315</v>
      </c>
      <c r="L3321">
        <v>0.35</v>
      </c>
    </row>
    <row r="3322" spans="1:12" x14ac:dyDescent="0.3">
      <c r="A3322" t="s">
        <v>10</v>
      </c>
      <c r="B3322">
        <v>1185732</v>
      </c>
      <c r="C3322">
        <v>44242</v>
      </c>
      <c r="D3322" t="s">
        <v>126</v>
      </c>
      <c r="E3322" t="s">
        <v>110</v>
      </c>
      <c r="F3322" t="s">
        <v>111</v>
      </c>
      <c r="G3322" t="s">
        <v>13</v>
      </c>
      <c r="H3322">
        <v>0.30000000000000004</v>
      </c>
      <c r="I3322">
        <v>2750</v>
      </c>
      <c r="J3322">
        <f t="shared" si="130"/>
        <v>825.00000000000011</v>
      </c>
      <c r="K3322">
        <f t="shared" si="132"/>
        <v>330.00000000000006</v>
      </c>
      <c r="L3322">
        <v>0.4</v>
      </c>
    </row>
    <row r="3323" spans="1:12" x14ac:dyDescent="0.3">
      <c r="A3323" t="s">
        <v>10</v>
      </c>
      <c r="B3323">
        <v>1185732</v>
      </c>
      <c r="C3323">
        <v>44242</v>
      </c>
      <c r="D3323" t="s">
        <v>126</v>
      </c>
      <c r="E3323" t="s">
        <v>110</v>
      </c>
      <c r="F3323" t="s">
        <v>111</v>
      </c>
      <c r="G3323" t="s">
        <v>14</v>
      </c>
      <c r="H3323">
        <v>0.35</v>
      </c>
      <c r="I3323">
        <v>1500</v>
      </c>
      <c r="J3323">
        <f t="shared" si="130"/>
        <v>525</v>
      </c>
      <c r="K3323">
        <f t="shared" si="132"/>
        <v>210</v>
      </c>
      <c r="L3323">
        <v>0.4</v>
      </c>
    </row>
    <row r="3324" spans="1:12" x14ac:dyDescent="0.3">
      <c r="A3324" t="s">
        <v>10</v>
      </c>
      <c r="B3324">
        <v>1185732</v>
      </c>
      <c r="C3324">
        <v>44242</v>
      </c>
      <c r="D3324" t="s">
        <v>126</v>
      </c>
      <c r="E3324" t="s">
        <v>110</v>
      </c>
      <c r="F3324" t="s">
        <v>111</v>
      </c>
      <c r="G3324" t="s">
        <v>16</v>
      </c>
      <c r="H3324">
        <v>0.5</v>
      </c>
      <c r="I3324">
        <v>2250</v>
      </c>
      <c r="J3324">
        <f t="shared" si="130"/>
        <v>1125</v>
      </c>
      <c r="K3324">
        <f t="shared" si="132"/>
        <v>337.5</v>
      </c>
      <c r="L3324">
        <v>0.3</v>
      </c>
    </row>
    <row r="3325" spans="1:12" x14ac:dyDescent="0.3">
      <c r="A3325" t="s">
        <v>10</v>
      </c>
      <c r="B3325">
        <v>1185732</v>
      </c>
      <c r="C3325">
        <v>44242</v>
      </c>
      <c r="D3325" t="s">
        <v>126</v>
      </c>
      <c r="E3325" t="s">
        <v>110</v>
      </c>
      <c r="F3325" t="s">
        <v>111</v>
      </c>
      <c r="G3325" t="s">
        <v>17</v>
      </c>
      <c r="H3325">
        <v>0.4</v>
      </c>
      <c r="I3325">
        <v>3250</v>
      </c>
      <c r="J3325">
        <f t="shared" si="130"/>
        <v>1300</v>
      </c>
      <c r="K3325">
        <f t="shared" si="132"/>
        <v>520</v>
      </c>
      <c r="L3325">
        <v>0.4</v>
      </c>
    </row>
    <row r="3326" spans="1:12" x14ac:dyDescent="0.3">
      <c r="A3326" t="s">
        <v>10</v>
      </c>
      <c r="B3326">
        <v>1185732</v>
      </c>
      <c r="C3326">
        <v>44268</v>
      </c>
      <c r="D3326" t="s">
        <v>126</v>
      </c>
      <c r="E3326" t="s">
        <v>110</v>
      </c>
      <c r="F3326" t="s">
        <v>111</v>
      </c>
      <c r="G3326" t="s">
        <v>12</v>
      </c>
      <c r="H3326">
        <v>0.4</v>
      </c>
      <c r="I3326">
        <v>5450</v>
      </c>
      <c r="J3326">
        <f t="shared" si="130"/>
        <v>2180</v>
      </c>
      <c r="K3326">
        <f t="shared" ref="K3326:K3357" si="133">J3326*L3326</f>
        <v>763</v>
      </c>
      <c r="L3326">
        <v>0.35</v>
      </c>
    </row>
    <row r="3327" spans="1:12" x14ac:dyDescent="0.3">
      <c r="A3327" t="s">
        <v>10</v>
      </c>
      <c r="B3327">
        <v>1185732</v>
      </c>
      <c r="C3327">
        <v>44268</v>
      </c>
      <c r="D3327" t="s">
        <v>126</v>
      </c>
      <c r="E3327" t="s">
        <v>110</v>
      </c>
      <c r="F3327" t="s">
        <v>111</v>
      </c>
      <c r="G3327" t="s">
        <v>15</v>
      </c>
      <c r="H3327">
        <v>0.4</v>
      </c>
      <c r="I3327">
        <v>2500</v>
      </c>
      <c r="J3327">
        <f t="shared" si="130"/>
        <v>1000</v>
      </c>
      <c r="K3327">
        <f t="shared" si="133"/>
        <v>350</v>
      </c>
      <c r="L3327">
        <v>0.35</v>
      </c>
    </row>
    <row r="3328" spans="1:12" x14ac:dyDescent="0.3">
      <c r="A3328" t="s">
        <v>10</v>
      </c>
      <c r="B3328">
        <v>1185732</v>
      </c>
      <c r="C3328">
        <v>44268</v>
      </c>
      <c r="D3328" t="s">
        <v>126</v>
      </c>
      <c r="E3328" t="s">
        <v>110</v>
      </c>
      <c r="F3328" t="s">
        <v>111</v>
      </c>
      <c r="G3328" t="s">
        <v>13</v>
      </c>
      <c r="H3328">
        <v>0.30000000000000004</v>
      </c>
      <c r="I3328">
        <v>2750</v>
      </c>
      <c r="J3328">
        <f t="shared" si="130"/>
        <v>825.00000000000011</v>
      </c>
      <c r="K3328">
        <f t="shared" si="133"/>
        <v>330.00000000000006</v>
      </c>
      <c r="L3328">
        <v>0.4</v>
      </c>
    </row>
    <row r="3329" spans="1:12" x14ac:dyDescent="0.3">
      <c r="A3329" t="s">
        <v>10</v>
      </c>
      <c r="B3329">
        <v>1185732</v>
      </c>
      <c r="C3329">
        <v>44268</v>
      </c>
      <c r="D3329" t="s">
        <v>126</v>
      </c>
      <c r="E3329" t="s">
        <v>110</v>
      </c>
      <c r="F3329" t="s">
        <v>111</v>
      </c>
      <c r="G3329" t="s">
        <v>14</v>
      </c>
      <c r="H3329">
        <v>0.35</v>
      </c>
      <c r="I3329">
        <v>1250</v>
      </c>
      <c r="J3329">
        <f t="shared" si="130"/>
        <v>437.5</v>
      </c>
      <c r="K3329">
        <f t="shared" si="133"/>
        <v>175</v>
      </c>
      <c r="L3329">
        <v>0.4</v>
      </c>
    </row>
    <row r="3330" spans="1:12" x14ac:dyDescent="0.3">
      <c r="A3330" t="s">
        <v>10</v>
      </c>
      <c r="B3330">
        <v>1185732</v>
      </c>
      <c r="C3330">
        <v>44268</v>
      </c>
      <c r="D3330" t="s">
        <v>126</v>
      </c>
      <c r="E3330" t="s">
        <v>110</v>
      </c>
      <c r="F3330" t="s">
        <v>111</v>
      </c>
      <c r="G3330" t="s">
        <v>16</v>
      </c>
      <c r="H3330">
        <v>0.5</v>
      </c>
      <c r="I3330">
        <v>1750</v>
      </c>
      <c r="J3330">
        <f t="shared" ref="J3330:J3393" si="134">H3330*I3330</f>
        <v>875</v>
      </c>
      <c r="K3330">
        <f t="shared" si="133"/>
        <v>262.5</v>
      </c>
      <c r="L3330">
        <v>0.3</v>
      </c>
    </row>
    <row r="3331" spans="1:12" x14ac:dyDescent="0.3">
      <c r="A3331" t="s">
        <v>10</v>
      </c>
      <c r="B3331">
        <v>1185732</v>
      </c>
      <c r="C3331">
        <v>44268</v>
      </c>
      <c r="D3331" t="s">
        <v>126</v>
      </c>
      <c r="E3331" t="s">
        <v>110</v>
      </c>
      <c r="F3331" t="s">
        <v>111</v>
      </c>
      <c r="G3331" t="s">
        <v>17</v>
      </c>
      <c r="H3331">
        <v>0.4</v>
      </c>
      <c r="I3331">
        <v>2750</v>
      </c>
      <c r="J3331">
        <f t="shared" si="134"/>
        <v>1100</v>
      </c>
      <c r="K3331">
        <f t="shared" si="133"/>
        <v>440</v>
      </c>
      <c r="L3331">
        <v>0.4</v>
      </c>
    </row>
    <row r="3332" spans="1:12" x14ac:dyDescent="0.3">
      <c r="A3332" t="s">
        <v>10</v>
      </c>
      <c r="B3332">
        <v>1185732</v>
      </c>
      <c r="C3332">
        <v>44300</v>
      </c>
      <c r="D3332" t="s">
        <v>126</v>
      </c>
      <c r="E3332" t="s">
        <v>110</v>
      </c>
      <c r="F3332" t="s">
        <v>111</v>
      </c>
      <c r="G3332" t="s">
        <v>12</v>
      </c>
      <c r="H3332">
        <v>0.4</v>
      </c>
      <c r="I3332">
        <v>5250</v>
      </c>
      <c r="J3332">
        <f t="shared" si="134"/>
        <v>2100</v>
      </c>
      <c r="K3332">
        <f t="shared" si="133"/>
        <v>735</v>
      </c>
      <c r="L3332">
        <v>0.35</v>
      </c>
    </row>
    <row r="3333" spans="1:12" x14ac:dyDescent="0.3">
      <c r="A3333" t="s">
        <v>10</v>
      </c>
      <c r="B3333">
        <v>1185732</v>
      </c>
      <c r="C3333">
        <v>44300</v>
      </c>
      <c r="D3333" t="s">
        <v>126</v>
      </c>
      <c r="E3333" t="s">
        <v>110</v>
      </c>
      <c r="F3333" t="s">
        <v>111</v>
      </c>
      <c r="G3333" t="s">
        <v>15</v>
      </c>
      <c r="H3333">
        <v>0.4</v>
      </c>
      <c r="I3333">
        <v>2250</v>
      </c>
      <c r="J3333">
        <f t="shared" si="134"/>
        <v>900</v>
      </c>
      <c r="K3333">
        <f t="shared" si="133"/>
        <v>315</v>
      </c>
      <c r="L3333">
        <v>0.35</v>
      </c>
    </row>
    <row r="3334" spans="1:12" x14ac:dyDescent="0.3">
      <c r="A3334" t="s">
        <v>10</v>
      </c>
      <c r="B3334">
        <v>1185732</v>
      </c>
      <c r="C3334">
        <v>44300</v>
      </c>
      <c r="D3334" t="s">
        <v>126</v>
      </c>
      <c r="E3334" t="s">
        <v>110</v>
      </c>
      <c r="F3334" t="s">
        <v>111</v>
      </c>
      <c r="G3334" t="s">
        <v>13</v>
      </c>
      <c r="H3334">
        <v>0.30000000000000004</v>
      </c>
      <c r="I3334">
        <v>2250</v>
      </c>
      <c r="J3334">
        <f t="shared" si="134"/>
        <v>675.00000000000011</v>
      </c>
      <c r="K3334">
        <f t="shared" si="133"/>
        <v>270.00000000000006</v>
      </c>
      <c r="L3334">
        <v>0.4</v>
      </c>
    </row>
    <row r="3335" spans="1:12" x14ac:dyDescent="0.3">
      <c r="A3335" t="s">
        <v>10</v>
      </c>
      <c r="B3335">
        <v>1185732</v>
      </c>
      <c r="C3335">
        <v>44300</v>
      </c>
      <c r="D3335" t="s">
        <v>126</v>
      </c>
      <c r="E3335" t="s">
        <v>110</v>
      </c>
      <c r="F3335" t="s">
        <v>111</v>
      </c>
      <c r="G3335" t="s">
        <v>14</v>
      </c>
      <c r="H3335">
        <v>0.35</v>
      </c>
      <c r="I3335">
        <v>1500</v>
      </c>
      <c r="J3335">
        <f t="shared" si="134"/>
        <v>525</v>
      </c>
      <c r="K3335">
        <f t="shared" si="133"/>
        <v>210</v>
      </c>
      <c r="L3335">
        <v>0.4</v>
      </c>
    </row>
    <row r="3336" spans="1:12" x14ac:dyDescent="0.3">
      <c r="A3336" t="s">
        <v>10</v>
      </c>
      <c r="B3336">
        <v>1185732</v>
      </c>
      <c r="C3336">
        <v>44300</v>
      </c>
      <c r="D3336" t="s">
        <v>126</v>
      </c>
      <c r="E3336" t="s">
        <v>110</v>
      </c>
      <c r="F3336" t="s">
        <v>111</v>
      </c>
      <c r="G3336" t="s">
        <v>16</v>
      </c>
      <c r="H3336">
        <v>0.5</v>
      </c>
      <c r="I3336">
        <v>1500</v>
      </c>
      <c r="J3336">
        <f t="shared" si="134"/>
        <v>750</v>
      </c>
      <c r="K3336">
        <f t="shared" si="133"/>
        <v>225</v>
      </c>
      <c r="L3336">
        <v>0.3</v>
      </c>
    </row>
    <row r="3337" spans="1:12" x14ac:dyDescent="0.3">
      <c r="A3337" t="s">
        <v>10</v>
      </c>
      <c r="B3337">
        <v>1185732</v>
      </c>
      <c r="C3337">
        <v>44300</v>
      </c>
      <c r="D3337" t="s">
        <v>126</v>
      </c>
      <c r="E3337" t="s">
        <v>110</v>
      </c>
      <c r="F3337" t="s">
        <v>111</v>
      </c>
      <c r="G3337" t="s">
        <v>17</v>
      </c>
      <c r="H3337">
        <v>0.4</v>
      </c>
      <c r="I3337">
        <v>3000</v>
      </c>
      <c r="J3337">
        <f t="shared" si="134"/>
        <v>1200</v>
      </c>
      <c r="K3337">
        <f t="shared" si="133"/>
        <v>480</v>
      </c>
      <c r="L3337">
        <v>0.4</v>
      </c>
    </row>
    <row r="3338" spans="1:12" x14ac:dyDescent="0.3">
      <c r="A3338" t="s">
        <v>10</v>
      </c>
      <c r="B3338">
        <v>1185732</v>
      </c>
      <c r="C3338">
        <v>44329</v>
      </c>
      <c r="D3338" t="s">
        <v>126</v>
      </c>
      <c r="E3338" t="s">
        <v>110</v>
      </c>
      <c r="F3338" t="s">
        <v>111</v>
      </c>
      <c r="G3338" t="s">
        <v>12</v>
      </c>
      <c r="H3338">
        <v>0.54999999999999993</v>
      </c>
      <c r="I3338">
        <v>5700</v>
      </c>
      <c r="J3338">
        <f t="shared" si="134"/>
        <v>3134.9999999999995</v>
      </c>
      <c r="K3338">
        <f t="shared" si="133"/>
        <v>1097.2499999999998</v>
      </c>
      <c r="L3338">
        <v>0.35</v>
      </c>
    </row>
    <row r="3339" spans="1:12" x14ac:dyDescent="0.3">
      <c r="A3339" t="s">
        <v>10</v>
      </c>
      <c r="B3339">
        <v>1185732</v>
      </c>
      <c r="C3339">
        <v>44329</v>
      </c>
      <c r="D3339" t="s">
        <v>126</v>
      </c>
      <c r="E3339" t="s">
        <v>110</v>
      </c>
      <c r="F3339" t="s">
        <v>111</v>
      </c>
      <c r="G3339" t="s">
        <v>15</v>
      </c>
      <c r="H3339">
        <v>0.5</v>
      </c>
      <c r="I3339">
        <v>2750</v>
      </c>
      <c r="J3339">
        <f t="shared" si="134"/>
        <v>1375</v>
      </c>
      <c r="K3339">
        <f t="shared" si="133"/>
        <v>481.24999999999994</v>
      </c>
      <c r="L3339">
        <v>0.35</v>
      </c>
    </row>
    <row r="3340" spans="1:12" x14ac:dyDescent="0.3">
      <c r="A3340" t="s">
        <v>10</v>
      </c>
      <c r="B3340">
        <v>1185732</v>
      </c>
      <c r="C3340">
        <v>44329</v>
      </c>
      <c r="D3340" t="s">
        <v>126</v>
      </c>
      <c r="E3340" t="s">
        <v>110</v>
      </c>
      <c r="F3340" t="s">
        <v>111</v>
      </c>
      <c r="G3340" t="s">
        <v>13</v>
      </c>
      <c r="H3340">
        <v>0.45</v>
      </c>
      <c r="I3340">
        <v>3000</v>
      </c>
      <c r="J3340">
        <f t="shared" si="134"/>
        <v>1350</v>
      </c>
      <c r="K3340">
        <f t="shared" si="133"/>
        <v>540</v>
      </c>
      <c r="L3340">
        <v>0.4</v>
      </c>
    </row>
    <row r="3341" spans="1:12" x14ac:dyDescent="0.3">
      <c r="A3341" t="s">
        <v>10</v>
      </c>
      <c r="B3341">
        <v>1185732</v>
      </c>
      <c r="C3341">
        <v>44329</v>
      </c>
      <c r="D3341" t="s">
        <v>126</v>
      </c>
      <c r="E3341" t="s">
        <v>110</v>
      </c>
      <c r="F3341" t="s">
        <v>111</v>
      </c>
      <c r="G3341" t="s">
        <v>14</v>
      </c>
      <c r="H3341">
        <v>0.45</v>
      </c>
      <c r="I3341">
        <v>2500</v>
      </c>
      <c r="J3341">
        <f t="shared" si="134"/>
        <v>1125</v>
      </c>
      <c r="K3341">
        <f t="shared" si="133"/>
        <v>450</v>
      </c>
      <c r="L3341">
        <v>0.4</v>
      </c>
    </row>
    <row r="3342" spans="1:12" x14ac:dyDescent="0.3">
      <c r="A3342" t="s">
        <v>10</v>
      </c>
      <c r="B3342">
        <v>1185732</v>
      </c>
      <c r="C3342">
        <v>44329</v>
      </c>
      <c r="D3342" t="s">
        <v>126</v>
      </c>
      <c r="E3342" t="s">
        <v>110</v>
      </c>
      <c r="F3342" t="s">
        <v>111</v>
      </c>
      <c r="G3342" t="s">
        <v>16</v>
      </c>
      <c r="H3342">
        <v>0.54999999999999993</v>
      </c>
      <c r="I3342">
        <v>2750</v>
      </c>
      <c r="J3342">
        <f t="shared" si="134"/>
        <v>1512.4999999999998</v>
      </c>
      <c r="K3342">
        <f t="shared" si="133"/>
        <v>453.74999999999994</v>
      </c>
      <c r="L3342">
        <v>0.3</v>
      </c>
    </row>
    <row r="3343" spans="1:12" x14ac:dyDescent="0.3">
      <c r="A3343" t="s">
        <v>10</v>
      </c>
      <c r="B3343">
        <v>1185732</v>
      </c>
      <c r="C3343">
        <v>44329</v>
      </c>
      <c r="D3343" t="s">
        <v>126</v>
      </c>
      <c r="E3343" t="s">
        <v>110</v>
      </c>
      <c r="F3343" t="s">
        <v>111</v>
      </c>
      <c r="G3343" t="s">
        <v>17</v>
      </c>
      <c r="H3343">
        <v>0.6</v>
      </c>
      <c r="I3343">
        <v>4000</v>
      </c>
      <c r="J3343">
        <f t="shared" si="134"/>
        <v>2400</v>
      </c>
      <c r="K3343">
        <f t="shared" si="133"/>
        <v>960</v>
      </c>
      <c r="L3343">
        <v>0.4</v>
      </c>
    </row>
    <row r="3344" spans="1:12" x14ac:dyDescent="0.3">
      <c r="A3344" t="s">
        <v>10</v>
      </c>
      <c r="B3344">
        <v>1185732</v>
      </c>
      <c r="C3344">
        <v>44362</v>
      </c>
      <c r="D3344" t="s">
        <v>126</v>
      </c>
      <c r="E3344" t="s">
        <v>110</v>
      </c>
      <c r="F3344" t="s">
        <v>111</v>
      </c>
      <c r="G3344" t="s">
        <v>12</v>
      </c>
      <c r="H3344">
        <v>0.54999999999999993</v>
      </c>
      <c r="I3344">
        <v>6500</v>
      </c>
      <c r="J3344">
        <f t="shared" si="134"/>
        <v>3574.9999999999995</v>
      </c>
      <c r="K3344">
        <f t="shared" si="133"/>
        <v>1251.2499999999998</v>
      </c>
      <c r="L3344">
        <v>0.35</v>
      </c>
    </row>
    <row r="3345" spans="1:12" x14ac:dyDescent="0.3">
      <c r="A3345" t="s">
        <v>10</v>
      </c>
      <c r="B3345">
        <v>1185732</v>
      </c>
      <c r="C3345">
        <v>44362</v>
      </c>
      <c r="D3345" t="s">
        <v>126</v>
      </c>
      <c r="E3345" t="s">
        <v>110</v>
      </c>
      <c r="F3345" t="s">
        <v>111</v>
      </c>
      <c r="G3345" t="s">
        <v>15</v>
      </c>
      <c r="H3345">
        <v>0.5</v>
      </c>
      <c r="I3345">
        <v>4000</v>
      </c>
      <c r="J3345">
        <f t="shared" si="134"/>
        <v>2000</v>
      </c>
      <c r="K3345">
        <f t="shared" si="133"/>
        <v>700</v>
      </c>
      <c r="L3345">
        <v>0.35</v>
      </c>
    </row>
    <row r="3346" spans="1:12" x14ac:dyDescent="0.3">
      <c r="A3346" t="s">
        <v>10</v>
      </c>
      <c r="B3346">
        <v>1185732</v>
      </c>
      <c r="C3346">
        <v>44362</v>
      </c>
      <c r="D3346" t="s">
        <v>126</v>
      </c>
      <c r="E3346" t="s">
        <v>110</v>
      </c>
      <c r="F3346" t="s">
        <v>111</v>
      </c>
      <c r="G3346" t="s">
        <v>13</v>
      </c>
      <c r="H3346">
        <v>0.45</v>
      </c>
      <c r="I3346">
        <v>3250</v>
      </c>
      <c r="J3346">
        <f t="shared" si="134"/>
        <v>1462.5</v>
      </c>
      <c r="K3346">
        <f t="shared" si="133"/>
        <v>585</v>
      </c>
      <c r="L3346">
        <v>0.4</v>
      </c>
    </row>
    <row r="3347" spans="1:12" x14ac:dyDescent="0.3">
      <c r="A3347" t="s">
        <v>10</v>
      </c>
      <c r="B3347">
        <v>1185732</v>
      </c>
      <c r="C3347">
        <v>44362</v>
      </c>
      <c r="D3347" t="s">
        <v>126</v>
      </c>
      <c r="E3347" t="s">
        <v>110</v>
      </c>
      <c r="F3347" t="s">
        <v>111</v>
      </c>
      <c r="G3347" t="s">
        <v>14</v>
      </c>
      <c r="H3347">
        <v>0.45</v>
      </c>
      <c r="I3347">
        <v>3000</v>
      </c>
      <c r="J3347">
        <f t="shared" si="134"/>
        <v>1350</v>
      </c>
      <c r="K3347">
        <f t="shared" si="133"/>
        <v>540</v>
      </c>
      <c r="L3347">
        <v>0.4</v>
      </c>
    </row>
    <row r="3348" spans="1:12" x14ac:dyDescent="0.3">
      <c r="A3348" t="s">
        <v>10</v>
      </c>
      <c r="B3348">
        <v>1185732</v>
      </c>
      <c r="C3348">
        <v>44362</v>
      </c>
      <c r="D3348" t="s">
        <v>126</v>
      </c>
      <c r="E3348" t="s">
        <v>110</v>
      </c>
      <c r="F3348" t="s">
        <v>111</v>
      </c>
      <c r="G3348" t="s">
        <v>16</v>
      </c>
      <c r="H3348">
        <v>0.54999999999999993</v>
      </c>
      <c r="I3348">
        <v>3000</v>
      </c>
      <c r="J3348">
        <f t="shared" si="134"/>
        <v>1649.9999999999998</v>
      </c>
      <c r="K3348">
        <f t="shared" si="133"/>
        <v>494.99999999999989</v>
      </c>
      <c r="L3348">
        <v>0.3</v>
      </c>
    </row>
    <row r="3349" spans="1:12" x14ac:dyDescent="0.3">
      <c r="A3349" t="s">
        <v>10</v>
      </c>
      <c r="B3349">
        <v>1185732</v>
      </c>
      <c r="C3349">
        <v>44362</v>
      </c>
      <c r="D3349" t="s">
        <v>126</v>
      </c>
      <c r="E3349" t="s">
        <v>110</v>
      </c>
      <c r="F3349" t="s">
        <v>111</v>
      </c>
      <c r="G3349" t="s">
        <v>17</v>
      </c>
      <c r="H3349">
        <v>0.6</v>
      </c>
      <c r="I3349">
        <v>4500</v>
      </c>
      <c r="J3349">
        <f t="shared" si="134"/>
        <v>2700</v>
      </c>
      <c r="K3349">
        <f t="shared" si="133"/>
        <v>1080</v>
      </c>
      <c r="L3349">
        <v>0.4</v>
      </c>
    </row>
    <row r="3350" spans="1:12" x14ac:dyDescent="0.3">
      <c r="A3350" t="s">
        <v>10</v>
      </c>
      <c r="B3350">
        <v>1185732</v>
      </c>
      <c r="C3350">
        <v>44390</v>
      </c>
      <c r="D3350" t="s">
        <v>126</v>
      </c>
      <c r="E3350" t="s">
        <v>110</v>
      </c>
      <c r="F3350" t="s">
        <v>111</v>
      </c>
      <c r="G3350" t="s">
        <v>12</v>
      </c>
      <c r="H3350">
        <v>0.54999999999999993</v>
      </c>
      <c r="I3350">
        <v>6750</v>
      </c>
      <c r="J3350">
        <f t="shared" si="134"/>
        <v>3712.4999999999995</v>
      </c>
      <c r="K3350">
        <f t="shared" si="133"/>
        <v>1299.3749999999998</v>
      </c>
      <c r="L3350">
        <v>0.35</v>
      </c>
    </row>
    <row r="3351" spans="1:12" x14ac:dyDescent="0.3">
      <c r="A3351" t="s">
        <v>10</v>
      </c>
      <c r="B3351">
        <v>1185732</v>
      </c>
      <c r="C3351">
        <v>44390</v>
      </c>
      <c r="D3351" t="s">
        <v>126</v>
      </c>
      <c r="E3351" t="s">
        <v>110</v>
      </c>
      <c r="F3351" t="s">
        <v>111</v>
      </c>
      <c r="G3351" t="s">
        <v>15</v>
      </c>
      <c r="H3351">
        <v>0.5</v>
      </c>
      <c r="I3351">
        <v>4250</v>
      </c>
      <c r="J3351">
        <f t="shared" si="134"/>
        <v>2125</v>
      </c>
      <c r="K3351">
        <f t="shared" si="133"/>
        <v>743.75</v>
      </c>
      <c r="L3351">
        <v>0.35</v>
      </c>
    </row>
    <row r="3352" spans="1:12" x14ac:dyDescent="0.3">
      <c r="A3352" t="s">
        <v>10</v>
      </c>
      <c r="B3352">
        <v>1185732</v>
      </c>
      <c r="C3352">
        <v>44390</v>
      </c>
      <c r="D3352" t="s">
        <v>126</v>
      </c>
      <c r="E3352" t="s">
        <v>110</v>
      </c>
      <c r="F3352" t="s">
        <v>111</v>
      </c>
      <c r="G3352" t="s">
        <v>13</v>
      </c>
      <c r="H3352">
        <v>0.45</v>
      </c>
      <c r="I3352">
        <v>3500</v>
      </c>
      <c r="J3352">
        <f t="shared" si="134"/>
        <v>1575</v>
      </c>
      <c r="K3352">
        <f t="shared" si="133"/>
        <v>630</v>
      </c>
      <c r="L3352">
        <v>0.4</v>
      </c>
    </row>
    <row r="3353" spans="1:12" x14ac:dyDescent="0.3">
      <c r="A3353" t="s">
        <v>10</v>
      </c>
      <c r="B3353">
        <v>1185732</v>
      </c>
      <c r="C3353">
        <v>44390</v>
      </c>
      <c r="D3353" t="s">
        <v>126</v>
      </c>
      <c r="E3353" t="s">
        <v>110</v>
      </c>
      <c r="F3353" t="s">
        <v>111</v>
      </c>
      <c r="G3353" t="s">
        <v>14</v>
      </c>
      <c r="H3353">
        <v>0.45</v>
      </c>
      <c r="I3353">
        <v>3000</v>
      </c>
      <c r="J3353">
        <f t="shared" si="134"/>
        <v>1350</v>
      </c>
      <c r="K3353">
        <f t="shared" si="133"/>
        <v>540</v>
      </c>
      <c r="L3353">
        <v>0.4</v>
      </c>
    </row>
    <row r="3354" spans="1:12" x14ac:dyDescent="0.3">
      <c r="A3354" t="s">
        <v>10</v>
      </c>
      <c r="B3354">
        <v>1185732</v>
      </c>
      <c r="C3354">
        <v>44390</v>
      </c>
      <c r="D3354" t="s">
        <v>126</v>
      </c>
      <c r="E3354" t="s">
        <v>110</v>
      </c>
      <c r="F3354" t="s">
        <v>111</v>
      </c>
      <c r="G3354" t="s">
        <v>16</v>
      </c>
      <c r="H3354">
        <v>0.54999999999999993</v>
      </c>
      <c r="I3354">
        <v>3250</v>
      </c>
      <c r="J3354">
        <f t="shared" si="134"/>
        <v>1787.4999999999998</v>
      </c>
      <c r="K3354">
        <f t="shared" si="133"/>
        <v>536.24999999999989</v>
      </c>
      <c r="L3354">
        <v>0.3</v>
      </c>
    </row>
    <row r="3355" spans="1:12" x14ac:dyDescent="0.3">
      <c r="A3355" t="s">
        <v>10</v>
      </c>
      <c r="B3355">
        <v>1185732</v>
      </c>
      <c r="C3355">
        <v>44390</v>
      </c>
      <c r="D3355" t="s">
        <v>126</v>
      </c>
      <c r="E3355" t="s">
        <v>110</v>
      </c>
      <c r="F3355" t="s">
        <v>111</v>
      </c>
      <c r="G3355" t="s">
        <v>17</v>
      </c>
      <c r="H3355">
        <v>0.6</v>
      </c>
      <c r="I3355">
        <v>5000</v>
      </c>
      <c r="J3355">
        <f t="shared" si="134"/>
        <v>3000</v>
      </c>
      <c r="K3355">
        <f t="shared" si="133"/>
        <v>1200</v>
      </c>
      <c r="L3355">
        <v>0.4</v>
      </c>
    </row>
    <row r="3356" spans="1:12" x14ac:dyDescent="0.3">
      <c r="A3356" t="s">
        <v>10</v>
      </c>
      <c r="B3356">
        <v>1185732</v>
      </c>
      <c r="C3356">
        <v>44422</v>
      </c>
      <c r="D3356" t="s">
        <v>126</v>
      </c>
      <c r="E3356" t="s">
        <v>110</v>
      </c>
      <c r="F3356" t="s">
        <v>111</v>
      </c>
      <c r="G3356" t="s">
        <v>12</v>
      </c>
      <c r="H3356">
        <v>0.54999999999999993</v>
      </c>
      <c r="I3356">
        <v>6500</v>
      </c>
      <c r="J3356">
        <f t="shared" si="134"/>
        <v>3574.9999999999995</v>
      </c>
      <c r="K3356">
        <f t="shared" si="133"/>
        <v>1251.2499999999998</v>
      </c>
      <c r="L3356">
        <v>0.35</v>
      </c>
    </row>
    <row r="3357" spans="1:12" x14ac:dyDescent="0.3">
      <c r="A3357" t="s">
        <v>10</v>
      </c>
      <c r="B3357">
        <v>1185732</v>
      </c>
      <c r="C3357">
        <v>44422</v>
      </c>
      <c r="D3357" t="s">
        <v>126</v>
      </c>
      <c r="E3357" t="s">
        <v>110</v>
      </c>
      <c r="F3357" t="s">
        <v>111</v>
      </c>
      <c r="G3357" t="s">
        <v>15</v>
      </c>
      <c r="H3357">
        <v>0.5</v>
      </c>
      <c r="I3357">
        <v>4250</v>
      </c>
      <c r="J3357">
        <f t="shared" si="134"/>
        <v>2125</v>
      </c>
      <c r="K3357">
        <f t="shared" si="133"/>
        <v>743.75</v>
      </c>
      <c r="L3357">
        <v>0.35</v>
      </c>
    </row>
    <row r="3358" spans="1:12" x14ac:dyDescent="0.3">
      <c r="A3358" t="s">
        <v>10</v>
      </c>
      <c r="B3358">
        <v>1185732</v>
      </c>
      <c r="C3358">
        <v>44422</v>
      </c>
      <c r="D3358" t="s">
        <v>126</v>
      </c>
      <c r="E3358" t="s">
        <v>110</v>
      </c>
      <c r="F3358" t="s">
        <v>111</v>
      </c>
      <c r="G3358" t="s">
        <v>13</v>
      </c>
      <c r="H3358">
        <v>0.45</v>
      </c>
      <c r="I3358">
        <v>3500</v>
      </c>
      <c r="J3358">
        <f t="shared" si="134"/>
        <v>1575</v>
      </c>
      <c r="K3358">
        <f t="shared" ref="K3358:K3389" si="135">J3358*L3358</f>
        <v>630</v>
      </c>
      <c r="L3358">
        <v>0.4</v>
      </c>
    </row>
    <row r="3359" spans="1:12" x14ac:dyDescent="0.3">
      <c r="A3359" t="s">
        <v>10</v>
      </c>
      <c r="B3359">
        <v>1185732</v>
      </c>
      <c r="C3359">
        <v>44422</v>
      </c>
      <c r="D3359" t="s">
        <v>126</v>
      </c>
      <c r="E3359" t="s">
        <v>110</v>
      </c>
      <c r="F3359" t="s">
        <v>111</v>
      </c>
      <c r="G3359" t="s">
        <v>14</v>
      </c>
      <c r="H3359">
        <v>0.45</v>
      </c>
      <c r="I3359">
        <v>2500</v>
      </c>
      <c r="J3359">
        <f t="shared" si="134"/>
        <v>1125</v>
      </c>
      <c r="K3359">
        <f t="shared" si="135"/>
        <v>450</v>
      </c>
      <c r="L3359">
        <v>0.4</v>
      </c>
    </row>
    <row r="3360" spans="1:12" x14ac:dyDescent="0.3">
      <c r="A3360" t="s">
        <v>10</v>
      </c>
      <c r="B3360">
        <v>1185732</v>
      </c>
      <c r="C3360">
        <v>44422</v>
      </c>
      <c r="D3360" t="s">
        <v>126</v>
      </c>
      <c r="E3360" t="s">
        <v>110</v>
      </c>
      <c r="F3360" t="s">
        <v>111</v>
      </c>
      <c r="G3360" t="s">
        <v>16</v>
      </c>
      <c r="H3360">
        <v>0.54999999999999993</v>
      </c>
      <c r="I3360">
        <v>2250</v>
      </c>
      <c r="J3360">
        <f t="shared" si="134"/>
        <v>1237.4999999999998</v>
      </c>
      <c r="K3360">
        <f t="shared" si="135"/>
        <v>371.24999999999994</v>
      </c>
      <c r="L3360">
        <v>0.3</v>
      </c>
    </row>
    <row r="3361" spans="1:12" x14ac:dyDescent="0.3">
      <c r="A3361" t="s">
        <v>10</v>
      </c>
      <c r="B3361">
        <v>1185732</v>
      </c>
      <c r="C3361">
        <v>44422</v>
      </c>
      <c r="D3361" t="s">
        <v>126</v>
      </c>
      <c r="E3361" t="s">
        <v>110</v>
      </c>
      <c r="F3361" t="s">
        <v>111</v>
      </c>
      <c r="G3361" t="s">
        <v>17</v>
      </c>
      <c r="H3361">
        <v>0.6</v>
      </c>
      <c r="I3361">
        <v>4000</v>
      </c>
      <c r="J3361">
        <f t="shared" si="134"/>
        <v>2400</v>
      </c>
      <c r="K3361">
        <f t="shared" si="135"/>
        <v>960</v>
      </c>
      <c r="L3361">
        <v>0.4</v>
      </c>
    </row>
    <row r="3362" spans="1:12" x14ac:dyDescent="0.3">
      <c r="A3362" t="s">
        <v>10</v>
      </c>
      <c r="B3362">
        <v>1185732</v>
      </c>
      <c r="C3362">
        <v>44452</v>
      </c>
      <c r="D3362" t="s">
        <v>126</v>
      </c>
      <c r="E3362" t="s">
        <v>110</v>
      </c>
      <c r="F3362" t="s">
        <v>111</v>
      </c>
      <c r="G3362" t="s">
        <v>12</v>
      </c>
      <c r="H3362">
        <v>0.54999999999999993</v>
      </c>
      <c r="I3362">
        <v>5250</v>
      </c>
      <c r="J3362">
        <f t="shared" si="134"/>
        <v>2887.4999999999995</v>
      </c>
      <c r="K3362">
        <f t="shared" si="135"/>
        <v>1010.6249999999998</v>
      </c>
      <c r="L3362">
        <v>0.35</v>
      </c>
    </row>
    <row r="3363" spans="1:12" x14ac:dyDescent="0.3">
      <c r="A3363" t="s">
        <v>10</v>
      </c>
      <c r="B3363">
        <v>1185732</v>
      </c>
      <c r="C3363">
        <v>44452</v>
      </c>
      <c r="D3363" t="s">
        <v>126</v>
      </c>
      <c r="E3363" t="s">
        <v>110</v>
      </c>
      <c r="F3363" t="s">
        <v>111</v>
      </c>
      <c r="G3363" t="s">
        <v>15</v>
      </c>
      <c r="H3363">
        <v>0.5</v>
      </c>
      <c r="I3363">
        <v>3250</v>
      </c>
      <c r="J3363">
        <f t="shared" si="134"/>
        <v>1625</v>
      </c>
      <c r="K3363">
        <f t="shared" si="135"/>
        <v>568.75</v>
      </c>
      <c r="L3363">
        <v>0.35</v>
      </c>
    </row>
    <row r="3364" spans="1:12" x14ac:dyDescent="0.3">
      <c r="A3364" t="s">
        <v>10</v>
      </c>
      <c r="B3364">
        <v>1185732</v>
      </c>
      <c r="C3364">
        <v>44452</v>
      </c>
      <c r="D3364" t="s">
        <v>126</v>
      </c>
      <c r="E3364" t="s">
        <v>110</v>
      </c>
      <c r="F3364" t="s">
        <v>111</v>
      </c>
      <c r="G3364" t="s">
        <v>13</v>
      </c>
      <c r="H3364">
        <v>0.45</v>
      </c>
      <c r="I3364">
        <v>2250</v>
      </c>
      <c r="J3364">
        <f t="shared" si="134"/>
        <v>1012.5</v>
      </c>
      <c r="K3364">
        <f t="shared" si="135"/>
        <v>405</v>
      </c>
      <c r="L3364">
        <v>0.4</v>
      </c>
    </row>
    <row r="3365" spans="1:12" x14ac:dyDescent="0.3">
      <c r="A3365" t="s">
        <v>10</v>
      </c>
      <c r="B3365">
        <v>1185732</v>
      </c>
      <c r="C3365">
        <v>44452</v>
      </c>
      <c r="D3365" t="s">
        <v>126</v>
      </c>
      <c r="E3365" t="s">
        <v>110</v>
      </c>
      <c r="F3365" t="s">
        <v>111</v>
      </c>
      <c r="G3365" t="s">
        <v>14</v>
      </c>
      <c r="H3365">
        <v>0.45</v>
      </c>
      <c r="I3365">
        <v>2000</v>
      </c>
      <c r="J3365">
        <f t="shared" si="134"/>
        <v>900</v>
      </c>
      <c r="K3365">
        <f t="shared" si="135"/>
        <v>360</v>
      </c>
      <c r="L3365">
        <v>0.4</v>
      </c>
    </row>
    <row r="3366" spans="1:12" x14ac:dyDescent="0.3">
      <c r="A3366" t="s">
        <v>10</v>
      </c>
      <c r="B3366">
        <v>1185732</v>
      </c>
      <c r="C3366">
        <v>44452</v>
      </c>
      <c r="D3366" t="s">
        <v>126</v>
      </c>
      <c r="E3366" t="s">
        <v>110</v>
      </c>
      <c r="F3366" t="s">
        <v>111</v>
      </c>
      <c r="G3366" t="s">
        <v>16</v>
      </c>
      <c r="H3366">
        <v>0.54999999999999993</v>
      </c>
      <c r="I3366">
        <v>2000</v>
      </c>
      <c r="J3366">
        <f t="shared" si="134"/>
        <v>1099.9999999999998</v>
      </c>
      <c r="K3366">
        <f t="shared" si="135"/>
        <v>329.99999999999994</v>
      </c>
      <c r="L3366">
        <v>0.3</v>
      </c>
    </row>
    <row r="3367" spans="1:12" x14ac:dyDescent="0.3">
      <c r="A3367" t="s">
        <v>10</v>
      </c>
      <c r="B3367">
        <v>1185732</v>
      </c>
      <c r="C3367">
        <v>44452</v>
      </c>
      <c r="D3367" t="s">
        <v>126</v>
      </c>
      <c r="E3367" t="s">
        <v>110</v>
      </c>
      <c r="F3367" t="s">
        <v>111</v>
      </c>
      <c r="G3367" t="s">
        <v>17</v>
      </c>
      <c r="H3367">
        <v>0.6</v>
      </c>
      <c r="I3367">
        <v>3000</v>
      </c>
      <c r="J3367">
        <f t="shared" si="134"/>
        <v>1800</v>
      </c>
      <c r="K3367">
        <f t="shared" si="135"/>
        <v>720</v>
      </c>
      <c r="L3367">
        <v>0.4</v>
      </c>
    </row>
    <row r="3368" spans="1:12" x14ac:dyDescent="0.3">
      <c r="A3368" t="s">
        <v>10</v>
      </c>
      <c r="B3368">
        <v>1185732</v>
      </c>
      <c r="C3368">
        <v>44484</v>
      </c>
      <c r="D3368" t="s">
        <v>126</v>
      </c>
      <c r="E3368" t="s">
        <v>110</v>
      </c>
      <c r="F3368" t="s">
        <v>111</v>
      </c>
      <c r="G3368" t="s">
        <v>12</v>
      </c>
      <c r="H3368">
        <v>0.6</v>
      </c>
      <c r="I3368">
        <v>4750</v>
      </c>
      <c r="J3368">
        <f t="shared" si="134"/>
        <v>2850</v>
      </c>
      <c r="K3368">
        <f t="shared" si="135"/>
        <v>997.49999999999989</v>
      </c>
      <c r="L3368">
        <v>0.35</v>
      </c>
    </row>
    <row r="3369" spans="1:12" x14ac:dyDescent="0.3">
      <c r="A3369" t="s">
        <v>10</v>
      </c>
      <c r="B3369">
        <v>1185732</v>
      </c>
      <c r="C3369">
        <v>44484</v>
      </c>
      <c r="D3369" t="s">
        <v>126</v>
      </c>
      <c r="E3369" t="s">
        <v>110</v>
      </c>
      <c r="F3369" t="s">
        <v>111</v>
      </c>
      <c r="G3369" t="s">
        <v>15</v>
      </c>
      <c r="H3369">
        <v>0.55000000000000004</v>
      </c>
      <c r="I3369">
        <v>3000</v>
      </c>
      <c r="J3369">
        <f t="shared" si="134"/>
        <v>1650.0000000000002</v>
      </c>
      <c r="K3369">
        <f t="shared" si="135"/>
        <v>577.5</v>
      </c>
      <c r="L3369">
        <v>0.35</v>
      </c>
    </row>
    <row r="3370" spans="1:12" x14ac:dyDescent="0.3">
      <c r="A3370" t="s">
        <v>10</v>
      </c>
      <c r="B3370">
        <v>1185732</v>
      </c>
      <c r="C3370">
        <v>44484</v>
      </c>
      <c r="D3370" t="s">
        <v>126</v>
      </c>
      <c r="E3370" t="s">
        <v>110</v>
      </c>
      <c r="F3370" t="s">
        <v>111</v>
      </c>
      <c r="G3370" t="s">
        <v>13</v>
      </c>
      <c r="H3370">
        <v>0.55000000000000004</v>
      </c>
      <c r="I3370">
        <v>2000</v>
      </c>
      <c r="J3370">
        <f t="shared" si="134"/>
        <v>1100</v>
      </c>
      <c r="K3370">
        <f t="shared" si="135"/>
        <v>440</v>
      </c>
      <c r="L3370">
        <v>0.4</v>
      </c>
    </row>
    <row r="3371" spans="1:12" x14ac:dyDescent="0.3">
      <c r="A3371" t="s">
        <v>10</v>
      </c>
      <c r="B3371">
        <v>1185732</v>
      </c>
      <c r="C3371">
        <v>44484</v>
      </c>
      <c r="D3371" t="s">
        <v>126</v>
      </c>
      <c r="E3371" t="s">
        <v>110</v>
      </c>
      <c r="F3371" t="s">
        <v>111</v>
      </c>
      <c r="G3371" t="s">
        <v>14</v>
      </c>
      <c r="H3371">
        <v>0.55000000000000004</v>
      </c>
      <c r="I3371">
        <v>1750</v>
      </c>
      <c r="J3371">
        <f t="shared" si="134"/>
        <v>962.50000000000011</v>
      </c>
      <c r="K3371">
        <f t="shared" si="135"/>
        <v>385.00000000000006</v>
      </c>
      <c r="L3371">
        <v>0.4</v>
      </c>
    </row>
    <row r="3372" spans="1:12" x14ac:dyDescent="0.3">
      <c r="A3372" t="s">
        <v>10</v>
      </c>
      <c r="B3372">
        <v>1185732</v>
      </c>
      <c r="C3372">
        <v>44484</v>
      </c>
      <c r="D3372" t="s">
        <v>126</v>
      </c>
      <c r="E3372" t="s">
        <v>110</v>
      </c>
      <c r="F3372" t="s">
        <v>111</v>
      </c>
      <c r="G3372" t="s">
        <v>16</v>
      </c>
      <c r="H3372">
        <v>0.65</v>
      </c>
      <c r="I3372">
        <v>1750</v>
      </c>
      <c r="J3372">
        <f t="shared" si="134"/>
        <v>1137.5</v>
      </c>
      <c r="K3372">
        <f t="shared" si="135"/>
        <v>341.25</v>
      </c>
      <c r="L3372">
        <v>0.3</v>
      </c>
    </row>
    <row r="3373" spans="1:12" x14ac:dyDescent="0.3">
      <c r="A3373" t="s">
        <v>10</v>
      </c>
      <c r="B3373">
        <v>1185732</v>
      </c>
      <c r="C3373">
        <v>44484</v>
      </c>
      <c r="D3373" t="s">
        <v>126</v>
      </c>
      <c r="E3373" t="s">
        <v>110</v>
      </c>
      <c r="F3373" t="s">
        <v>111</v>
      </c>
      <c r="G3373" t="s">
        <v>17</v>
      </c>
      <c r="H3373">
        <v>0.7</v>
      </c>
      <c r="I3373">
        <v>3000</v>
      </c>
      <c r="J3373">
        <f t="shared" si="134"/>
        <v>2100</v>
      </c>
      <c r="K3373">
        <f t="shared" si="135"/>
        <v>840</v>
      </c>
      <c r="L3373">
        <v>0.4</v>
      </c>
    </row>
    <row r="3374" spans="1:12" x14ac:dyDescent="0.3">
      <c r="A3374" t="s">
        <v>10</v>
      </c>
      <c r="B3374">
        <v>1185732</v>
      </c>
      <c r="C3374">
        <v>44514</v>
      </c>
      <c r="D3374" t="s">
        <v>126</v>
      </c>
      <c r="E3374" t="s">
        <v>110</v>
      </c>
      <c r="F3374" t="s">
        <v>111</v>
      </c>
      <c r="G3374" t="s">
        <v>12</v>
      </c>
      <c r="H3374">
        <v>0.65</v>
      </c>
      <c r="I3374">
        <v>4500</v>
      </c>
      <c r="J3374">
        <f t="shared" si="134"/>
        <v>2925</v>
      </c>
      <c r="K3374">
        <f t="shared" si="135"/>
        <v>1023.7499999999999</v>
      </c>
      <c r="L3374">
        <v>0.35</v>
      </c>
    </row>
    <row r="3375" spans="1:12" x14ac:dyDescent="0.3">
      <c r="A3375" t="s">
        <v>10</v>
      </c>
      <c r="B3375">
        <v>1185732</v>
      </c>
      <c r="C3375">
        <v>44514</v>
      </c>
      <c r="D3375" t="s">
        <v>126</v>
      </c>
      <c r="E3375" t="s">
        <v>110</v>
      </c>
      <c r="F3375" t="s">
        <v>111</v>
      </c>
      <c r="G3375" t="s">
        <v>15</v>
      </c>
      <c r="H3375">
        <v>0.55000000000000004</v>
      </c>
      <c r="I3375">
        <v>3250</v>
      </c>
      <c r="J3375">
        <f t="shared" si="134"/>
        <v>1787.5000000000002</v>
      </c>
      <c r="K3375">
        <f t="shared" si="135"/>
        <v>625.625</v>
      </c>
      <c r="L3375">
        <v>0.35</v>
      </c>
    </row>
    <row r="3376" spans="1:12" x14ac:dyDescent="0.3">
      <c r="A3376" t="s">
        <v>10</v>
      </c>
      <c r="B3376">
        <v>1185732</v>
      </c>
      <c r="C3376">
        <v>44514</v>
      </c>
      <c r="D3376" t="s">
        <v>126</v>
      </c>
      <c r="E3376" t="s">
        <v>110</v>
      </c>
      <c r="F3376" t="s">
        <v>111</v>
      </c>
      <c r="G3376" t="s">
        <v>13</v>
      </c>
      <c r="H3376">
        <v>0.55000000000000004</v>
      </c>
      <c r="I3376">
        <v>3200</v>
      </c>
      <c r="J3376">
        <f t="shared" si="134"/>
        <v>1760.0000000000002</v>
      </c>
      <c r="K3376">
        <f t="shared" si="135"/>
        <v>704.00000000000011</v>
      </c>
      <c r="L3376">
        <v>0.4</v>
      </c>
    </row>
    <row r="3377" spans="1:12" x14ac:dyDescent="0.3">
      <c r="A3377" t="s">
        <v>10</v>
      </c>
      <c r="B3377">
        <v>1185732</v>
      </c>
      <c r="C3377">
        <v>44514</v>
      </c>
      <c r="D3377" t="s">
        <v>126</v>
      </c>
      <c r="E3377" t="s">
        <v>110</v>
      </c>
      <c r="F3377" t="s">
        <v>111</v>
      </c>
      <c r="G3377" t="s">
        <v>14</v>
      </c>
      <c r="H3377">
        <v>0.55000000000000004</v>
      </c>
      <c r="I3377">
        <v>3000</v>
      </c>
      <c r="J3377">
        <f t="shared" si="134"/>
        <v>1650.0000000000002</v>
      </c>
      <c r="K3377">
        <f t="shared" si="135"/>
        <v>660.00000000000011</v>
      </c>
      <c r="L3377">
        <v>0.4</v>
      </c>
    </row>
    <row r="3378" spans="1:12" x14ac:dyDescent="0.3">
      <c r="A3378" t="s">
        <v>10</v>
      </c>
      <c r="B3378">
        <v>1185732</v>
      </c>
      <c r="C3378">
        <v>44514</v>
      </c>
      <c r="D3378" t="s">
        <v>126</v>
      </c>
      <c r="E3378" t="s">
        <v>110</v>
      </c>
      <c r="F3378" t="s">
        <v>111</v>
      </c>
      <c r="G3378" t="s">
        <v>16</v>
      </c>
      <c r="H3378">
        <v>0.65</v>
      </c>
      <c r="I3378">
        <v>2750</v>
      </c>
      <c r="J3378">
        <f t="shared" si="134"/>
        <v>1787.5</v>
      </c>
      <c r="K3378">
        <f t="shared" si="135"/>
        <v>536.25</v>
      </c>
      <c r="L3378">
        <v>0.3</v>
      </c>
    </row>
    <row r="3379" spans="1:12" x14ac:dyDescent="0.3">
      <c r="A3379" t="s">
        <v>10</v>
      </c>
      <c r="B3379">
        <v>1185732</v>
      </c>
      <c r="C3379">
        <v>44514</v>
      </c>
      <c r="D3379" t="s">
        <v>126</v>
      </c>
      <c r="E3379" t="s">
        <v>110</v>
      </c>
      <c r="F3379" t="s">
        <v>111</v>
      </c>
      <c r="G3379" t="s">
        <v>17</v>
      </c>
      <c r="H3379">
        <v>0.7</v>
      </c>
      <c r="I3379">
        <v>3750</v>
      </c>
      <c r="J3379">
        <f t="shared" si="134"/>
        <v>2625</v>
      </c>
      <c r="K3379">
        <f t="shared" si="135"/>
        <v>1050</v>
      </c>
      <c r="L3379">
        <v>0.4</v>
      </c>
    </row>
    <row r="3380" spans="1:12" x14ac:dyDescent="0.3">
      <c r="A3380" t="s">
        <v>10</v>
      </c>
      <c r="B3380">
        <v>1185732</v>
      </c>
      <c r="C3380">
        <v>44543</v>
      </c>
      <c r="D3380" t="s">
        <v>126</v>
      </c>
      <c r="E3380" t="s">
        <v>110</v>
      </c>
      <c r="F3380" t="s">
        <v>111</v>
      </c>
      <c r="G3380" t="s">
        <v>12</v>
      </c>
      <c r="H3380">
        <v>0.65</v>
      </c>
      <c r="I3380">
        <v>6000</v>
      </c>
      <c r="J3380">
        <f t="shared" si="134"/>
        <v>3900</v>
      </c>
      <c r="K3380">
        <f t="shared" si="135"/>
        <v>1365</v>
      </c>
      <c r="L3380">
        <v>0.35</v>
      </c>
    </row>
    <row r="3381" spans="1:12" x14ac:dyDescent="0.3">
      <c r="A3381" t="s">
        <v>10</v>
      </c>
      <c r="B3381">
        <v>1185732</v>
      </c>
      <c r="C3381">
        <v>44543</v>
      </c>
      <c r="D3381" t="s">
        <v>126</v>
      </c>
      <c r="E3381" t="s">
        <v>110</v>
      </c>
      <c r="F3381" t="s">
        <v>111</v>
      </c>
      <c r="G3381" t="s">
        <v>15</v>
      </c>
      <c r="H3381">
        <v>0.55000000000000004</v>
      </c>
      <c r="I3381">
        <v>4000</v>
      </c>
      <c r="J3381">
        <f t="shared" si="134"/>
        <v>2200</v>
      </c>
      <c r="K3381">
        <f t="shared" si="135"/>
        <v>770</v>
      </c>
      <c r="L3381">
        <v>0.35</v>
      </c>
    </row>
    <row r="3382" spans="1:12" x14ac:dyDescent="0.3">
      <c r="A3382" t="s">
        <v>10</v>
      </c>
      <c r="B3382">
        <v>1185732</v>
      </c>
      <c r="C3382">
        <v>44543</v>
      </c>
      <c r="D3382" t="s">
        <v>126</v>
      </c>
      <c r="E3382" t="s">
        <v>110</v>
      </c>
      <c r="F3382" t="s">
        <v>111</v>
      </c>
      <c r="G3382" t="s">
        <v>13</v>
      </c>
      <c r="H3382">
        <v>0.55000000000000004</v>
      </c>
      <c r="I3382">
        <v>3750</v>
      </c>
      <c r="J3382">
        <f t="shared" si="134"/>
        <v>2062.5</v>
      </c>
      <c r="K3382">
        <f t="shared" si="135"/>
        <v>825</v>
      </c>
      <c r="L3382">
        <v>0.4</v>
      </c>
    </row>
    <row r="3383" spans="1:12" x14ac:dyDescent="0.3">
      <c r="A3383" t="s">
        <v>10</v>
      </c>
      <c r="B3383">
        <v>1185732</v>
      </c>
      <c r="C3383">
        <v>44543</v>
      </c>
      <c r="D3383" t="s">
        <v>126</v>
      </c>
      <c r="E3383" t="s">
        <v>110</v>
      </c>
      <c r="F3383" t="s">
        <v>111</v>
      </c>
      <c r="G3383" t="s">
        <v>14</v>
      </c>
      <c r="H3383">
        <v>0.55000000000000004</v>
      </c>
      <c r="I3383">
        <v>3250</v>
      </c>
      <c r="J3383">
        <f t="shared" si="134"/>
        <v>1787.5000000000002</v>
      </c>
      <c r="K3383">
        <f t="shared" si="135"/>
        <v>715.00000000000011</v>
      </c>
      <c r="L3383">
        <v>0.4</v>
      </c>
    </row>
    <row r="3384" spans="1:12" x14ac:dyDescent="0.3">
      <c r="A3384" t="s">
        <v>10</v>
      </c>
      <c r="B3384">
        <v>1185732</v>
      </c>
      <c r="C3384">
        <v>44543</v>
      </c>
      <c r="D3384" t="s">
        <v>126</v>
      </c>
      <c r="E3384" t="s">
        <v>110</v>
      </c>
      <c r="F3384" t="s">
        <v>111</v>
      </c>
      <c r="G3384" t="s">
        <v>16</v>
      </c>
      <c r="H3384">
        <v>0.65</v>
      </c>
      <c r="I3384">
        <v>3250</v>
      </c>
      <c r="J3384">
        <f t="shared" si="134"/>
        <v>2112.5</v>
      </c>
      <c r="K3384">
        <f t="shared" si="135"/>
        <v>633.75</v>
      </c>
      <c r="L3384">
        <v>0.3</v>
      </c>
    </row>
    <row r="3385" spans="1:12" x14ac:dyDescent="0.3">
      <c r="A3385" t="s">
        <v>10</v>
      </c>
      <c r="B3385">
        <v>1185732</v>
      </c>
      <c r="C3385">
        <v>44543</v>
      </c>
      <c r="D3385" t="s">
        <v>126</v>
      </c>
      <c r="E3385" t="s">
        <v>110</v>
      </c>
      <c r="F3385" t="s">
        <v>111</v>
      </c>
      <c r="G3385" t="s">
        <v>17</v>
      </c>
      <c r="H3385">
        <v>0.7</v>
      </c>
      <c r="I3385">
        <v>4250</v>
      </c>
      <c r="J3385">
        <f t="shared" si="134"/>
        <v>2975</v>
      </c>
      <c r="K3385">
        <f t="shared" si="135"/>
        <v>1190</v>
      </c>
      <c r="L3385">
        <v>0.4</v>
      </c>
    </row>
    <row r="3386" spans="1:12" x14ac:dyDescent="0.3">
      <c r="A3386" t="s">
        <v>10</v>
      </c>
      <c r="B3386">
        <v>1185732</v>
      </c>
      <c r="C3386">
        <v>44206</v>
      </c>
      <c r="D3386" t="s">
        <v>126</v>
      </c>
      <c r="E3386" t="s">
        <v>112</v>
      </c>
      <c r="F3386" t="s">
        <v>113</v>
      </c>
      <c r="G3386" t="s">
        <v>12</v>
      </c>
      <c r="H3386">
        <v>0.35000000000000003</v>
      </c>
      <c r="I3386">
        <v>4750</v>
      </c>
      <c r="J3386">
        <f t="shared" si="134"/>
        <v>1662.5000000000002</v>
      </c>
      <c r="K3386">
        <f t="shared" si="135"/>
        <v>581.875</v>
      </c>
      <c r="L3386">
        <v>0.35</v>
      </c>
    </row>
    <row r="3387" spans="1:12" x14ac:dyDescent="0.3">
      <c r="A3387" t="s">
        <v>10</v>
      </c>
      <c r="B3387">
        <v>1185732</v>
      </c>
      <c r="C3387">
        <v>44206</v>
      </c>
      <c r="D3387" t="s">
        <v>126</v>
      </c>
      <c r="E3387" t="s">
        <v>112</v>
      </c>
      <c r="F3387" t="s">
        <v>113</v>
      </c>
      <c r="G3387" t="s">
        <v>15</v>
      </c>
      <c r="H3387">
        <v>0.35000000000000003</v>
      </c>
      <c r="I3387">
        <v>2750</v>
      </c>
      <c r="J3387">
        <f t="shared" si="134"/>
        <v>962.50000000000011</v>
      </c>
      <c r="K3387">
        <f t="shared" si="135"/>
        <v>336.875</v>
      </c>
      <c r="L3387">
        <v>0.35</v>
      </c>
    </row>
    <row r="3388" spans="1:12" x14ac:dyDescent="0.3">
      <c r="A3388" t="s">
        <v>10</v>
      </c>
      <c r="B3388">
        <v>1185732</v>
      </c>
      <c r="C3388">
        <v>44206</v>
      </c>
      <c r="D3388" t="s">
        <v>126</v>
      </c>
      <c r="E3388" t="s">
        <v>112</v>
      </c>
      <c r="F3388" t="s">
        <v>113</v>
      </c>
      <c r="G3388" t="s">
        <v>13</v>
      </c>
      <c r="H3388">
        <v>0.25000000000000006</v>
      </c>
      <c r="I3388">
        <v>2750</v>
      </c>
      <c r="J3388">
        <f t="shared" si="134"/>
        <v>687.50000000000011</v>
      </c>
      <c r="K3388">
        <f t="shared" ref="K3388:K3397" si="136">J3388*L3388</f>
        <v>275.00000000000006</v>
      </c>
      <c r="L3388">
        <v>0.4</v>
      </c>
    </row>
    <row r="3389" spans="1:12" x14ac:dyDescent="0.3">
      <c r="A3389" t="s">
        <v>10</v>
      </c>
      <c r="B3389">
        <v>1185732</v>
      </c>
      <c r="C3389">
        <v>44206</v>
      </c>
      <c r="D3389" t="s">
        <v>126</v>
      </c>
      <c r="E3389" t="s">
        <v>112</v>
      </c>
      <c r="F3389" t="s">
        <v>113</v>
      </c>
      <c r="G3389" t="s">
        <v>14</v>
      </c>
      <c r="H3389">
        <v>0.3</v>
      </c>
      <c r="I3389">
        <v>1250</v>
      </c>
      <c r="J3389">
        <f t="shared" si="134"/>
        <v>375</v>
      </c>
      <c r="K3389">
        <f t="shared" si="136"/>
        <v>150</v>
      </c>
      <c r="L3389">
        <v>0.4</v>
      </c>
    </row>
    <row r="3390" spans="1:12" x14ac:dyDescent="0.3">
      <c r="A3390" t="s">
        <v>10</v>
      </c>
      <c r="B3390">
        <v>1185732</v>
      </c>
      <c r="C3390">
        <v>44206</v>
      </c>
      <c r="D3390" t="s">
        <v>126</v>
      </c>
      <c r="E3390" t="s">
        <v>112</v>
      </c>
      <c r="F3390" t="s">
        <v>113</v>
      </c>
      <c r="G3390" t="s">
        <v>16</v>
      </c>
      <c r="H3390">
        <v>0.45</v>
      </c>
      <c r="I3390">
        <v>1750</v>
      </c>
      <c r="J3390">
        <f t="shared" si="134"/>
        <v>787.5</v>
      </c>
      <c r="K3390">
        <f t="shared" si="136"/>
        <v>236.25</v>
      </c>
      <c r="L3390">
        <v>0.3</v>
      </c>
    </row>
    <row r="3391" spans="1:12" x14ac:dyDescent="0.3">
      <c r="A3391" t="s">
        <v>10</v>
      </c>
      <c r="B3391">
        <v>1185732</v>
      </c>
      <c r="C3391">
        <v>44206</v>
      </c>
      <c r="D3391" t="s">
        <v>126</v>
      </c>
      <c r="E3391" t="s">
        <v>112</v>
      </c>
      <c r="F3391" t="s">
        <v>113</v>
      </c>
      <c r="G3391" t="s">
        <v>17</v>
      </c>
      <c r="H3391">
        <v>0.35000000000000003</v>
      </c>
      <c r="I3391">
        <v>2750</v>
      </c>
      <c r="J3391">
        <f t="shared" si="134"/>
        <v>962.50000000000011</v>
      </c>
      <c r="K3391">
        <f t="shared" si="136"/>
        <v>385.00000000000006</v>
      </c>
      <c r="L3391">
        <v>0.4</v>
      </c>
    </row>
    <row r="3392" spans="1:12" x14ac:dyDescent="0.3">
      <c r="A3392" t="s">
        <v>10</v>
      </c>
      <c r="B3392">
        <v>1185732</v>
      </c>
      <c r="C3392">
        <v>44235</v>
      </c>
      <c r="D3392" t="s">
        <v>126</v>
      </c>
      <c r="E3392" t="s">
        <v>112</v>
      </c>
      <c r="F3392" t="s">
        <v>113</v>
      </c>
      <c r="G3392" t="s">
        <v>12</v>
      </c>
      <c r="H3392">
        <v>0.35000000000000003</v>
      </c>
      <c r="I3392">
        <v>5250</v>
      </c>
      <c r="J3392">
        <f t="shared" si="134"/>
        <v>1837.5000000000002</v>
      </c>
      <c r="K3392">
        <f>J3392*L3392</f>
        <v>643.125</v>
      </c>
      <c r="L3392">
        <v>0.35</v>
      </c>
    </row>
    <row r="3393" spans="1:12" x14ac:dyDescent="0.3">
      <c r="A3393" t="s">
        <v>10</v>
      </c>
      <c r="B3393">
        <v>1185732</v>
      </c>
      <c r="C3393">
        <v>44235</v>
      </c>
      <c r="D3393" t="s">
        <v>126</v>
      </c>
      <c r="E3393" t="s">
        <v>112</v>
      </c>
      <c r="F3393" t="s">
        <v>113</v>
      </c>
      <c r="G3393" t="s">
        <v>15</v>
      </c>
      <c r="H3393">
        <v>0.35000000000000003</v>
      </c>
      <c r="I3393">
        <v>1750</v>
      </c>
      <c r="J3393">
        <f t="shared" si="134"/>
        <v>612.50000000000011</v>
      </c>
      <c r="K3393">
        <f>J3393*L3393</f>
        <v>214.37500000000003</v>
      </c>
      <c r="L3393">
        <v>0.35</v>
      </c>
    </row>
    <row r="3394" spans="1:12" x14ac:dyDescent="0.3">
      <c r="A3394" t="s">
        <v>10</v>
      </c>
      <c r="B3394">
        <v>1185732</v>
      </c>
      <c r="C3394">
        <v>44235</v>
      </c>
      <c r="D3394" t="s">
        <v>126</v>
      </c>
      <c r="E3394" t="s">
        <v>112</v>
      </c>
      <c r="F3394" t="s">
        <v>113</v>
      </c>
      <c r="G3394" t="s">
        <v>13</v>
      </c>
      <c r="H3394">
        <v>0.25000000000000006</v>
      </c>
      <c r="I3394">
        <v>2250</v>
      </c>
      <c r="J3394">
        <f t="shared" ref="J3394:J3457" si="137">H3394*I3394</f>
        <v>562.50000000000011</v>
      </c>
      <c r="K3394">
        <f t="shared" si="136"/>
        <v>225.00000000000006</v>
      </c>
      <c r="L3394">
        <v>0.4</v>
      </c>
    </row>
    <row r="3395" spans="1:12" x14ac:dyDescent="0.3">
      <c r="A3395" t="s">
        <v>10</v>
      </c>
      <c r="B3395">
        <v>1185732</v>
      </c>
      <c r="C3395">
        <v>44235</v>
      </c>
      <c r="D3395" t="s">
        <v>126</v>
      </c>
      <c r="E3395" t="s">
        <v>112</v>
      </c>
      <c r="F3395" t="s">
        <v>113</v>
      </c>
      <c r="G3395" t="s">
        <v>14</v>
      </c>
      <c r="H3395">
        <v>0.3</v>
      </c>
      <c r="I3395">
        <v>1000</v>
      </c>
      <c r="J3395">
        <f t="shared" si="137"/>
        <v>300</v>
      </c>
      <c r="K3395">
        <f t="shared" si="136"/>
        <v>120</v>
      </c>
      <c r="L3395">
        <v>0.4</v>
      </c>
    </row>
    <row r="3396" spans="1:12" x14ac:dyDescent="0.3">
      <c r="A3396" t="s">
        <v>10</v>
      </c>
      <c r="B3396">
        <v>1185732</v>
      </c>
      <c r="C3396">
        <v>44235</v>
      </c>
      <c r="D3396" t="s">
        <v>126</v>
      </c>
      <c r="E3396" t="s">
        <v>112</v>
      </c>
      <c r="F3396" t="s">
        <v>113</v>
      </c>
      <c r="G3396" t="s">
        <v>16</v>
      </c>
      <c r="H3396">
        <v>0.45</v>
      </c>
      <c r="I3396">
        <v>1750</v>
      </c>
      <c r="J3396">
        <f t="shared" si="137"/>
        <v>787.5</v>
      </c>
      <c r="K3396">
        <f t="shared" si="136"/>
        <v>236.25</v>
      </c>
      <c r="L3396">
        <v>0.3</v>
      </c>
    </row>
    <row r="3397" spans="1:12" x14ac:dyDescent="0.3">
      <c r="A3397" t="s">
        <v>10</v>
      </c>
      <c r="B3397">
        <v>1185732</v>
      </c>
      <c r="C3397">
        <v>44235</v>
      </c>
      <c r="D3397" t="s">
        <v>126</v>
      </c>
      <c r="E3397" t="s">
        <v>112</v>
      </c>
      <c r="F3397" t="s">
        <v>113</v>
      </c>
      <c r="G3397" t="s">
        <v>17</v>
      </c>
      <c r="H3397">
        <v>0.35000000000000003</v>
      </c>
      <c r="I3397">
        <v>2750</v>
      </c>
      <c r="J3397">
        <f t="shared" si="137"/>
        <v>962.50000000000011</v>
      </c>
      <c r="K3397">
        <f t="shared" si="136"/>
        <v>385.00000000000006</v>
      </c>
      <c r="L3397">
        <v>0.4</v>
      </c>
    </row>
    <row r="3398" spans="1:12" x14ac:dyDescent="0.3">
      <c r="A3398" t="s">
        <v>10</v>
      </c>
      <c r="B3398">
        <v>1185732</v>
      </c>
      <c r="C3398">
        <v>44261</v>
      </c>
      <c r="D3398" t="s">
        <v>126</v>
      </c>
      <c r="E3398" t="s">
        <v>112</v>
      </c>
      <c r="F3398" t="s">
        <v>113</v>
      </c>
      <c r="G3398" t="s">
        <v>12</v>
      </c>
      <c r="H3398">
        <v>0.35000000000000003</v>
      </c>
      <c r="I3398">
        <v>4950</v>
      </c>
      <c r="J3398">
        <f t="shared" si="137"/>
        <v>1732.5000000000002</v>
      </c>
      <c r="K3398">
        <f t="shared" ref="K3398:K3429" si="138">J3398*L3398</f>
        <v>606.375</v>
      </c>
      <c r="L3398">
        <v>0.35</v>
      </c>
    </row>
    <row r="3399" spans="1:12" x14ac:dyDescent="0.3">
      <c r="A3399" t="s">
        <v>10</v>
      </c>
      <c r="B3399">
        <v>1185732</v>
      </c>
      <c r="C3399">
        <v>44261</v>
      </c>
      <c r="D3399" t="s">
        <v>126</v>
      </c>
      <c r="E3399" t="s">
        <v>112</v>
      </c>
      <c r="F3399" t="s">
        <v>113</v>
      </c>
      <c r="G3399" t="s">
        <v>15</v>
      </c>
      <c r="H3399">
        <v>0.35000000000000003</v>
      </c>
      <c r="I3399">
        <v>2000</v>
      </c>
      <c r="J3399">
        <f t="shared" si="137"/>
        <v>700.00000000000011</v>
      </c>
      <c r="K3399">
        <f t="shared" si="138"/>
        <v>245.00000000000003</v>
      </c>
      <c r="L3399">
        <v>0.35</v>
      </c>
    </row>
    <row r="3400" spans="1:12" x14ac:dyDescent="0.3">
      <c r="A3400" t="s">
        <v>10</v>
      </c>
      <c r="B3400">
        <v>1185732</v>
      </c>
      <c r="C3400">
        <v>44261</v>
      </c>
      <c r="D3400" t="s">
        <v>126</v>
      </c>
      <c r="E3400" t="s">
        <v>112</v>
      </c>
      <c r="F3400" t="s">
        <v>113</v>
      </c>
      <c r="G3400" t="s">
        <v>13</v>
      </c>
      <c r="H3400">
        <v>0.25000000000000006</v>
      </c>
      <c r="I3400">
        <v>2250</v>
      </c>
      <c r="J3400">
        <f t="shared" si="137"/>
        <v>562.50000000000011</v>
      </c>
      <c r="K3400">
        <f t="shared" si="138"/>
        <v>225.00000000000006</v>
      </c>
      <c r="L3400">
        <v>0.4</v>
      </c>
    </row>
    <row r="3401" spans="1:12" x14ac:dyDescent="0.3">
      <c r="A3401" t="s">
        <v>10</v>
      </c>
      <c r="B3401">
        <v>1185732</v>
      </c>
      <c r="C3401">
        <v>44261</v>
      </c>
      <c r="D3401" t="s">
        <v>126</v>
      </c>
      <c r="E3401" t="s">
        <v>112</v>
      </c>
      <c r="F3401" t="s">
        <v>113</v>
      </c>
      <c r="G3401" t="s">
        <v>14</v>
      </c>
      <c r="H3401">
        <v>0.3</v>
      </c>
      <c r="I3401">
        <v>750</v>
      </c>
      <c r="J3401">
        <f t="shared" si="137"/>
        <v>225</v>
      </c>
      <c r="K3401">
        <f t="shared" si="138"/>
        <v>90</v>
      </c>
      <c r="L3401">
        <v>0.4</v>
      </c>
    </row>
    <row r="3402" spans="1:12" x14ac:dyDescent="0.3">
      <c r="A3402" t="s">
        <v>10</v>
      </c>
      <c r="B3402">
        <v>1185732</v>
      </c>
      <c r="C3402">
        <v>44261</v>
      </c>
      <c r="D3402" t="s">
        <v>126</v>
      </c>
      <c r="E3402" t="s">
        <v>112</v>
      </c>
      <c r="F3402" t="s">
        <v>113</v>
      </c>
      <c r="G3402" t="s">
        <v>16</v>
      </c>
      <c r="H3402">
        <v>0.45</v>
      </c>
      <c r="I3402">
        <v>1250</v>
      </c>
      <c r="J3402">
        <f t="shared" si="137"/>
        <v>562.5</v>
      </c>
      <c r="K3402">
        <f t="shared" si="138"/>
        <v>168.75</v>
      </c>
      <c r="L3402">
        <v>0.3</v>
      </c>
    </row>
    <row r="3403" spans="1:12" x14ac:dyDescent="0.3">
      <c r="A3403" t="s">
        <v>10</v>
      </c>
      <c r="B3403">
        <v>1185732</v>
      </c>
      <c r="C3403">
        <v>44261</v>
      </c>
      <c r="D3403" t="s">
        <v>126</v>
      </c>
      <c r="E3403" t="s">
        <v>112</v>
      </c>
      <c r="F3403" t="s">
        <v>113</v>
      </c>
      <c r="G3403" t="s">
        <v>17</v>
      </c>
      <c r="H3403">
        <v>0.35000000000000003</v>
      </c>
      <c r="I3403">
        <v>2250</v>
      </c>
      <c r="J3403">
        <f t="shared" si="137"/>
        <v>787.50000000000011</v>
      </c>
      <c r="K3403">
        <f t="shared" si="138"/>
        <v>315.00000000000006</v>
      </c>
      <c r="L3403">
        <v>0.4</v>
      </c>
    </row>
    <row r="3404" spans="1:12" x14ac:dyDescent="0.3">
      <c r="A3404" t="s">
        <v>10</v>
      </c>
      <c r="B3404">
        <v>1185732</v>
      </c>
      <c r="C3404">
        <v>44293</v>
      </c>
      <c r="D3404" t="s">
        <v>126</v>
      </c>
      <c r="E3404" t="s">
        <v>112</v>
      </c>
      <c r="F3404" t="s">
        <v>113</v>
      </c>
      <c r="G3404" t="s">
        <v>12</v>
      </c>
      <c r="H3404">
        <v>0.35000000000000003</v>
      </c>
      <c r="I3404">
        <v>4750</v>
      </c>
      <c r="J3404">
        <f t="shared" si="137"/>
        <v>1662.5000000000002</v>
      </c>
      <c r="K3404">
        <f t="shared" si="138"/>
        <v>581.875</v>
      </c>
      <c r="L3404">
        <v>0.35</v>
      </c>
    </row>
    <row r="3405" spans="1:12" x14ac:dyDescent="0.3">
      <c r="A3405" t="s">
        <v>10</v>
      </c>
      <c r="B3405">
        <v>1185732</v>
      </c>
      <c r="C3405">
        <v>44293</v>
      </c>
      <c r="D3405" t="s">
        <v>126</v>
      </c>
      <c r="E3405" t="s">
        <v>112</v>
      </c>
      <c r="F3405" t="s">
        <v>113</v>
      </c>
      <c r="G3405" t="s">
        <v>15</v>
      </c>
      <c r="H3405">
        <v>0.35000000000000003</v>
      </c>
      <c r="I3405">
        <v>1750</v>
      </c>
      <c r="J3405">
        <f t="shared" si="137"/>
        <v>612.50000000000011</v>
      </c>
      <c r="K3405">
        <f t="shared" si="138"/>
        <v>214.37500000000003</v>
      </c>
      <c r="L3405">
        <v>0.35</v>
      </c>
    </row>
    <row r="3406" spans="1:12" x14ac:dyDescent="0.3">
      <c r="A3406" t="s">
        <v>10</v>
      </c>
      <c r="B3406">
        <v>1185732</v>
      </c>
      <c r="C3406">
        <v>44293</v>
      </c>
      <c r="D3406" t="s">
        <v>126</v>
      </c>
      <c r="E3406" t="s">
        <v>112</v>
      </c>
      <c r="F3406" t="s">
        <v>113</v>
      </c>
      <c r="G3406" t="s">
        <v>13</v>
      </c>
      <c r="H3406">
        <v>0.25000000000000006</v>
      </c>
      <c r="I3406">
        <v>1750</v>
      </c>
      <c r="J3406">
        <f t="shared" si="137"/>
        <v>437.50000000000011</v>
      </c>
      <c r="K3406">
        <f t="shared" si="138"/>
        <v>175.00000000000006</v>
      </c>
      <c r="L3406">
        <v>0.4</v>
      </c>
    </row>
    <row r="3407" spans="1:12" x14ac:dyDescent="0.3">
      <c r="A3407" t="s">
        <v>10</v>
      </c>
      <c r="B3407">
        <v>1185732</v>
      </c>
      <c r="C3407">
        <v>44293</v>
      </c>
      <c r="D3407" t="s">
        <v>126</v>
      </c>
      <c r="E3407" t="s">
        <v>112</v>
      </c>
      <c r="F3407" t="s">
        <v>113</v>
      </c>
      <c r="G3407" t="s">
        <v>14</v>
      </c>
      <c r="H3407">
        <v>0.3</v>
      </c>
      <c r="I3407">
        <v>1000</v>
      </c>
      <c r="J3407">
        <f t="shared" si="137"/>
        <v>300</v>
      </c>
      <c r="K3407">
        <f t="shared" si="138"/>
        <v>120</v>
      </c>
      <c r="L3407">
        <v>0.4</v>
      </c>
    </row>
    <row r="3408" spans="1:12" x14ac:dyDescent="0.3">
      <c r="A3408" t="s">
        <v>10</v>
      </c>
      <c r="B3408">
        <v>1185732</v>
      </c>
      <c r="C3408">
        <v>44293</v>
      </c>
      <c r="D3408" t="s">
        <v>126</v>
      </c>
      <c r="E3408" t="s">
        <v>112</v>
      </c>
      <c r="F3408" t="s">
        <v>113</v>
      </c>
      <c r="G3408" t="s">
        <v>16</v>
      </c>
      <c r="H3408">
        <v>0.45</v>
      </c>
      <c r="I3408">
        <v>1000</v>
      </c>
      <c r="J3408">
        <f t="shared" si="137"/>
        <v>450</v>
      </c>
      <c r="K3408">
        <f t="shared" si="138"/>
        <v>135</v>
      </c>
      <c r="L3408">
        <v>0.3</v>
      </c>
    </row>
    <row r="3409" spans="1:12" x14ac:dyDescent="0.3">
      <c r="A3409" t="s">
        <v>10</v>
      </c>
      <c r="B3409">
        <v>1185732</v>
      </c>
      <c r="C3409">
        <v>44293</v>
      </c>
      <c r="D3409" t="s">
        <v>126</v>
      </c>
      <c r="E3409" t="s">
        <v>112</v>
      </c>
      <c r="F3409" t="s">
        <v>113</v>
      </c>
      <c r="G3409" t="s">
        <v>17</v>
      </c>
      <c r="H3409">
        <v>0.35000000000000003</v>
      </c>
      <c r="I3409">
        <v>2500</v>
      </c>
      <c r="J3409">
        <f t="shared" si="137"/>
        <v>875.00000000000011</v>
      </c>
      <c r="K3409">
        <f t="shared" si="138"/>
        <v>350.00000000000006</v>
      </c>
      <c r="L3409">
        <v>0.4</v>
      </c>
    </row>
    <row r="3410" spans="1:12" x14ac:dyDescent="0.3">
      <c r="A3410" t="s">
        <v>10</v>
      </c>
      <c r="B3410">
        <v>1185732</v>
      </c>
      <c r="C3410">
        <v>44322</v>
      </c>
      <c r="D3410" t="s">
        <v>126</v>
      </c>
      <c r="E3410" t="s">
        <v>112</v>
      </c>
      <c r="F3410" t="s">
        <v>113</v>
      </c>
      <c r="G3410" t="s">
        <v>12</v>
      </c>
      <c r="H3410">
        <v>0.49999999999999994</v>
      </c>
      <c r="I3410">
        <v>5200</v>
      </c>
      <c r="J3410">
        <f t="shared" si="137"/>
        <v>2599.9999999999995</v>
      </c>
      <c r="K3410">
        <f t="shared" si="138"/>
        <v>909.99999999999977</v>
      </c>
      <c r="L3410">
        <v>0.35</v>
      </c>
    </row>
    <row r="3411" spans="1:12" x14ac:dyDescent="0.3">
      <c r="A3411" t="s">
        <v>10</v>
      </c>
      <c r="B3411">
        <v>1185732</v>
      </c>
      <c r="C3411">
        <v>44322</v>
      </c>
      <c r="D3411" t="s">
        <v>126</v>
      </c>
      <c r="E3411" t="s">
        <v>112</v>
      </c>
      <c r="F3411" t="s">
        <v>113</v>
      </c>
      <c r="G3411" t="s">
        <v>15</v>
      </c>
      <c r="H3411">
        <v>0.45</v>
      </c>
      <c r="I3411">
        <v>2250</v>
      </c>
      <c r="J3411">
        <f t="shared" si="137"/>
        <v>1012.5</v>
      </c>
      <c r="K3411">
        <f t="shared" si="138"/>
        <v>354.375</v>
      </c>
      <c r="L3411">
        <v>0.35</v>
      </c>
    </row>
    <row r="3412" spans="1:12" x14ac:dyDescent="0.3">
      <c r="A3412" t="s">
        <v>10</v>
      </c>
      <c r="B3412">
        <v>1185732</v>
      </c>
      <c r="C3412">
        <v>44322</v>
      </c>
      <c r="D3412" t="s">
        <v>126</v>
      </c>
      <c r="E3412" t="s">
        <v>112</v>
      </c>
      <c r="F3412" t="s">
        <v>113</v>
      </c>
      <c r="G3412" t="s">
        <v>13</v>
      </c>
      <c r="H3412">
        <v>0.4</v>
      </c>
      <c r="I3412">
        <v>2500</v>
      </c>
      <c r="J3412">
        <f t="shared" si="137"/>
        <v>1000</v>
      </c>
      <c r="K3412">
        <f t="shared" si="138"/>
        <v>400</v>
      </c>
      <c r="L3412">
        <v>0.4</v>
      </c>
    </row>
    <row r="3413" spans="1:12" x14ac:dyDescent="0.3">
      <c r="A3413" t="s">
        <v>10</v>
      </c>
      <c r="B3413">
        <v>1185732</v>
      </c>
      <c r="C3413">
        <v>44322</v>
      </c>
      <c r="D3413" t="s">
        <v>126</v>
      </c>
      <c r="E3413" t="s">
        <v>112</v>
      </c>
      <c r="F3413" t="s">
        <v>113</v>
      </c>
      <c r="G3413" t="s">
        <v>14</v>
      </c>
      <c r="H3413">
        <v>0.4</v>
      </c>
      <c r="I3413">
        <v>2000</v>
      </c>
      <c r="J3413">
        <f t="shared" si="137"/>
        <v>800</v>
      </c>
      <c r="K3413">
        <f t="shared" si="138"/>
        <v>320</v>
      </c>
      <c r="L3413">
        <v>0.4</v>
      </c>
    </row>
    <row r="3414" spans="1:12" x14ac:dyDescent="0.3">
      <c r="A3414" t="s">
        <v>10</v>
      </c>
      <c r="B3414">
        <v>1185732</v>
      </c>
      <c r="C3414">
        <v>44322</v>
      </c>
      <c r="D3414" t="s">
        <v>126</v>
      </c>
      <c r="E3414" t="s">
        <v>112</v>
      </c>
      <c r="F3414" t="s">
        <v>113</v>
      </c>
      <c r="G3414" t="s">
        <v>16</v>
      </c>
      <c r="H3414">
        <v>0.49999999999999994</v>
      </c>
      <c r="I3414">
        <v>2250</v>
      </c>
      <c r="J3414">
        <f t="shared" si="137"/>
        <v>1124.9999999999998</v>
      </c>
      <c r="K3414">
        <f t="shared" si="138"/>
        <v>337.49999999999994</v>
      </c>
      <c r="L3414">
        <v>0.3</v>
      </c>
    </row>
    <row r="3415" spans="1:12" x14ac:dyDescent="0.3">
      <c r="A3415" t="s">
        <v>10</v>
      </c>
      <c r="B3415">
        <v>1185732</v>
      </c>
      <c r="C3415">
        <v>44322</v>
      </c>
      <c r="D3415" t="s">
        <v>126</v>
      </c>
      <c r="E3415" t="s">
        <v>112</v>
      </c>
      <c r="F3415" t="s">
        <v>113</v>
      </c>
      <c r="G3415" t="s">
        <v>17</v>
      </c>
      <c r="H3415">
        <v>0.54999999999999993</v>
      </c>
      <c r="I3415">
        <v>3500</v>
      </c>
      <c r="J3415">
        <f t="shared" si="137"/>
        <v>1924.9999999999998</v>
      </c>
      <c r="K3415">
        <f t="shared" si="138"/>
        <v>770</v>
      </c>
      <c r="L3415">
        <v>0.4</v>
      </c>
    </row>
    <row r="3416" spans="1:12" x14ac:dyDescent="0.3">
      <c r="A3416" t="s">
        <v>10</v>
      </c>
      <c r="B3416">
        <v>1185732</v>
      </c>
      <c r="C3416">
        <v>44355</v>
      </c>
      <c r="D3416" t="s">
        <v>126</v>
      </c>
      <c r="E3416" t="s">
        <v>112</v>
      </c>
      <c r="F3416" t="s">
        <v>113</v>
      </c>
      <c r="G3416" t="s">
        <v>12</v>
      </c>
      <c r="H3416">
        <v>0.49999999999999994</v>
      </c>
      <c r="I3416">
        <v>6000</v>
      </c>
      <c r="J3416">
        <f t="shared" si="137"/>
        <v>2999.9999999999995</v>
      </c>
      <c r="K3416">
        <f t="shared" si="138"/>
        <v>1049.9999999999998</v>
      </c>
      <c r="L3416">
        <v>0.35</v>
      </c>
    </row>
    <row r="3417" spans="1:12" x14ac:dyDescent="0.3">
      <c r="A3417" t="s">
        <v>10</v>
      </c>
      <c r="B3417">
        <v>1185732</v>
      </c>
      <c r="C3417">
        <v>44355</v>
      </c>
      <c r="D3417" t="s">
        <v>126</v>
      </c>
      <c r="E3417" t="s">
        <v>112</v>
      </c>
      <c r="F3417" t="s">
        <v>113</v>
      </c>
      <c r="G3417" t="s">
        <v>15</v>
      </c>
      <c r="H3417">
        <v>0.45</v>
      </c>
      <c r="I3417">
        <v>3500</v>
      </c>
      <c r="J3417">
        <f t="shared" si="137"/>
        <v>1575</v>
      </c>
      <c r="K3417">
        <f t="shared" si="138"/>
        <v>551.25</v>
      </c>
      <c r="L3417">
        <v>0.35</v>
      </c>
    </row>
    <row r="3418" spans="1:12" x14ac:dyDescent="0.3">
      <c r="A3418" t="s">
        <v>10</v>
      </c>
      <c r="B3418">
        <v>1185732</v>
      </c>
      <c r="C3418">
        <v>44355</v>
      </c>
      <c r="D3418" t="s">
        <v>126</v>
      </c>
      <c r="E3418" t="s">
        <v>112</v>
      </c>
      <c r="F3418" t="s">
        <v>113</v>
      </c>
      <c r="G3418" t="s">
        <v>13</v>
      </c>
      <c r="H3418">
        <v>0.4</v>
      </c>
      <c r="I3418">
        <v>2750</v>
      </c>
      <c r="J3418">
        <f t="shared" si="137"/>
        <v>1100</v>
      </c>
      <c r="K3418">
        <f t="shared" si="138"/>
        <v>440</v>
      </c>
      <c r="L3418">
        <v>0.4</v>
      </c>
    </row>
    <row r="3419" spans="1:12" x14ac:dyDescent="0.3">
      <c r="A3419" t="s">
        <v>10</v>
      </c>
      <c r="B3419">
        <v>1185732</v>
      </c>
      <c r="C3419">
        <v>44355</v>
      </c>
      <c r="D3419" t="s">
        <v>126</v>
      </c>
      <c r="E3419" t="s">
        <v>112</v>
      </c>
      <c r="F3419" t="s">
        <v>113</v>
      </c>
      <c r="G3419" t="s">
        <v>14</v>
      </c>
      <c r="H3419">
        <v>0.4</v>
      </c>
      <c r="I3419">
        <v>2500</v>
      </c>
      <c r="J3419">
        <f t="shared" si="137"/>
        <v>1000</v>
      </c>
      <c r="K3419">
        <f t="shared" si="138"/>
        <v>400</v>
      </c>
      <c r="L3419">
        <v>0.4</v>
      </c>
    </row>
    <row r="3420" spans="1:12" x14ac:dyDescent="0.3">
      <c r="A3420" t="s">
        <v>10</v>
      </c>
      <c r="B3420">
        <v>1185732</v>
      </c>
      <c r="C3420">
        <v>44355</v>
      </c>
      <c r="D3420" t="s">
        <v>126</v>
      </c>
      <c r="E3420" t="s">
        <v>112</v>
      </c>
      <c r="F3420" t="s">
        <v>113</v>
      </c>
      <c r="G3420" t="s">
        <v>16</v>
      </c>
      <c r="H3420">
        <v>0.49999999999999994</v>
      </c>
      <c r="I3420">
        <v>2500</v>
      </c>
      <c r="J3420">
        <f t="shared" si="137"/>
        <v>1249.9999999999998</v>
      </c>
      <c r="K3420">
        <f t="shared" si="138"/>
        <v>374.99999999999994</v>
      </c>
      <c r="L3420">
        <v>0.3</v>
      </c>
    </row>
    <row r="3421" spans="1:12" x14ac:dyDescent="0.3">
      <c r="A3421" t="s">
        <v>10</v>
      </c>
      <c r="B3421">
        <v>1185732</v>
      </c>
      <c r="C3421">
        <v>44355</v>
      </c>
      <c r="D3421" t="s">
        <v>126</v>
      </c>
      <c r="E3421" t="s">
        <v>112</v>
      </c>
      <c r="F3421" t="s">
        <v>113</v>
      </c>
      <c r="G3421" t="s">
        <v>17</v>
      </c>
      <c r="H3421">
        <v>0.54999999999999993</v>
      </c>
      <c r="I3421">
        <v>4000</v>
      </c>
      <c r="J3421">
        <f t="shared" si="137"/>
        <v>2199.9999999999995</v>
      </c>
      <c r="K3421">
        <f t="shared" si="138"/>
        <v>879.99999999999989</v>
      </c>
      <c r="L3421">
        <v>0.4</v>
      </c>
    </row>
    <row r="3422" spans="1:12" x14ac:dyDescent="0.3">
      <c r="A3422" t="s">
        <v>10</v>
      </c>
      <c r="B3422">
        <v>1185732</v>
      </c>
      <c r="C3422">
        <v>44383</v>
      </c>
      <c r="D3422" t="s">
        <v>126</v>
      </c>
      <c r="E3422" t="s">
        <v>112</v>
      </c>
      <c r="F3422" t="s">
        <v>113</v>
      </c>
      <c r="G3422" t="s">
        <v>12</v>
      </c>
      <c r="H3422">
        <v>0.49999999999999994</v>
      </c>
      <c r="I3422">
        <v>6250</v>
      </c>
      <c r="J3422">
        <f t="shared" si="137"/>
        <v>3124.9999999999995</v>
      </c>
      <c r="K3422">
        <f t="shared" si="138"/>
        <v>1093.7499999999998</v>
      </c>
      <c r="L3422">
        <v>0.35</v>
      </c>
    </row>
    <row r="3423" spans="1:12" x14ac:dyDescent="0.3">
      <c r="A3423" t="s">
        <v>10</v>
      </c>
      <c r="B3423">
        <v>1185732</v>
      </c>
      <c r="C3423">
        <v>44383</v>
      </c>
      <c r="D3423" t="s">
        <v>126</v>
      </c>
      <c r="E3423" t="s">
        <v>112</v>
      </c>
      <c r="F3423" t="s">
        <v>113</v>
      </c>
      <c r="G3423" t="s">
        <v>15</v>
      </c>
      <c r="H3423">
        <v>0.45</v>
      </c>
      <c r="I3423">
        <v>3750</v>
      </c>
      <c r="J3423">
        <f t="shared" si="137"/>
        <v>1687.5</v>
      </c>
      <c r="K3423">
        <f t="shared" si="138"/>
        <v>590.625</v>
      </c>
      <c r="L3423">
        <v>0.35</v>
      </c>
    </row>
    <row r="3424" spans="1:12" x14ac:dyDescent="0.3">
      <c r="A3424" t="s">
        <v>10</v>
      </c>
      <c r="B3424">
        <v>1185732</v>
      </c>
      <c r="C3424">
        <v>44383</v>
      </c>
      <c r="D3424" t="s">
        <v>126</v>
      </c>
      <c r="E3424" t="s">
        <v>112</v>
      </c>
      <c r="F3424" t="s">
        <v>113</v>
      </c>
      <c r="G3424" t="s">
        <v>13</v>
      </c>
      <c r="H3424">
        <v>0.4</v>
      </c>
      <c r="I3424">
        <v>3000</v>
      </c>
      <c r="J3424">
        <f t="shared" si="137"/>
        <v>1200</v>
      </c>
      <c r="K3424">
        <f t="shared" si="138"/>
        <v>480</v>
      </c>
      <c r="L3424">
        <v>0.4</v>
      </c>
    </row>
    <row r="3425" spans="1:12" x14ac:dyDescent="0.3">
      <c r="A3425" t="s">
        <v>10</v>
      </c>
      <c r="B3425">
        <v>1185732</v>
      </c>
      <c r="C3425">
        <v>44383</v>
      </c>
      <c r="D3425" t="s">
        <v>126</v>
      </c>
      <c r="E3425" t="s">
        <v>112</v>
      </c>
      <c r="F3425" t="s">
        <v>113</v>
      </c>
      <c r="G3425" t="s">
        <v>14</v>
      </c>
      <c r="H3425">
        <v>0.4</v>
      </c>
      <c r="I3425">
        <v>2500</v>
      </c>
      <c r="J3425">
        <f t="shared" si="137"/>
        <v>1000</v>
      </c>
      <c r="K3425">
        <f t="shared" si="138"/>
        <v>400</v>
      </c>
      <c r="L3425">
        <v>0.4</v>
      </c>
    </row>
    <row r="3426" spans="1:12" x14ac:dyDescent="0.3">
      <c r="A3426" t="s">
        <v>10</v>
      </c>
      <c r="B3426">
        <v>1185732</v>
      </c>
      <c r="C3426">
        <v>44383</v>
      </c>
      <c r="D3426" t="s">
        <v>126</v>
      </c>
      <c r="E3426" t="s">
        <v>112</v>
      </c>
      <c r="F3426" t="s">
        <v>113</v>
      </c>
      <c r="G3426" t="s">
        <v>16</v>
      </c>
      <c r="H3426">
        <v>0.49999999999999994</v>
      </c>
      <c r="I3426">
        <v>2750</v>
      </c>
      <c r="J3426">
        <f t="shared" si="137"/>
        <v>1374.9999999999998</v>
      </c>
      <c r="K3426">
        <f t="shared" si="138"/>
        <v>412.49999999999994</v>
      </c>
      <c r="L3426">
        <v>0.3</v>
      </c>
    </row>
    <row r="3427" spans="1:12" x14ac:dyDescent="0.3">
      <c r="A3427" t="s">
        <v>10</v>
      </c>
      <c r="B3427">
        <v>1185732</v>
      </c>
      <c r="C3427">
        <v>44383</v>
      </c>
      <c r="D3427" t="s">
        <v>126</v>
      </c>
      <c r="E3427" t="s">
        <v>112</v>
      </c>
      <c r="F3427" t="s">
        <v>113</v>
      </c>
      <c r="G3427" t="s">
        <v>17</v>
      </c>
      <c r="H3427">
        <v>0.54999999999999993</v>
      </c>
      <c r="I3427">
        <v>4500</v>
      </c>
      <c r="J3427">
        <f t="shared" si="137"/>
        <v>2474.9999999999995</v>
      </c>
      <c r="K3427">
        <f t="shared" si="138"/>
        <v>989.99999999999989</v>
      </c>
      <c r="L3427">
        <v>0.4</v>
      </c>
    </row>
    <row r="3428" spans="1:12" x14ac:dyDescent="0.3">
      <c r="A3428" t="s">
        <v>10</v>
      </c>
      <c r="B3428">
        <v>1185732</v>
      </c>
      <c r="C3428">
        <v>44415</v>
      </c>
      <c r="D3428" t="s">
        <v>126</v>
      </c>
      <c r="E3428" t="s">
        <v>112</v>
      </c>
      <c r="F3428" t="s">
        <v>113</v>
      </c>
      <c r="G3428" t="s">
        <v>12</v>
      </c>
      <c r="H3428">
        <v>0.49999999999999994</v>
      </c>
      <c r="I3428">
        <v>6000</v>
      </c>
      <c r="J3428">
        <f t="shared" si="137"/>
        <v>2999.9999999999995</v>
      </c>
      <c r="K3428">
        <f t="shared" si="138"/>
        <v>1049.9999999999998</v>
      </c>
      <c r="L3428">
        <v>0.35</v>
      </c>
    </row>
    <row r="3429" spans="1:12" x14ac:dyDescent="0.3">
      <c r="A3429" t="s">
        <v>10</v>
      </c>
      <c r="B3429">
        <v>1185732</v>
      </c>
      <c r="C3429">
        <v>44415</v>
      </c>
      <c r="D3429" t="s">
        <v>126</v>
      </c>
      <c r="E3429" t="s">
        <v>112</v>
      </c>
      <c r="F3429" t="s">
        <v>113</v>
      </c>
      <c r="G3429" t="s">
        <v>15</v>
      </c>
      <c r="H3429">
        <v>0.45</v>
      </c>
      <c r="I3429">
        <v>3750</v>
      </c>
      <c r="J3429">
        <f t="shared" si="137"/>
        <v>1687.5</v>
      </c>
      <c r="K3429">
        <f t="shared" si="138"/>
        <v>590.625</v>
      </c>
      <c r="L3429">
        <v>0.35</v>
      </c>
    </row>
    <row r="3430" spans="1:12" x14ac:dyDescent="0.3">
      <c r="A3430" t="s">
        <v>10</v>
      </c>
      <c r="B3430">
        <v>1185732</v>
      </c>
      <c r="C3430">
        <v>44415</v>
      </c>
      <c r="D3430" t="s">
        <v>126</v>
      </c>
      <c r="E3430" t="s">
        <v>112</v>
      </c>
      <c r="F3430" t="s">
        <v>113</v>
      </c>
      <c r="G3430" t="s">
        <v>13</v>
      </c>
      <c r="H3430">
        <v>0.4</v>
      </c>
      <c r="I3430">
        <v>3000</v>
      </c>
      <c r="J3430">
        <f t="shared" si="137"/>
        <v>1200</v>
      </c>
      <c r="K3430">
        <f t="shared" ref="K3430:K3461" si="139">J3430*L3430</f>
        <v>480</v>
      </c>
      <c r="L3430">
        <v>0.4</v>
      </c>
    </row>
    <row r="3431" spans="1:12" x14ac:dyDescent="0.3">
      <c r="A3431" t="s">
        <v>10</v>
      </c>
      <c r="B3431">
        <v>1185732</v>
      </c>
      <c r="C3431">
        <v>44415</v>
      </c>
      <c r="D3431" t="s">
        <v>126</v>
      </c>
      <c r="E3431" t="s">
        <v>112</v>
      </c>
      <c r="F3431" t="s">
        <v>113</v>
      </c>
      <c r="G3431" t="s">
        <v>14</v>
      </c>
      <c r="H3431">
        <v>0.4</v>
      </c>
      <c r="I3431">
        <v>2000</v>
      </c>
      <c r="J3431">
        <f t="shared" si="137"/>
        <v>800</v>
      </c>
      <c r="K3431">
        <f t="shared" si="139"/>
        <v>320</v>
      </c>
      <c r="L3431">
        <v>0.4</v>
      </c>
    </row>
    <row r="3432" spans="1:12" x14ac:dyDescent="0.3">
      <c r="A3432" t="s">
        <v>10</v>
      </c>
      <c r="B3432">
        <v>1185732</v>
      </c>
      <c r="C3432">
        <v>44415</v>
      </c>
      <c r="D3432" t="s">
        <v>126</v>
      </c>
      <c r="E3432" t="s">
        <v>112</v>
      </c>
      <c r="F3432" t="s">
        <v>113</v>
      </c>
      <c r="G3432" t="s">
        <v>16</v>
      </c>
      <c r="H3432">
        <v>0.49999999999999994</v>
      </c>
      <c r="I3432">
        <v>1750</v>
      </c>
      <c r="J3432">
        <f t="shared" si="137"/>
        <v>874.99999999999989</v>
      </c>
      <c r="K3432">
        <f t="shared" si="139"/>
        <v>262.49999999999994</v>
      </c>
      <c r="L3432">
        <v>0.3</v>
      </c>
    </row>
    <row r="3433" spans="1:12" x14ac:dyDescent="0.3">
      <c r="A3433" t="s">
        <v>10</v>
      </c>
      <c r="B3433">
        <v>1185732</v>
      </c>
      <c r="C3433">
        <v>44415</v>
      </c>
      <c r="D3433" t="s">
        <v>126</v>
      </c>
      <c r="E3433" t="s">
        <v>112</v>
      </c>
      <c r="F3433" t="s">
        <v>113</v>
      </c>
      <c r="G3433" t="s">
        <v>17</v>
      </c>
      <c r="H3433">
        <v>0.54999999999999993</v>
      </c>
      <c r="I3433">
        <v>3500</v>
      </c>
      <c r="J3433">
        <f t="shared" si="137"/>
        <v>1924.9999999999998</v>
      </c>
      <c r="K3433">
        <f t="shared" si="139"/>
        <v>770</v>
      </c>
      <c r="L3433">
        <v>0.4</v>
      </c>
    </row>
    <row r="3434" spans="1:12" x14ac:dyDescent="0.3">
      <c r="A3434" t="s">
        <v>10</v>
      </c>
      <c r="B3434">
        <v>1185732</v>
      </c>
      <c r="C3434">
        <v>44445</v>
      </c>
      <c r="D3434" t="s">
        <v>126</v>
      </c>
      <c r="E3434" t="s">
        <v>112</v>
      </c>
      <c r="F3434" t="s">
        <v>113</v>
      </c>
      <c r="G3434" t="s">
        <v>12</v>
      </c>
      <c r="H3434">
        <v>0.49999999999999994</v>
      </c>
      <c r="I3434">
        <v>4750</v>
      </c>
      <c r="J3434">
        <f t="shared" si="137"/>
        <v>2374.9999999999995</v>
      </c>
      <c r="K3434">
        <f t="shared" si="139"/>
        <v>831.24999999999977</v>
      </c>
      <c r="L3434">
        <v>0.35</v>
      </c>
    </row>
    <row r="3435" spans="1:12" x14ac:dyDescent="0.3">
      <c r="A3435" t="s">
        <v>10</v>
      </c>
      <c r="B3435">
        <v>1185732</v>
      </c>
      <c r="C3435">
        <v>44445</v>
      </c>
      <c r="D3435" t="s">
        <v>126</v>
      </c>
      <c r="E3435" t="s">
        <v>112</v>
      </c>
      <c r="F3435" t="s">
        <v>113</v>
      </c>
      <c r="G3435" t="s">
        <v>15</v>
      </c>
      <c r="H3435">
        <v>0.45</v>
      </c>
      <c r="I3435">
        <v>2750</v>
      </c>
      <c r="J3435">
        <f t="shared" si="137"/>
        <v>1237.5</v>
      </c>
      <c r="K3435">
        <f t="shared" si="139"/>
        <v>433.125</v>
      </c>
      <c r="L3435">
        <v>0.35</v>
      </c>
    </row>
    <row r="3436" spans="1:12" x14ac:dyDescent="0.3">
      <c r="A3436" t="s">
        <v>10</v>
      </c>
      <c r="B3436">
        <v>1185732</v>
      </c>
      <c r="C3436">
        <v>44445</v>
      </c>
      <c r="D3436" t="s">
        <v>126</v>
      </c>
      <c r="E3436" t="s">
        <v>112</v>
      </c>
      <c r="F3436" t="s">
        <v>113</v>
      </c>
      <c r="G3436" t="s">
        <v>13</v>
      </c>
      <c r="H3436">
        <v>0.4</v>
      </c>
      <c r="I3436">
        <v>1750</v>
      </c>
      <c r="J3436">
        <f t="shared" si="137"/>
        <v>700</v>
      </c>
      <c r="K3436">
        <f t="shared" si="139"/>
        <v>280</v>
      </c>
      <c r="L3436">
        <v>0.4</v>
      </c>
    </row>
    <row r="3437" spans="1:12" x14ac:dyDescent="0.3">
      <c r="A3437" t="s">
        <v>10</v>
      </c>
      <c r="B3437">
        <v>1185732</v>
      </c>
      <c r="C3437">
        <v>44445</v>
      </c>
      <c r="D3437" t="s">
        <v>126</v>
      </c>
      <c r="E3437" t="s">
        <v>112</v>
      </c>
      <c r="F3437" t="s">
        <v>113</v>
      </c>
      <c r="G3437" t="s">
        <v>14</v>
      </c>
      <c r="H3437">
        <v>0.4</v>
      </c>
      <c r="I3437">
        <v>1500</v>
      </c>
      <c r="J3437">
        <f t="shared" si="137"/>
        <v>600</v>
      </c>
      <c r="K3437">
        <f t="shared" si="139"/>
        <v>240</v>
      </c>
      <c r="L3437">
        <v>0.4</v>
      </c>
    </row>
    <row r="3438" spans="1:12" x14ac:dyDescent="0.3">
      <c r="A3438" t="s">
        <v>10</v>
      </c>
      <c r="B3438">
        <v>1185732</v>
      </c>
      <c r="C3438">
        <v>44445</v>
      </c>
      <c r="D3438" t="s">
        <v>126</v>
      </c>
      <c r="E3438" t="s">
        <v>112</v>
      </c>
      <c r="F3438" t="s">
        <v>113</v>
      </c>
      <c r="G3438" t="s">
        <v>16</v>
      </c>
      <c r="H3438">
        <v>0.49999999999999994</v>
      </c>
      <c r="I3438">
        <v>1500</v>
      </c>
      <c r="J3438">
        <f t="shared" si="137"/>
        <v>749.99999999999989</v>
      </c>
      <c r="K3438">
        <f t="shared" si="139"/>
        <v>224.99999999999997</v>
      </c>
      <c r="L3438">
        <v>0.3</v>
      </c>
    </row>
    <row r="3439" spans="1:12" x14ac:dyDescent="0.3">
      <c r="A3439" t="s">
        <v>10</v>
      </c>
      <c r="B3439">
        <v>1185732</v>
      </c>
      <c r="C3439">
        <v>44445</v>
      </c>
      <c r="D3439" t="s">
        <v>126</v>
      </c>
      <c r="E3439" t="s">
        <v>112</v>
      </c>
      <c r="F3439" t="s">
        <v>113</v>
      </c>
      <c r="G3439" t="s">
        <v>17</v>
      </c>
      <c r="H3439">
        <v>0.54999999999999993</v>
      </c>
      <c r="I3439">
        <v>2500</v>
      </c>
      <c r="J3439">
        <f t="shared" si="137"/>
        <v>1374.9999999999998</v>
      </c>
      <c r="K3439">
        <f t="shared" si="139"/>
        <v>549.99999999999989</v>
      </c>
      <c r="L3439">
        <v>0.4</v>
      </c>
    </row>
    <row r="3440" spans="1:12" x14ac:dyDescent="0.3">
      <c r="A3440" t="s">
        <v>10</v>
      </c>
      <c r="B3440">
        <v>1185732</v>
      </c>
      <c r="C3440">
        <v>44477</v>
      </c>
      <c r="D3440" t="s">
        <v>126</v>
      </c>
      <c r="E3440" t="s">
        <v>112</v>
      </c>
      <c r="F3440" t="s">
        <v>113</v>
      </c>
      <c r="G3440" t="s">
        <v>12</v>
      </c>
      <c r="H3440">
        <v>0.54999999999999993</v>
      </c>
      <c r="I3440">
        <v>4250</v>
      </c>
      <c r="J3440">
        <f t="shared" si="137"/>
        <v>2337.4999999999995</v>
      </c>
      <c r="K3440">
        <f t="shared" si="139"/>
        <v>818.12499999999977</v>
      </c>
      <c r="L3440">
        <v>0.35</v>
      </c>
    </row>
    <row r="3441" spans="1:12" x14ac:dyDescent="0.3">
      <c r="A3441" t="s">
        <v>10</v>
      </c>
      <c r="B3441">
        <v>1185732</v>
      </c>
      <c r="C3441">
        <v>44477</v>
      </c>
      <c r="D3441" t="s">
        <v>126</v>
      </c>
      <c r="E3441" t="s">
        <v>112</v>
      </c>
      <c r="F3441" t="s">
        <v>113</v>
      </c>
      <c r="G3441" t="s">
        <v>15</v>
      </c>
      <c r="H3441">
        <v>0.5</v>
      </c>
      <c r="I3441">
        <v>2500</v>
      </c>
      <c r="J3441">
        <f t="shared" si="137"/>
        <v>1250</v>
      </c>
      <c r="K3441">
        <f t="shared" si="139"/>
        <v>437.5</v>
      </c>
      <c r="L3441">
        <v>0.35</v>
      </c>
    </row>
    <row r="3442" spans="1:12" x14ac:dyDescent="0.3">
      <c r="A3442" t="s">
        <v>10</v>
      </c>
      <c r="B3442">
        <v>1185732</v>
      </c>
      <c r="C3442">
        <v>44477</v>
      </c>
      <c r="D3442" t="s">
        <v>126</v>
      </c>
      <c r="E3442" t="s">
        <v>112</v>
      </c>
      <c r="F3442" t="s">
        <v>113</v>
      </c>
      <c r="G3442" t="s">
        <v>13</v>
      </c>
      <c r="H3442">
        <v>0.5</v>
      </c>
      <c r="I3442">
        <v>1500</v>
      </c>
      <c r="J3442">
        <f t="shared" si="137"/>
        <v>750</v>
      </c>
      <c r="K3442">
        <f t="shared" si="139"/>
        <v>300</v>
      </c>
      <c r="L3442">
        <v>0.4</v>
      </c>
    </row>
    <row r="3443" spans="1:12" x14ac:dyDescent="0.3">
      <c r="A3443" t="s">
        <v>10</v>
      </c>
      <c r="B3443">
        <v>1185732</v>
      </c>
      <c r="C3443">
        <v>44477</v>
      </c>
      <c r="D3443" t="s">
        <v>126</v>
      </c>
      <c r="E3443" t="s">
        <v>112</v>
      </c>
      <c r="F3443" t="s">
        <v>113</v>
      </c>
      <c r="G3443" t="s">
        <v>14</v>
      </c>
      <c r="H3443">
        <v>0.5</v>
      </c>
      <c r="I3443">
        <v>1250</v>
      </c>
      <c r="J3443">
        <f t="shared" si="137"/>
        <v>625</v>
      </c>
      <c r="K3443">
        <f t="shared" si="139"/>
        <v>250</v>
      </c>
      <c r="L3443">
        <v>0.4</v>
      </c>
    </row>
    <row r="3444" spans="1:12" x14ac:dyDescent="0.3">
      <c r="A3444" t="s">
        <v>10</v>
      </c>
      <c r="B3444">
        <v>1185732</v>
      </c>
      <c r="C3444">
        <v>44477</v>
      </c>
      <c r="D3444" t="s">
        <v>126</v>
      </c>
      <c r="E3444" t="s">
        <v>112</v>
      </c>
      <c r="F3444" t="s">
        <v>113</v>
      </c>
      <c r="G3444" t="s">
        <v>16</v>
      </c>
      <c r="H3444">
        <v>0.6</v>
      </c>
      <c r="I3444">
        <v>1250</v>
      </c>
      <c r="J3444">
        <f t="shared" si="137"/>
        <v>750</v>
      </c>
      <c r="K3444">
        <f t="shared" si="139"/>
        <v>225</v>
      </c>
      <c r="L3444">
        <v>0.3</v>
      </c>
    </row>
    <row r="3445" spans="1:12" x14ac:dyDescent="0.3">
      <c r="A3445" t="s">
        <v>10</v>
      </c>
      <c r="B3445">
        <v>1185732</v>
      </c>
      <c r="C3445">
        <v>44477</v>
      </c>
      <c r="D3445" t="s">
        <v>126</v>
      </c>
      <c r="E3445" t="s">
        <v>112</v>
      </c>
      <c r="F3445" t="s">
        <v>113</v>
      </c>
      <c r="G3445" t="s">
        <v>17</v>
      </c>
      <c r="H3445">
        <v>0.64999999999999991</v>
      </c>
      <c r="I3445">
        <v>2500</v>
      </c>
      <c r="J3445">
        <f t="shared" si="137"/>
        <v>1624.9999999999998</v>
      </c>
      <c r="K3445">
        <f t="shared" si="139"/>
        <v>650</v>
      </c>
      <c r="L3445">
        <v>0.4</v>
      </c>
    </row>
    <row r="3446" spans="1:12" x14ac:dyDescent="0.3">
      <c r="A3446" t="s">
        <v>10</v>
      </c>
      <c r="B3446">
        <v>1185732</v>
      </c>
      <c r="C3446">
        <v>44507</v>
      </c>
      <c r="D3446" t="s">
        <v>126</v>
      </c>
      <c r="E3446" t="s">
        <v>112</v>
      </c>
      <c r="F3446" t="s">
        <v>113</v>
      </c>
      <c r="G3446" t="s">
        <v>12</v>
      </c>
      <c r="H3446">
        <v>0.6</v>
      </c>
      <c r="I3446">
        <v>4000</v>
      </c>
      <c r="J3446">
        <f t="shared" si="137"/>
        <v>2400</v>
      </c>
      <c r="K3446">
        <f t="shared" si="139"/>
        <v>840</v>
      </c>
      <c r="L3446">
        <v>0.35</v>
      </c>
    </row>
    <row r="3447" spans="1:12" x14ac:dyDescent="0.3">
      <c r="A3447" t="s">
        <v>10</v>
      </c>
      <c r="B3447">
        <v>1185732</v>
      </c>
      <c r="C3447">
        <v>44507</v>
      </c>
      <c r="D3447" t="s">
        <v>126</v>
      </c>
      <c r="E3447" t="s">
        <v>112</v>
      </c>
      <c r="F3447" t="s">
        <v>113</v>
      </c>
      <c r="G3447" t="s">
        <v>15</v>
      </c>
      <c r="H3447">
        <v>0.5</v>
      </c>
      <c r="I3447">
        <v>2750</v>
      </c>
      <c r="J3447">
        <f t="shared" si="137"/>
        <v>1375</v>
      </c>
      <c r="K3447">
        <f t="shared" si="139"/>
        <v>481.24999999999994</v>
      </c>
      <c r="L3447">
        <v>0.35</v>
      </c>
    </row>
    <row r="3448" spans="1:12" x14ac:dyDescent="0.3">
      <c r="A3448" t="s">
        <v>10</v>
      </c>
      <c r="B3448">
        <v>1185732</v>
      </c>
      <c r="C3448">
        <v>44507</v>
      </c>
      <c r="D3448" t="s">
        <v>126</v>
      </c>
      <c r="E3448" t="s">
        <v>112</v>
      </c>
      <c r="F3448" t="s">
        <v>113</v>
      </c>
      <c r="G3448" t="s">
        <v>13</v>
      </c>
      <c r="H3448">
        <v>0.5</v>
      </c>
      <c r="I3448">
        <v>2700</v>
      </c>
      <c r="J3448">
        <f t="shared" si="137"/>
        <v>1350</v>
      </c>
      <c r="K3448">
        <f t="shared" si="139"/>
        <v>540</v>
      </c>
      <c r="L3448">
        <v>0.4</v>
      </c>
    </row>
    <row r="3449" spans="1:12" x14ac:dyDescent="0.3">
      <c r="A3449" t="s">
        <v>10</v>
      </c>
      <c r="B3449">
        <v>1185732</v>
      </c>
      <c r="C3449">
        <v>44507</v>
      </c>
      <c r="D3449" t="s">
        <v>126</v>
      </c>
      <c r="E3449" t="s">
        <v>112</v>
      </c>
      <c r="F3449" t="s">
        <v>113</v>
      </c>
      <c r="G3449" t="s">
        <v>14</v>
      </c>
      <c r="H3449">
        <v>0.5</v>
      </c>
      <c r="I3449">
        <v>2500</v>
      </c>
      <c r="J3449">
        <f t="shared" si="137"/>
        <v>1250</v>
      </c>
      <c r="K3449">
        <f t="shared" si="139"/>
        <v>500</v>
      </c>
      <c r="L3449">
        <v>0.4</v>
      </c>
    </row>
    <row r="3450" spans="1:12" x14ac:dyDescent="0.3">
      <c r="A3450" t="s">
        <v>10</v>
      </c>
      <c r="B3450">
        <v>1185732</v>
      </c>
      <c r="C3450">
        <v>44507</v>
      </c>
      <c r="D3450" t="s">
        <v>126</v>
      </c>
      <c r="E3450" t="s">
        <v>112</v>
      </c>
      <c r="F3450" t="s">
        <v>113</v>
      </c>
      <c r="G3450" t="s">
        <v>16</v>
      </c>
      <c r="H3450">
        <v>0.6</v>
      </c>
      <c r="I3450">
        <v>2250</v>
      </c>
      <c r="J3450">
        <f t="shared" si="137"/>
        <v>1350</v>
      </c>
      <c r="K3450">
        <f t="shared" si="139"/>
        <v>405</v>
      </c>
      <c r="L3450">
        <v>0.3</v>
      </c>
    </row>
    <row r="3451" spans="1:12" x14ac:dyDescent="0.3">
      <c r="A3451" t="s">
        <v>10</v>
      </c>
      <c r="B3451">
        <v>1185732</v>
      </c>
      <c r="C3451">
        <v>44507</v>
      </c>
      <c r="D3451" t="s">
        <v>126</v>
      </c>
      <c r="E3451" t="s">
        <v>112</v>
      </c>
      <c r="F3451" t="s">
        <v>113</v>
      </c>
      <c r="G3451" t="s">
        <v>17</v>
      </c>
      <c r="H3451">
        <v>0.64999999999999991</v>
      </c>
      <c r="I3451">
        <v>3250</v>
      </c>
      <c r="J3451">
        <f t="shared" si="137"/>
        <v>2112.4999999999995</v>
      </c>
      <c r="K3451">
        <f t="shared" si="139"/>
        <v>844.99999999999989</v>
      </c>
      <c r="L3451">
        <v>0.4</v>
      </c>
    </row>
    <row r="3452" spans="1:12" x14ac:dyDescent="0.3">
      <c r="A3452" t="s">
        <v>10</v>
      </c>
      <c r="B3452">
        <v>1185732</v>
      </c>
      <c r="C3452">
        <v>44536</v>
      </c>
      <c r="D3452" t="s">
        <v>126</v>
      </c>
      <c r="E3452" t="s">
        <v>112</v>
      </c>
      <c r="F3452" t="s">
        <v>113</v>
      </c>
      <c r="G3452" t="s">
        <v>12</v>
      </c>
      <c r="H3452">
        <v>0.6</v>
      </c>
      <c r="I3452">
        <v>5500</v>
      </c>
      <c r="J3452">
        <f t="shared" si="137"/>
        <v>3300</v>
      </c>
      <c r="K3452">
        <f t="shared" si="139"/>
        <v>1155</v>
      </c>
      <c r="L3452">
        <v>0.35</v>
      </c>
    </row>
    <row r="3453" spans="1:12" x14ac:dyDescent="0.3">
      <c r="A3453" t="s">
        <v>10</v>
      </c>
      <c r="B3453">
        <v>1185732</v>
      </c>
      <c r="C3453">
        <v>44536</v>
      </c>
      <c r="D3453" t="s">
        <v>126</v>
      </c>
      <c r="E3453" t="s">
        <v>112</v>
      </c>
      <c r="F3453" t="s">
        <v>113</v>
      </c>
      <c r="G3453" t="s">
        <v>15</v>
      </c>
      <c r="H3453">
        <v>0.5</v>
      </c>
      <c r="I3453">
        <v>3500</v>
      </c>
      <c r="J3453">
        <f t="shared" si="137"/>
        <v>1750</v>
      </c>
      <c r="K3453">
        <f t="shared" si="139"/>
        <v>612.5</v>
      </c>
      <c r="L3453">
        <v>0.35</v>
      </c>
    </row>
    <row r="3454" spans="1:12" x14ac:dyDescent="0.3">
      <c r="A3454" t="s">
        <v>10</v>
      </c>
      <c r="B3454">
        <v>1185732</v>
      </c>
      <c r="C3454">
        <v>44536</v>
      </c>
      <c r="D3454" t="s">
        <v>126</v>
      </c>
      <c r="E3454" t="s">
        <v>112</v>
      </c>
      <c r="F3454" t="s">
        <v>113</v>
      </c>
      <c r="G3454" t="s">
        <v>13</v>
      </c>
      <c r="H3454">
        <v>0.5</v>
      </c>
      <c r="I3454">
        <v>3250</v>
      </c>
      <c r="J3454">
        <f t="shared" si="137"/>
        <v>1625</v>
      </c>
      <c r="K3454">
        <f t="shared" si="139"/>
        <v>650</v>
      </c>
      <c r="L3454">
        <v>0.4</v>
      </c>
    </row>
    <row r="3455" spans="1:12" x14ac:dyDescent="0.3">
      <c r="A3455" t="s">
        <v>10</v>
      </c>
      <c r="B3455">
        <v>1185732</v>
      </c>
      <c r="C3455">
        <v>44536</v>
      </c>
      <c r="D3455" t="s">
        <v>126</v>
      </c>
      <c r="E3455" t="s">
        <v>112</v>
      </c>
      <c r="F3455" t="s">
        <v>113</v>
      </c>
      <c r="G3455" t="s">
        <v>14</v>
      </c>
      <c r="H3455">
        <v>0.5</v>
      </c>
      <c r="I3455">
        <v>2750</v>
      </c>
      <c r="J3455">
        <f t="shared" si="137"/>
        <v>1375</v>
      </c>
      <c r="K3455">
        <f t="shared" si="139"/>
        <v>550</v>
      </c>
      <c r="L3455">
        <v>0.4</v>
      </c>
    </row>
    <row r="3456" spans="1:12" x14ac:dyDescent="0.3">
      <c r="A3456" t="s">
        <v>10</v>
      </c>
      <c r="B3456">
        <v>1185732</v>
      </c>
      <c r="C3456">
        <v>44536</v>
      </c>
      <c r="D3456" t="s">
        <v>126</v>
      </c>
      <c r="E3456" t="s">
        <v>112</v>
      </c>
      <c r="F3456" t="s">
        <v>113</v>
      </c>
      <c r="G3456" t="s">
        <v>16</v>
      </c>
      <c r="H3456">
        <v>0.6</v>
      </c>
      <c r="I3456">
        <v>2750</v>
      </c>
      <c r="J3456">
        <f t="shared" si="137"/>
        <v>1650</v>
      </c>
      <c r="K3456">
        <f t="shared" si="139"/>
        <v>495</v>
      </c>
      <c r="L3456">
        <v>0.3</v>
      </c>
    </row>
    <row r="3457" spans="1:12" x14ac:dyDescent="0.3">
      <c r="A3457" t="s">
        <v>10</v>
      </c>
      <c r="B3457">
        <v>1185732</v>
      </c>
      <c r="C3457">
        <v>44536</v>
      </c>
      <c r="D3457" t="s">
        <v>126</v>
      </c>
      <c r="E3457" t="s">
        <v>112</v>
      </c>
      <c r="F3457" t="s">
        <v>113</v>
      </c>
      <c r="G3457" t="s">
        <v>17</v>
      </c>
      <c r="H3457">
        <v>0.64999999999999991</v>
      </c>
      <c r="I3457">
        <v>3750</v>
      </c>
      <c r="J3457">
        <f t="shared" si="137"/>
        <v>2437.4999999999995</v>
      </c>
      <c r="K3457">
        <f t="shared" si="139"/>
        <v>974.99999999999989</v>
      </c>
      <c r="L3457">
        <v>0.4</v>
      </c>
    </row>
    <row r="3458" spans="1:12" x14ac:dyDescent="0.3">
      <c r="A3458" t="s">
        <v>10</v>
      </c>
      <c r="B3458">
        <v>1185732</v>
      </c>
      <c r="C3458">
        <v>44203</v>
      </c>
      <c r="D3458" t="s">
        <v>126</v>
      </c>
      <c r="E3458" t="s">
        <v>114</v>
      </c>
      <c r="F3458" t="s">
        <v>115</v>
      </c>
      <c r="G3458" t="s">
        <v>12</v>
      </c>
      <c r="H3458">
        <v>0.4</v>
      </c>
      <c r="I3458">
        <v>5000</v>
      </c>
      <c r="J3458">
        <f t="shared" ref="J3458:J3521" si="140">H3458*I3458</f>
        <v>2000</v>
      </c>
      <c r="K3458">
        <f t="shared" si="139"/>
        <v>800</v>
      </c>
      <c r="L3458">
        <v>0.4</v>
      </c>
    </row>
    <row r="3459" spans="1:12" x14ac:dyDescent="0.3">
      <c r="A3459" t="s">
        <v>10</v>
      </c>
      <c r="B3459">
        <v>1185732</v>
      </c>
      <c r="C3459">
        <v>44203</v>
      </c>
      <c r="D3459" t="s">
        <v>126</v>
      </c>
      <c r="E3459" t="s">
        <v>114</v>
      </c>
      <c r="F3459" t="s">
        <v>115</v>
      </c>
      <c r="G3459" t="s">
        <v>15</v>
      </c>
      <c r="H3459">
        <v>0.4</v>
      </c>
      <c r="I3459">
        <v>3000</v>
      </c>
      <c r="J3459">
        <f t="shared" si="140"/>
        <v>1200</v>
      </c>
      <c r="K3459">
        <f t="shared" si="139"/>
        <v>480</v>
      </c>
      <c r="L3459">
        <v>0.4</v>
      </c>
    </row>
    <row r="3460" spans="1:12" x14ac:dyDescent="0.3">
      <c r="A3460" t="s">
        <v>10</v>
      </c>
      <c r="B3460">
        <v>1185732</v>
      </c>
      <c r="C3460">
        <v>44203</v>
      </c>
      <c r="D3460" t="s">
        <v>126</v>
      </c>
      <c r="E3460" t="s">
        <v>114</v>
      </c>
      <c r="F3460" t="s">
        <v>115</v>
      </c>
      <c r="G3460" t="s">
        <v>13</v>
      </c>
      <c r="H3460">
        <v>0.30000000000000004</v>
      </c>
      <c r="I3460">
        <v>3000</v>
      </c>
      <c r="J3460">
        <f t="shared" si="140"/>
        <v>900.00000000000011</v>
      </c>
      <c r="K3460">
        <f t="shared" ref="K3460:K3469" si="141">J3460*L3460</f>
        <v>270</v>
      </c>
      <c r="L3460">
        <v>0.3</v>
      </c>
    </row>
    <row r="3461" spans="1:12" x14ac:dyDescent="0.3">
      <c r="A3461" t="s">
        <v>10</v>
      </c>
      <c r="B3461">
        <v>1185732</v>
      </c>
      <c r="C3461">
        <v>44203</v>
      </c>
      <c r="D3461" t="s">
        <v>126</v>
      </c>
      <c r="E3461" t="s">
        <v>114</v>
      </c>
      <c r="F3461" t="s">
        <v>115</v>
      </c>
      <c r="G3461" t="s">
        <v>14</v>
      </c>
      <c r="H3461">
        <v>0.35</v>
      </c>
      <c r="I3461">
        <v>1500</v>
      </c>
      <c r="J3461">
        <f t="shared" si="140"/>
        <v>525</v>
      </c>
      <c r="K3461">
        <f t="shared" si="141"/>
        <v>157.5</v>
      </c>
      <c r="L3461">
        <v>0.3</v>
      </c>
    </row>
    <row r="3462" spans="1:12" x14ac:dyDescent="0.3">
      <c r="A3462" t="s">
        <v>10</v>
      </c>
      <c r="B3462">
        <v>1185732</v>
      </c>
      <c r="C3462">
        <v>44203</v>
      </c>
      <c r="D3462" t="s">
        <v>126</v>
      </c>
      <c r="E3462" t="s">
        <v>114</v>
      </c>
      <c r="F3462" t="s">
        <v>115</v>
      </c>
      <c r="G3462" t="s">
        <v>16</v>
      </c>
      <c r="H3462">
        <v>0.5</v>
      </c>
      <c r="I3462">
        <v>2000</v>
      </c>
      <c r="J3462">
        <f t="shared" si="140"/>
        <v>1000</v>
      </c>
      <c r="K3462">
        <f t="shared" si="141"/>
        <v>300</v>
      </c>
      <c r="L3462">
        <v>0.3</v>
      </c>
    </row>
    <row r="3463" spans="1:12" x14ac:dyDescent="0.3">
      <c r="A3463" t="s">
        <v>10</v>
      </c>
      <c r="B3463">
        <v>1185732</v>
      </c>
      <c r="C3463">
        <v>44203</v>
      </c>
      <c r="D3463" t="s">
        <v>126</v>
      </c>
      <c r="E3463" t="s">
        <v>114</v>
      </c>
      <c r="F3463" t="s">
        <v>115</v>
      </c>
      <c r="G3463" t="s">
        <v>17</v>
      </c>
      <c r="H3463">
        <v>0.4</v>
      </c>
      <c r="I3463">
        <v>3000</v>
      </c>
      <c r="J3463">
        <f t="shared" si="140"/>
        <v>1200</v>
      </c>
      <c r="K3463">
        <f t="shared" si="141"/>
        <v>420</v>
      </c>
      <c r="L3463">
        <v>0.35</v>
      </c>
    </row>
    <row r="3464" spans="1:12" x14ac:dyDescent="0.3">
      <c r="A3464" t="s">
        <v>10</v>
      </c>
      <c r="B3464">
        <v>1185732</v>
      </c>
      <c r="C3464">
        <v>44232</v>
      </c>
      <c r="D3464" t="s">
        <v>126</v>
      </c>
      <c r="E3464" t="s">
        <v>114</v>
      </c>
      <c r="F3464" t="s">
        <v>115</v>
      </c>
      <c r="G3464" t="s">
        <v>12</v>
      </c>
      <c r="H3464">
        <v>0.4</v>
      </c>
      <c r="I3464">
        <v>5500</v>
      </c>
      <c r="J3464">
        <f t="shared" si="140"/>
        <v>2200</v>
      </c>
      <c r="K3464">
        <f>J3464*L3464</f>
        <v>880</v>
      </c>
      <c r="L3464">
        <v>0.4</v>
      </c>
    </row>
    <row r="3465" spans="1:12" x14ac:dyDescent="0.3">
      <c r="A3465" t="s">
        <v>10</v>
      </c>
      <c r="B3465">
        <v>1185732</v>
      </c>
      <c r="C3465">
        <v>44232</v>
      </c>
      <c r="D3465" t="s">
        <v>126</v>
      </c>
      <c r="E3465" t="s">
        <v>114</v>
      </c>
      <c r="F3465" t="s">
        <v>115</v>
      </c>
      <c r="G3465" t="s">
        <v>15</v>
      </c>
      <c r="H3465">
        <v>0.4</v>
      </c>
      <c r="I3465">
        <v>2000</v>
      </c>
      <c r="J3465">
        <f t="shared" si="140"/>
        <v>800</v>
      </c>
      <c r="K3465">
        <f>J3465*L3465</f>
        <v>320</v>
      </c>
      <c r="L3465">
        <v>0.4</v>
      </c>
    </row>
    <row r="3466" spans="1:12" x14ac:dyDescent="0.3">
      <c r="A3466" t="s">
        <v>10</v>
      </c>
      <c r="B3466">
        <v>1185732</v>
      </c>
      <c r="C3466">
        <v>44232</v>
      </c>
      <c r="D3466" t="s">
        <v>126</v>
      </c>
      <c r="E3466" t="s">
        <v>114</v>
      </c>
      <c r="F3466" t="s">
        <v>115</v>
      </c>
      <c r="G3466" t="s">
        <v>13</v>
      </c>
      <c r="H3466">
        <v>0.30000000000000004</v>
      </c>
      <c r="I3466">
        <v>2500</v>
      </c>
      <c r="J3466">
        <f t="shared" si="140"/>
        <v>750.00000000000011</v>
      </c>
      <c r="K3466">
        <f t="shared" si="141"/>
        <v>225.00000000000003</v>
      </c>
      <c r="L3466">
        <v>0.3</v>
      </c>
    </row>
    <row r="3467" spans="1:12" x14ac:dyDescent="0.3">
      <c r="A3467" t="s">
        <v>10</v>
      </c>
      <c r="B3467">
        <v>1185732</v>
      </c>
      <c r="C3467">
        <v>44232</v>
      </c>
      <c r="D3467" t="s">
        <v>126</v>
      </c>
      <c r="E3467" t="s">
        <v>114</v>
      </c>
      <c r="F3467" t="s">
        <v>115</v>
      </c>
      <c r="G3467" t="s">
        <v>14</v>
      </c>
      <c r="H3467">
        <v>0.35</v>
      </c>
      <c r="I3467">
        <v>1250</v>
      </c>
      <c r="J3467">
        <f t="shared" si="140"/>
        <v>437.5</v>
      </c>
      <c r="K3467">
        <f t="shared" si="141"/>
        <v>131.25</v>
      </c>
      <c r="L3467">
        <v>0.3</v>
      </c>
    </row>
    <row r="3468" spans="1:12" x14ac:dyDescent="0.3">
      <c r="A3468" t="s">
        <v>10</v>
      </c>
      <c r="B3468">
        <v>1185732</v>
      </c>
      <c r="C3468">
        <v>44232</v>
      </c>
      <c r="D3468" t="s">
        <v>126</v>
      </c>
      <c r="E3468" t="s">
        <v>114</v>
      </c>
      <c r="F3468" t="s">
        <v>115</v>
      </c>
      <c r="G3468" t="s">
        <v>16</v>
      </c>
      <c r="H3468">
        <v>0.5</v>
      </c>
      <c r="I3468">
        <v>2000</v>
      </c>
      <c r="J3468">
        <f t="shared" si="140"/>
        <v>1000</v>
      </c>
      <c r="K3468">
        <f t="shared" si="141"/>
        <v>300</v>
      </c>
      <c r="L3468">
        <v>0.3</v>
      </c>
    </row>
    <row r="3469" spans="1:12" x14ac:dyDescent="0.3">
      <c r="A3469" t="s">
        <v>10</v>
      </c>
      <c r="B3469">
        <v>1185732</v>
      </c>
      <c r="C3469">
        <v>44232</v>
      </c>
      <c r="D3469" t="s">
        <v>126</v>
      </c>
      <c r="E3469" t="s">
        <v>114</v>
      </c>
      <c r="F3469" t="s">
        <v>115</v>
      </c>
      <c r="G3469" t="s">
        <v>17</v>
      </c>
      <c r="H3469">
        <v>0.4</v>
      </c>
      <c r="I3469">
        <v>3000</v>
      </c>
      <c r="J3469">
        <f t="shared" si="140"/>
        <v>1200</v>
      </c>
      <c r="K3469">
        <f t="shared" si="141"/>
        <v>420</v>
      </c>
      <c r="L3469">
        <v>0.35</v>
      </c>
    </row>
    <row r="3470" spans="1:12" x14ac:dyDescent="0.3">
      <c r="A3470" t="s">
        <v>10</v>
      </c>
      <c r="B3470">
        <v>1185732</v>
      </c>
      <c r="C3470">
        <v>44258</v>
      </c>
      <c r="D3470" t="s">
        <v>126</v>
      </c>
      <c r="E3470" t="s">
        <v>114</v>
      </c>
      <c r="F3470" t="s">
        <v>115</v>
      </c>
      <c r="G3470" t="s">
        <v>12</v>
      </c>
      <c r="H3470">
        <v>0.4</v>
      </c>
      <c r="I3470">
        <v>5200</v>
      </c>
      <c r="J3470">
        <f t="shared" si="140"/>
        <v>2080</v>
      </c>
      <c r="K3470">
        <f t="shared" ref="K3470:K3501" si="142">J3470*L3470</f>
        <v>832</v>
      </c>
      <c r="L3470">
        <v>0.4</v>
      </c>
    </row>
    <row r="3471" spans="1:12" x14ac:dyDescent="0.3">
      <c r="A3471" t="s">
        <v>10</v>
      </c>
      <c r="B3471">
        <v>1185732</v>
      </c>
      <c r="C3471">
        <v>44258</v>
      </c>
      <c r="D3471" t="s">
        <v>126</v>
      </c>
      <c r="E3471" t="s">
        <v>114</v>
      </c>
      <c r="F3471" t="s">
        <v>115</v>
      </c>
      <c r="G3471" t="s">
        <v>15</v>
      </c>
      <c r="H3471">
        <v>0.4</v>
      </c>
      <c r="I3471">
        <v>2250</v>
      </c>
      <c r="J3471">
        <f t="shared" si="140"/>
        <v>900</v>
      </c>
      <c r="K3471">
        <f t="shared" si="142"/>
        <v>360</v>
      </c>
      <c r="L3471">
        <v>0.4</v>
      </c>
    </row>
    <row r="3472" spans="1:12" x14ac:dyDescent="0.3">
      <c r="A3472" t="s">
        <v>10</v>
      </c>
      <c r="B3472">
        <v>1185732</v>
      </c>
      <c r="C3472">
        <v>44258</v>
      </c>
      <c r="D3472" t="s">
        <v>126</v>
      </c>
      <c r="E3472" t="s">
        <v>114</v>
      </c>
      <c r="F3472" t="s">
        <v>115</v>
      </c>
      <c r="G3472" t="s">
        <v>13</v>
      </c>
      <c r="H3472">
        <v>0.30000000000000004</v>
      </c>
      <c r="I3472">
        <v>2500</v>
      </c>
      <c r="J3472">
        <f t="shared" si="140"/>
        <v>750.00000000000011</v>
      </c>
      <c r="K3472">
        <f t="shared" si="142"/>
        <v>225.00000000000003</v>
      </c>
      <c r="L3472">
        <v>0.3</v>
      </c>
    </row>
    <row r="3473" spans="1:12" x14ac:dyDescent="0.3">
      <c r="A3473" t="s">
        <v>10</v>
      </c>
      <c r="B3473">
        <v>1185732</v>
      </c>
      <c r="C3473">
        <v>44258</v>
      </c>
      <c r="D3473" t="s">
        <v>126</v>
      </c>
      <c r="E3473" t="s">
        <v>114</v>
      </c>
      <c r="F3473" t="s">
        <v>115</v>
      </c>
      <c r="G3473" t="s">
        <v>14</v>
      </c>
      <c r="H3473">
        <v>0.35</v>
      </c>
      <c r="I3473">
        <v>1000</v>
      </c>
      <c r="J3473">
        <f t="shared" si="140"/>
        <v>350</v>
      </c>
      <c r="K3473">
        <f t="shared" si="142"/>
        <v>105</v>
      </c>
      <c r="L3473">
        <v>0.3</v>
      </c>
    </row>
    <row r="3474" spans="1:12" x14ac:dyDescent="0.3">
      <c r="A3474" t="s">
        <v>10</v>
      </c>
      <c r="B3474">
        <v>1185732</v>
      </c>
      <c r="C3474">
        <v>44258</v>
      </c>
      <c r="D3474" t="s">
        <v>126</v>
      </c>
      <c r="E3474" t="s">
        <v>114</v>
      </c>
      <c r="F3474" t="s">
        <v>115</v>
      </c>
      <c r="G3474" t="s">
        <v>16</v>
      </c>
      <c r="H3474">
        <v>0.5</v>
      </c>
      <c r="I3474">
        <v>1500</v>
      </c>
      <c r="J3474">
        <f t="shared" si="140"/>
        <v>750</v>
      </c>
      <c r="K3474">
        <f t="shared" si="142"/>
        <v>225</v>
      </c>
      <c r="L3474">
        <v>0.3</v>
      </c>
    </row>
    <row r="3475" spans="1:12" x14ac:dyDescent="0.3">
      <c r="A3475" t="s">
        <v>10</v>
      </c>
      <c r="B3475">
        <v>1185732</v>
      </c>
      <c r="C3475">
        <v>44258</v>
      </c>
      <c r="D3475" t="s">
        <v>126</v>
      </c>
      <c r="E3475" t="s">
        <v>114</v>
      </c>
      <c r="F3475" t="s">
        <v>115</v>
      </c>
      <c r="G3475" t="s">
        <v>17</v>
      </c>
      <c r="H3475">
        <v>0.4</v>
      </c>
      <c r="I3475">
        <v>2500</v>
      </c>
      <c r="J3475">
        <f t="shared" si="140"/>
        <v>1000</v>
      </c>
      <c r="K3475">
        <f t="shared" si="142"/>
        <v>350</v>
      </c>
      <c r="L3475">
        <v>0.35</v>
      </c>
    </row>
    <row r="3476" spans="1:12" x14ac:dyDescent="0.3">
      <c r="A3476" t="s">
        <v>10</v>
      </c>
      <c r="B3476">
        <v>1185732</v>
      </c>
      <c r="C3476">
        <v>44290</v>
      </c>
      <c r="D3476" t="s">
        <v>126</v>
      </c>
      <c r="E3476" t="s">
        <v>114</v>
      </c>
      <c r="F3476" t="s">
        <v>115</v>
      </c>
      <c r="G3476" t="s">
        <v>12</v>
      </c>
      <c r="H3476">
        <v>0.4</v>
      </c>
      <c r="I3476">
        <v>5000</v>
      </c>
      <c r="J3476">
        <f t="shared" si="140"/>
        <v>2000</v>
      </c>
      <c r="K3476">
        <f t="shared" si="142"/>
        <v>800</v>
      </c>
      <c r="L3476">
        <v>0.4</v>
      </c>
    </row>
    <row r="3477" spans="1:12" x14ac:dyDescent="0.3">
      <c r="A3477" t="s">
        <v>10</v>
      </c>
      <c r="B3477">
        <v>1185732</v>
      </c>
      <c r="C3477">
        <v>44290</v>
      </c>
      <c r="D3477" t="s">
        <v>126</v>
      </c>
      <c r="E3477" t="s">
        <v>114</v>
      </c>
      <c r="F3477" t="s">
        <v>115</v>
      </c>
      <c r="G3477" t="s">
        <v>15</v>
      </c>
      <c r="H3477">
        <v>0.4</v>
      </c>
      <c r="I3477">
        <v>2000</v>
      </c>
      <c r="J3477">
        <f t="shared" si="140"/>
        <v>800</v>
      </c>
      <c r="K3477">
        <f t="shared" si="142"/>
        <v>320</v>
      </c>
      <c r="L3477">
        <v>0.4</v>
      </c>
    </row>
    <row r="3478" spans="1:12" x14ac:dyDescent="0.3">
      <c r="A3478" t="s">
        <v>10</v>
      </c>
      <c r="B3478">
        <v>1185732</v>
      </c>
      <c r="C3478">
        <v>44290</v>
      </c>
      <c r="D3478" t="s">
        <v>126</v>
      </c>
      <c r="E3478" t="s">
        <v>114</v>
      </c>
      <c r="F3478" t="s">
        <v>115</v>
      </c>
      <c r="G3478" t="s">
        <v>13</v>
      </c>
      <c r="H3478">
        <v>0.30000000000000004</v>
      </c>
      <c r="I3478">
        <v>2000</v>
      </c>
      <c r="J3478">
        <f t="shared" si="140"/>
        <v>600.00000000000011</v>
      </c>
      <c r="K3478">
        <f t="shared" si="142"/>
        <v>180.00000000000003</v>
      </c>
      <c r="L3478">
        <v>0.3</v>
      </c>
    </row>
    <row r="3479" spans="1:12" x14ac:dyDescent="0.3">
      <c r="A3479" t="s">
        <v>10</v>
      </c>
      <c r="B3479">
        <v>1185732</v>
      </c>
      <c r="C3479">
        <v>44290</v>
      </c>
      <c r="D3479" t="s">
        <v>126</v>
      </c>
      <c r="E3479" t="s">
        <v>114</v>
      </c>
      <c r="F3479" t="s">
        <v>115</v>
      </c>
      <c r="G3479" t="s">
        <v>14</v>
      </c>
      <c r="H3479">
        <v>0.35</v>
      </c>
      <c r="I3479">
        <v>1250</v>
      </c>
      <c r="J3479">
        <f t="shared" si="140"/>
        <v>437.5</v>
      </c>
      <c r="K3479">
        <f t="shared" si="142"/>
        <v>131.25</v>
      </c>
      <c r="L3479">
        <v>0.3</v>
      </c>
    </row>
    <row r="3480" spans="1:12" x14ac:dyDescent="0.3">
      <c r="A3480" t="s">
        <v>10</v>
      </c>
      <c r="B3480">
        <v>1185732</v>
      </c>
      <c r="C3480">
        <v>44290</v>
      </c>
      <c r="D3480" t="s">
        <v>126</v>
      </c>
      <c r="E3480" t="s">
        <v>114</v>
      </c>
      <c r="F3480" t="s">
        <v>115</v>
      </c>
      <c r="G3480" t="s">
        <v>16</v>
      </c>
      <c r="H3480">
        <v>0.5</v>
      </c>
      <c r="I3480">
        <v>1250</v>
      </c>
      <c r="J3480">
        <f t="shared" si="140"/>
        <v>625</v>
      </c>
      <c r="K3480">
        <f t="shared" si="142"/>
        <v>187.5</v>
      </c>
      <c r="L3480">
        <v>0.3</v>
      </c>
    </row>
    <row r="3481" spans="1:12" x14ac:dyDescent="0.3">
      <c r="A3481" t="s">
        <v>10</v>
      </c>
      <c r="B3481">
        <v>1185732</v>
      </c>
      <c r="C3481">
        <v>44290</v>
      </c>
      <c r="D3481" t="s">
        <v>126</v>
      </c>
      <c r="E3481" t="s">
        <v>114</v>
      </c>
      <c r="F3481" t="s">
        <v>115</v>
      </c>
      <c r="G3481" t="s">
        <v>17</v>
      </c>
      <c r="H3481">
        <v>0.4</v>
      </c>
      <c r="I3481">
        <v>2750</v>
      </c>
      <c r="J3481">
        <f t="shared" si="140"/>
        <v>1100</v>
      </c>
      <c r="K3481">
        <f t="shared" si="142"/>
        <v>385</v>
      </c>
      <c r="L3481">
        <v>0.35</v>
      </c>
    </row>
    <row r="3482" spans="1:12" x14ac:dyDescent="0.3">
      <c r="A3482" t="s">
        <v>10</v>
      </c>
      <c r="B3482">
        <v>1185732</v>
      </c>
      <c r="C3482">
        <v>44319</v>
      </c>
      <c r="D3482" t="s">
        <v>126</v>
      </c>
      <c r="E3482" t="s">
        <v>114</v>
      </c>
      <c r="F3482" t="s">
        <v>115</v>
      </c>
      <c r="G3482" t="s">
        <v>12</v>
      </c>
      <c r="H3482">
        <v>0.54999999999999993</v>
      </c>
      <c r="I3482">
        <v>5450</v>
      </c>
      <c r="J3482">
        <f t="shared" si="140"/>
        <v>2997.4999999999995</v>
      </c>
      <c r="K3482">
        <f t="shared" si="142"/>
        <v>1198.9999999999998</v>
      </c>
      <c r="L3482">
        <v>0.4</v>
      </c>
    </row>
    <row r="3483" spans="1:12" x14ac:dyDescent="0.3">
      <c r="A3483" t="s">
        <v>10</v>
      </c>
      <c r="B3483">
        <v>1185732</v>
      </c>
      <c r="C3483">
        <v>44319</v>
      </c>
      <c r="D3483" t="s">
        <v>126</v>
      </c>
      <c r="E3483" t="s">
        <v>114</v>
      </c>
      <c r="F3483" t="s">
        <v>115</v>
      </c>
      <c r="G3483" t="s">
        <v>15</v>
      </c>
      <c r="H3483">
        <v>0.5</v>
      </c>
      <c r="I3483">
        <v>2500</v>
      </c>
      <c r="J3483">
        <f t="shared" si="140"/>
        <v>1250</v>
      </c>
      <c r="K3483">
        <f t="shared" si="142"/>
        <v>500</v>
      </c>
      <c r="L3483">
        <v>0.4</v>
      </c>
    </row>
    <row r="3484" spans="1:12" x14ac:dyDescent="0.3">
      <c r="A3484" t="s">
        <v>10</v>
      </c>
      <c r="B3484">
        <v>1185732</v>
      </c>
      <c r="C3484">
        <v>44319</v>
      </c>
      <c r="D3484" t="s">
        <v>126</v>
      </c>
      <c r="E3484" t="s">
        <v>114</v>
      </c>
      <c r="F3484" t="s">
        <v>115</v>
      </c>
      <c r="G3484" t="s">
        <v>13</v>
      </c>
      <c r="H3484">
        <v>0.45</v>
      </c>
      <c r="I3484">
        <v>2750</v>
      </c>
      <c r="J3484">
        <f t="shared" si="140"/>
        <v>1237.5</v>
      </c>
      <c r="K3484">
        <f t="shared" si="142"/>
        <v>371.25</v>
      </c>
      <c r="L3484">
        <v>0.3</v>
      </c>
    </row>
    <row r="3485" spans="1:12" x14ac:dyDescent="0.3">
      <c r="A3485" t="s">
        <v>10</v>
      </c>
      <c r="B3485">
        <v>1185732</v>
      </c>
      <c r="C3485">
        <v>44319</v>
      </c>
      <c r="D3485" t="s">
        <v>126</v>
      </c>
      <c r="E3485" t="s">
        <v>114</v>
      </c>
      <c r="F3485" t="s">
        <v>115</v>
      </c>
      <c r="G3485" t="s">
        <v>14</v>
      </c>
      <c r="H3485">
        <v>0.45</v>
      </c>
      <c r="I3485">
        <v>2250</v>
      </c>
      <c r="J3485">
        <f t="shared" si="140"/>
        <v>1012.5</v>
      </c>
      <c r="K3485">
        <f t="shared" si="142"/>
        <v>303.75</v>
      </c>
      <c r="L3485">
        <v>0.3</v>
      </c>
    </row>
    <row r="3486" spans="1:12" x14ac:dyDescent="0.3">
      <c r="A3486" t="s">
        <v>10</v>
      </c>
      <c r="B3486">
        <v>1185732</v>
      </c>
      <c r="C3486">
        <v>44319</v>
      </c>
      <c r="D3486" t="s">
        <v>126</v>
      </c>
      <c r="E3486" t="s">
        <v>114</v>
      </c>
      <c r="F3486" t="s">
        <v>115</v>
      </c>
      <c r="G3486" t="s">
        <v>16</v>
      </c>
      <c r="H3486">
        <v>0.54999999999999993</v>
      </c>
      <c r="I3486">
        <v>2500</v>
      </c>
      <c r="J3486">
        <f t="shared" si="140"/>
        <v>1374.9999999999998</v>
      </c>
      <c r="K3486">
        <f t="shared" si="142"/>
        <v>412.49999999999994</v>
      </c>
      <c r="L3486">
        <v>0.3</v>
      </c>
    </row>
    <row r="3487" spans="1:12" x14ac:dyDescent="0.3">
      <c r="A3487" t="s">
        <v>10</v>
      </c>
      <c r="B3487">
        <v>1185732</v>
      </c>
      <c r="C3487">
        <v>44319</v>
      </c>
      <c r="D3487" t="s">
        <v>126</v>
      </c>
      <c r="E3487" t="s">
        <v>114</v>
      </c>
      <c r="F3487" t="s">
        <v>115</v>
      </c>
      <c r="G3487" t="s">
        <v>17</v>
      </c>
      <c r="H3487">
        <v>0.6</v>
      </c>
      <c r="I3487">
        <v>3750</v>
      </c>
      <c r="J3487">
        <f t="shared" si="140"/>
        <v>2250</v>
      </c>
      <c r="K3487">
        <f t="shared" si="142"/>
        <v>787.5</v>
      </c>
      <c r="L3487">
        <v>0.35</v>
      </c>
    </row>
    <row r="3488" spans="1:12" x14ac:dyDescent="0.3">
      <c r="A3488" t="s">
        <v>10</v>
      </c>
      <c r="B3488">
        <v>1185732</v>
      </c>
      <c r="C3488">
        <v>44352</v>
      </c>
      <c r="D3488" t="s">
        <v>126</v>
      </c>
      <c r="E3488" t="s">
        <v>114</v>
      </c>
      <c r="F3488" t="s">
        <v>115</v>
      </c>
      <c r="G3488" t="s">
        <v>12</v>
      </c>
      <c r="H3488">
        <v>0.54999999999999993</v>
      </c>
      <c r="I3488">
        <v>6250</v>
      </c>
      <c r="J3488">
        <f t="shared" si="140"/>
        <v>3437.4999999999995</v>
      </c>
      <c r="K3488">
        <f t="shared" si="142"/>
        <v>1375</v>
      </c>
      <c r="L3488">
        <v>0.4</v>
      </c>
    </row>
    <row r="3489" spans="1:12" x14ac:dyDescent="0.3">
      <c r="A3489" t="s">
        <v>10</v>
      </c>
      <c r="B3489">
        <v>1185732</v>
      </c>
      <c r="C3489">
        <v>44352</v>
      </c>
      <c r="D3489" t="s">
        <v>126</v>
      </c>
      <c r="E3489" t="s">
        <v>114</v>
      </c>
      <c r="F3489" t="s">
        <v>115</v>
      </c>
      <c r="G3489" t="s">
        <v>15</v>
      </c>
      <c r="H3489">
        <v>0.5</v>
      </c>
      <c r="I3489">
        <v>3750</v>
      </c>
      <c r="J3489">
        <f t="shared" si="140"/>
        <v>1875</v>
      </c>
      <c r="K3489">
        <f t="shared" si="142"/>
        <v>750</v>
      </c>
      <c r="L3489">
        <v>0.4</v>
      </c>
    </row>
    <row r="3490" spans="1:12" x14ac:dyDescent="0.3">
      <c r="A3490" t="s">
        <v>10</v>
      </c>
      <c r="B3490">
        <v>1185732</v>
      </c>
      <c r="C3490">
        <v>44352</v>
      </c>
      <c r="D3490" t="s">
        <v>126</v>
      </c>
      <c r="E3490" t="s">
        <v>114</v>
      </c>
      <c r="F3490" t="s">
        <v>115</v>
      </c>
      <c r="G3490" t="s">
        <v>13</v>
      </c>
      <c r="H3490">
        <v>0.45</v>
      </c>
      <c r="I3490">
        <v>3000</v>
      </c>
      <c r="J3490">
        <f t="shared" si="140"/>
        <v>1350</v>
      </c>
      <c r="K3490">
        <f t="shared" si="142"/>
        <v>405</v>
      </c>
      <c r="L3490">
        <v>0.3</v>
      </c>
    </row>
    <row r="3491" spans="1:12" x14ac:dyDescent="0.3">
      <c r="A3491" t="s">
        <v>10</v>
      </c>
      <c r="B3491">
        <v>1185732</v>
      </c>
      <c r="C3491">
        <v>44352</v>
      </c>
      <c r="D3491" t="s">
        <v>126</v>
      </c>
      <c r="E3491" t="s">
        <v>114</v>
      </c>
      <c r="F3491" t="s">
        <v>115</v>
      </c>
      <c r="G3491" t="s">
        <v>14</v>
      </c>
      <c r="H3491">
        <v>0.45</v>
      </c>
      <c r="I3491">
        <v>2750</v>
      </c>
      <c r="J3491">
        <f t="shared" si="140"/>
        <v>1237.5</v>
      </c>
      <c r="K3491">
        <f t="shared" si="142"/>
        <v>371.25</v>
      </c>
      <c r="L3491">
        <v>0.3</v>
      </c>
    </row>
    <row r="3492" spans="1:12" x14ac:dyDescent="0.3">
      <c r="A3492" t="s">
        <v>10</v>
      </c>
      <c r="B3492">
        <v>1185732</v>
      </c>
      <c r="C3492">
        <v>44352</v>
      </c>
      <c r="D3492" t="s">
        <v>126</v>
      </c>
      <c r="E3492" t="s">
        <v>114</v>
      </c>
      <c r="F3492" t="s">
        <v>115</v>
      </c>
      <c r="G3492" t="s">
        <v>16</v>
      </c>
      <c r="H3492">
        <v>0.54999999999999993</v>
      </c>
      <c r="I3492">
        <v>2750</v>
      </c>
      <c r="J3492">
        <f t="shared" si="140"/>
        <v>1512.4999999999998</v>
      </c>
      <c r="K3492">
        <f t="shared" si="142"/>
        <v>453.74999999999994</v>
      </c>
      <c r="L3492">
        <v>0.3</v>
      </c>
    </row>
    <row r="3493" spans="1:12" x14ac:dyDescent="0.3">
      <c r="A3493" t="s">
        <v>10</v>
      </c>
      <c r="B3493">
        <v>1185732</v>
      </c>
      <c r="C3493">
        <v>44352</v>
      </c>
      <c r="D3493" t="s">
        <v>126</v>
      </c>
      <c r="E3493" t="s">
        <v>114</v>
      </c>
      <c r="F3493" t="s">
        <v>115</v>
      </c>
      <c r="G3493" t="s">
        <v>17</v>
      </c>
      <c r="H3493">
        <v>0.6</v>
      </c>
      <c r="I3493">
        <v>4250</v>
      </c>
      <c r="J3493">
        <f t="shared" si="140"/>
        <v>2550</v>
      </c>
      <c r="K3493">
        <f t="shared" si="142"/>
        <v>892.5</v>
      </c>
      <c r="L3493">
        <v>0.35</v>
      </c>
    </row>
    <row r="3494" spans="1:12" x14ac:dyDescent="0.3">
      <c r="A3494" t="s">
        <v>10</v>
      </c>
      <c r="B3494">
        <v>1185732</v>
      </c>
      <c r="C3494">
        <v>44380</v>
      </c>
      <c r="D3494" t="s">
        <v>126</v>
      </c>
      <c r="E3494" t="s">
        <v>114</v>
      </c>
      <c r="F3494" t="s">
        <v>115</v>
      </c>
      <c r="G3494" t="s">
        <v>12</v>
      </c>
      <c r="H3494">
        <v>0.54999999999999993</v>
      </c>
      <c r="I3494">
        <v>6500</v>
      </c>
      <c r="J3494">
        <f t="shared" si="140"/>
        <v>3574.9999999999995</v>
      </c>
      <c r="K3494">
        <f t="shared" si="142"/>
        <v>1430</v>
      </c>
      <c r="L3494">
        <v>0.4</v>
      </c>
    </row>
    <row r="3495" spans="1:12" x14ac:dyDescent="0.3">
      <c r="A3495" t="s">
        <v>10</v>
      </c>
      <c r="B3495">
        <v>1185732</v>
      </c>
      <c r="C3495">
        <v>44380</v>
      </c>
      <c r="D3495" t="s">
        <v>126</v>
      </c>
      <c r="E3495" t="s">
        <v>114</v>
      </c>
      <c r="F3495" t="s">
        <v>115</v>
      </c>
      <c r="G3495" t="s">
        <v>15</v>
      </c>
      <c r="H3495">
        <v>0.5</v>
      </c>
      <c r="I3495">
        <v>4000</v>
      </c>
      <c r="J3495">
        <f t="shared" si="140"/>
        <v>2000</v>
      </c>
      <c r="K3495">
        <f t="shared" si="142"/>
        <v>800</v>
      </c>
      <c r="L3495">
        <v>0.4</v>
      </c>
    </row>
    <row r="3496" spans="1:12" x14ac:dyDescent="0.3">
      <c r="A3496" t="s">
        <v>10</v>
      </c>
      <c r="B3496">
        <v>1185732</v>
      </c>
      <c r="C3496">
        <v>44380</v>
      </c>
      <c r="D3496" t="s">
        <v>126</v>
      </c>
      <c r="E3496" t="s">
        <v>114</v>
      </c>
      <c r="F3496" t="s">
        <v>115</v>
      </c>
      <c r="G3496" t="s">
        <v>13</v>
      </c>
      <c r="H3496">
        <v>0.45</v>
      </c>
      <c r="I3496">
        <v>3250</v>
      </c>
      <c r="J3496">
        <f t="shared" si="140"/>
        <v>1462.5</v>
      </c>
      <c r="K3496">
        <f t="shared" si="142"/>
        <v>438.75</v>
      </c>
      <c r="L3496">
        <v>0.3</v>
      </c>
    </row>
    <row r="3497" spans="1:12" x14ac:dyDescent="0.3">
      <c r="A3497" t="s">
        <v>10</v>
      </c>
      <c r="B3497">
        <v>1185732</v>
      </c>
      <c r="C3497">
        <v>44380</v>
      </c>
      <c r="D3497" t="s">
        <v>126</v>
      </c>
      <c r="E3497" t="s">
        <v>114</v>
      </c>
      <c r="F3497" t="s">
        <v>115</v>
      </c>
      <c r="G3497" t="s">
        <v>14</v>
      </c>
      <c r="H3497">
        <v>0.45</v>
      </c>
      <c r="I3497">
        <v>2750</v>
      </c>
      <c r="J3497">
        <f t="shared" si="140"/>
        <v>1237.5</v>
      </c>
      <c r="K3497">
        <f t="shared" si="142"/>
        <v>371.25</v>
      </c>
      <c r="L3497">
        <v>0.3</v>
      </c>
    </row>
    <row r="3498" spans="1:12" x14ac:dyDescent="0.3">
      <c r="A3498" t="s">
        <v>10</v>
      </c>
      <c r="B3498">
        <v>1185732</v>
      </c>
      <c r="C3498">
        <v>44380</v>
      </c>
      <c r="D3498" t="s">
        <v>126</v>
      </c>
      <c r="E3498" t="s">
        <v>114</v>
      </c>
      <c r="F3498" t="s">
        <v>115</v>
      </c>
      <c r="G3498" t="s">
        <v>16</v>
      </c>
      <c r="H3498">
        <v>0.54999999999999993</v>
      </c>
      <c r="I3498">
        <v>3000</v>
      </c>
      <c r="J3498">
        <f t="shared" si="140"/>
        <v>1649.9999999999998</v>
      </c>
      <c r="K3498">
        <f t="shared" si="142"/>
        <v>494.99999999999989</v>
      </c>
      <c r="L3498">
        <v>0.3</v>
      </c>
    </row>
    <row r="3499" spans="1:12" x14ac:dyDescent="0.3">
      <c r="A3499" t="s">
        <v>10</v>
      </c>
      <c r="B3499">
        <v>1185732</v>
      </c>
      <c r="C3499">
        <v>44380</v>
      </c>
      <c r="D3499" t="s">
        <v>126</v>
      </c>
      <c r="E3499" t="s">
        <v>114</v>
      </c>
      <c r="F3499" t="s">
        <v>115</v>
      </c>
      <c r="G3499" t="s">
        <v>17</v>
      </c>
      <c r="H3499">
        <v>0.6</v>
      </c>
      <c r="I3499">
        <v>4750</v>
      </c>
      <c r="J3499">
        <f t="shared" si="140"/>
        <v>2850</v>
      </c>
      <c r="K3499">
        <f t="shared" si="142"/>
        <v>997.49999999999989</v>
      </c>
      <c r="L3499">
        <v>0.35</v>
      </c>
    </row>
    <row r="3500" spans="1:12" x14ac:dyDescent="0.3">
      <c r="A3500" t="s">
        <v>10</v>
      </c>
      <c r="B3500">
        <v>1185732</v>
      </c>
      <c r="C3500">
        <v>44412</v>
      </c>
      <c r="D3500" t="s">
        <v>126</v>
      </c>
      <c r="E3500" t="s">
        <v>114</v>
      </c>
      <c r="F3500" t="s">
        <v>115</v>
      </c>
      <c r="G3500" t="s">
        <v>12</v>
      </c>
      <c r="H3500">
        <v>0.54999999999999993</v>
      </c>
      <c r="I3500">
        <v>6250</v>
      </c>
      <c r="J3500">
        <f t="shared" si="140"/>
        <v>3437.4999999999995</v>
      </c>
      <c r="K3500">
        <f t="shared" si="142"/>
        <v>1375</v>
      </c>
      <c r="L3500">
        <v>0.4</v>
      </c>
    </row>
    <row r="3501" spans="1:12" x14ac:dyDescent="0.3">
      <c r="A3501" t="s">
        <v>10</v>
      </c>
      <c r="B3501">
        <v>1185732</v>
      </c>
      <c r="C3501">
        <v>44412</v>
      </c>
      <c r="D3501" t="s">
        <v>126</v>
      </c>
      <c r="E3501" t="s">
        <v>114</v>
      </c>
      <c r="F3501" t="s">
        <v>115</v>
      </c>
      <c r="G3501" t="s">
        <v>15</v>
      </c>
      <c r="H3501">
        <v>0.5</v>
      </c>
      <c r="I3501">
        <v>4000</v>
      </c>
      <c r="J3501">
        <f t="shared" si="140"/>
        <v>2000</v>
      </c>
      <c r="K3501">
        <f t="shared" si="142"/>
        <v>800</v>
      </c>
      <c r="L3501">
        <v>0.4</v>
      </c>
    </row>
    <row r="3502" spans="1:12" x14ac:dyDescent="0.3">
      <c r="A3502" t="s">
        <v>10</v>
      </c>
      <c r="B3502">
        <v>1185732</v>
      </c>
      <c r="C3502">
        <v>44412</v>
      </c>
      <c r="D3502" t="s">
        <v>126</v>
      </c>
      <c r="E3502" t="s">
        <v>114</v>
      </c>
      <c r="F3502" t="s">
        <v>115</v>
      </c>
      <c r="G3502" t="s">
        <v>13</v>
      </c>
      <c r="H3502">
        <v>0.45</v>
      </c>
      <c r="I3502">
        <v>3250</v>
      </c>
      <c r="J3502">
        <f t="shared" si="140"/>
        <v>1462.5</v>
      </c>
      <c r="K3502">
        <f t="shared" ref="K3502:K3533" si="143">J3502*L3502</f>
        <v>438.75</v>
      </c>
      <c r="L3502">
        <v>0.3</v>
      </c>
    </row>
    <row r="3503" spans="1:12" x14ac:dyDescent="0.3">
      <c r="A3503" t="s">
        <v>10</v>
      </c>
      <c r="B3503">
        <v>1185732</v>
      </c>
      <c r="C3503">
        <v>44412</v>
      </c>
      <c r="D3503" t="s">
        <v>126</v>
      </c>
      <c r="E3503" t="s">
        <v>114</v>
      </c>
      <c r="F3503" t="s">
        <v>115</v>
      </c>
      <c r="G3503" t="s">
        <v>14</v>
      </c>
      <c r="H3503">
        <v>0.45</v>
      </c>
      <c r="I3503">
        <v>2250</v>
      </c>
      <c r="J3503">
        <f t="shared" si="140"/>
        <v>1012.5</v>
      </c>
      <c r="K3503">
        <f t="shared" si="143"/>
        <v>303.75</v>
      </c>
      <c r="L3503">
        <v>0.3</v>
      </c>
    </row>
    <row r="3504" spans="1:12" x14ac:dyDescent="0.3">
      <c r="A3504" t="s">
        <v>10</v>
      </c>
      <c r="B3504">
        <v>1185732</v>
      </c>
      <c r="C3504">
        <v>44412</v>
      </c>
      <c r="D3504" t="s">
        <v>126</v>
      </c>
      <c r="E3504" t="s">
        <v>114</v>
      </c>
      <c r="F3504" t="s">
        <v>115</v>
      </c>
      <c r="G3504" t="s">
        <v>16</v>
      </c>
      <c r="H3504">
        <v>0.54999999999999993</v>
      </c>
      <c r="I3504">
        <v>2000</v>
      </c>
      <c r="J3504">
        <f t="shared" si="140"/>
        <v>1099.9999999999998</v>
      </c>
      <c r="K3504">
        <f t="shared" si="143"/>
        <v>329.99999999999994</v>
      </c>
      <c r="L3504">
        <v>0.3</v>
      </c>
    </row>
    <row r="3505" spans="1:12" x14ac:dyDescent="0.3">
      <c r="A3505" t="s">
        <v>10</v>
      </c>
      <c r="B3505">
        <v>1185732</v>
      </c>
      <c r="C3505">
        <v>44412</v>
      </c>
      <c r="D3505" t="s">
        <v>126</v>
      </c>
      <c r="E3505" t="s">
        <v>114</v>
      </c>
      <c r="F3505" t="s">
        <v>115</v>
      </c>
      <c r="G3505" t="s">
        <v>17</v>
      </c>
      <c r="H3505">
        <v>0.6</v>
      </c>
      <c r="I3505">
        <v>3750</v>
      </c>
      <c r="J3505">
        <f t="shared" si="140"/>
        <v>2250</v>
      </c>
      <c r="K3505">
        <f t="shared" si="143"/>
        <v>787.5</v>
      </c>
      <c r="L3505">
        <v>0.35</v>
      </c>
    </row>
    <row r="3506" spans="1:12" x14ac:dyDescent="0.3">
      <c r="A3506" t="s">
        <v>10</v>
      </c>
      <c r="B3506">
        <v>1185732</v>
      </c>
      <c r="C3506">
        <v>44442</v>
      </c>
      <c r="D3506" t="s">
        <v>126</v>
      </c>
      <c r="E3506" t="s">
        <v>114</v>
      </c>
      <c r="F3506" t="s">
        <v>115</v>
      </c>
      <c r="G3506" t="s">
        <v>12</v>
      </c>
      <c r="H3506">
        <v>0.54999999999999993</v>
      </c>
      <c r="I3506">
        <v>5000</v>
      </c>
      <c r="J3506">
        <f t="shared" si="140"/>
        <v>2749.9999999999995</v>
      </c>
      <c r="K3506">
        <f t="shared" si="143"/>
        <v>1099.9999999999998</v>
      </c>
      <c r="L3506">
        <v>0.4</v>
      </c>
    </row>
    <row r="3507" spans="1:12" x14ac:dyDescent="0.3">
      <c r="A3507" t="s">
        <v>10</v>
      </c>
      <c r="B3507">
        <v>1185732</v>
      </c>
      <c r="C3507">
        <v>44442</v>
      </c>
      <c r="D3507" t="s">
        <v>126</v>
      </c>
      <c r="E3507" t="s">
        <v>114</v>
      </c>
      <c r="F3507" t="s">
        <v>115</v>
      </c>
      <c r="G3507" t="s">
        <v>15</v>
      </c>
      <c r="H3507">
        <v>0.5</v>
      </c>
      <c r="I3507">
        <v>3000</v>
      </c>
      <c r="J3507">
        <f t="shared" si="140"/>
        <v>1500</v>
      </c>
      <c r="K3507">
        <f t="shared" si="143"/>
        <v>600</v>
      </c>
      <c r="L3507">
        <v>0.4</v>
      </c>
    </row>
    <row r="3508" spans="1:12" x14ac:dyDescent="0.3">
      <c r="A3508" t="s">
        <v>10</v>
      </c>
      <c r="B3508">
        <v>1185732</v>
      </c>
      <c r="C3508">
        <v>44442</v>
      </c>
      <c r="D3508" t="s">
        <v>126</v>
      </c>
      <c r="E3508" t="s">
        <v>114</v>
      </c>
      <c r="F3508" t="s">
        <v>115</v>
      </c>
      <c r="G3508" t="s">
        <v>13</v>
      </c>
      <c r="H3508">
        <v>0.45</v>
      </c>
      <c r="I3508">
        <v>2000</v>
      </c>
      <c r="J3508">
        <f t="shared" si="140"/>
        <v>900</v>
      </c>
      <c r="K3508">
        <f t="shared" si="143"/>
        <v>270</v>
      </c>
      <c r="L3508">
        <v>0.3</v>
      </c>
    </row>
    <row r="3509" spans="1:12" x14ac:dyDescent="0.3">
      <c r="A3509" t="s">
        <v>10</v>
      </c>
      <c r="B3509">
        <v>1185732</v>
      </c>
      <c r="C3509">
        <v>44442</v>
      </c>
      <c r="D3509" t="s">
        <v>126</v>
      </c>
      <c r="E3509" t="s">
        <v>114</v>
      </c>
      <c r="F3509" t="s">
        <v>115</v>
      </c>
      <c r="G3509" t="s">
        <v>14</v>
      </c>
      <c r="H3509">
        <v>0.45</v>
      </c>
      <c r="I3509">
        <v>1750</v>
      </c>
      <c r="J3509">
        <f t="shared" si="140"/>
        <v>787.5</v>
      </c>
      <c r="K3509">
        <f t="shared" si="143"/>
        <v>236.25</v>
      </c>
      <c r="L3509">
        <v>0.3</v>
      </c>
    </row>
    <row r="3510" spans="1:12" x14ac:dyDescent="0.3">
      <c r="A3510" t="s">
        <v>10</v>
      </c>
      <c r="B3510">
        <v>1185732</v>
      </c>
      <c r="C3510">
        <v>44442</v>
      </c>
      <c r="D3510" t="s">
        <v>126</v>
      </c>
      <c r="E3510" t="s">
        <v>114</v>
      </c>
      <c r="F3510" t="s">
        <v>115</v>
      </c>
      <c r="G3510" t="s">
        <v>16</v>
      </c>
      <c r="H3510">
        <v>0.54999999999999993</v>
      </c>
      <c r="I3510">
        <v>1750</v>
      </c>
      <c r="J3510">
        <f t="shared" si="140"/>
        <v>962.49999999999989</v>
      </c>
      <c r="K3510">
        <f t="shared" si="143"/>
        <v>288.74999999999994</v>
      </c>
      <c r="L3510">
        <v>0.3</v>
      </c>
    </row>
    <row r="3511" spans="1:12" x14ac:dyDescent="0.3">
      <c r="A3511" t="s">
        <v>10</v>
      </c>
      <c r="B3511">
        <v>1185732</v>
      </c>
      <c r="C3511">
        <v>44442</v>
      </c>
      <c r="D3511" t="s">
        <v>126</v>
      </c>
      <c r="E3511" t="s">
        <v>114</v>
      </c>
      <c r="F3511" t="s">
        <v>115</v>
      </c>
      <c r="G3511" t="s">
        <v>17</v>
      </c>
      <c r="H3511">
        <v>0.6</v>
      </c>
      <c r="I3511">
        <v>2750</v>
      </c>
      <c r="J3511">
        <f t="shared" si="140"/>
        <v>1650</v>
      </c>
      <c r="K3511">
        <f t="shared" si="143"/>
        <v>577.5</v>
      </c>
      <c r="L3511">
        <v>0.35</v>
      </c>
    </row>
    <row r="3512" spans="1:12" x14ac:dyDescent="0.3">
      <c r="A3512" t="s">
        <v>10</v>
      </c>
      <c r="B3512">
        <v>1185732</v>
      </c>
      <c r="C3512">
        <v>44474</v>
      </c>
      <c r="D3512" t="s">
        <v>126</v>
      </c>
      <c r="E3512" t="s">
        <v>114</v>
      </c>
      <c r="F3512" t="s">
        <v>115</v>
      </c>
      <c r="G3512" t="s">
        <v>12</v>
      </c>
      <c r="H3512">
        <v>0.6</v>
      </c>
      <c r="I3512">
        <v>4500</v>
      </c>
      <c r="J3512">
        <f t="shared" si="140"/>
        <v>2700</v>
      </c>
      <c r="K3512">
        <f t="shared" si="143"/>
        <v>1080</v>
      </c>
      <c r="L3512">
        <v>0.4</v>
      </c>
    </row>
    <row r="3513" spans="1:12" x14ac:dyDescent="0.3">
      <c r="A3513" t="s">
        <v>10</v>
      </c>
      <c r="B3513">
        <v>1185732</v>
      </c>
      <c r="C3513">
        <v>44474</v>
      </c>
      <c r="D3513" t="s">
        <v>126</v>
      </c>
      <c r="E3513" t="s">
        <v>114</v>
      </c>
      <c r="F3513" t="s">
        <v>115</v>
      </c>
      <c r="G3513" t="s">
        <v>15</v>
      </c>
      <c r="H3513">
        <v>0.55000000000000004</v>
      </c>
      <c r="I3513">
        <v>2750</v>
      </c>
      <c r="J3513">
        <f t="shared" si="140"/>
        <v>1512.5000000000002</v>
      </c>
      <c r="K3513">
        <f t="shared" si="143"/>
        <v>605.00000000000011</v>
      </c>
      <c r="L3513">
        <v>0.4</v>
      </c>
    </row>
    <row r="3514" spans="1:12" x14ac:dyDescent="0.3">
      <c r="A3514" t="s">
        <v>10</v>
      </c>
      <c r="B3514">
        <v>1185732</v>
      </c>
      <c r="C3514">
        <v>44474</v>
      </c>
      <c r="D3514" t="s">
        <v>126</v>
      </c>
      <c r="E3514" t="s">
        <v>114</v>
      </c>
      <c r="F3514" t="s">
        <v>115</v>
      </c>
      <c r="G3514" t="s">
        <v>13</v>
      </c>
      <c r="H3514">
        <v>0.55000000000000004</v>
      </c>
      <c r="I3514">
        <v>1750</v>
      </c>
      <c r="J3514">
        <f t="shared" si="140"/>
        <v>962.50000000000011</v>
      </c>
      <c r="K3514">
        <f t="shared" si="143"/>
        <v>288.75</v>
      </c>
      <c r="L3514">
        <v>0.3</v>
      </c>
    </row>
    <row r="3515" spans="1:12" x14ac:dyDescent="0.3">
      <c r="A3515" t="s">
        <v>10</v>
      </c>
      <c r="B3515">
        <v>1185732</v>
      </c>
      <c r="C3515">
        <v>44474</v>
      </c>
      <c r="D3515" t="s">
        <v>126</v>
      </c>
      <c r="E3515" t="s">
        <v>114</v>
      </c>
      <c r="F3515" t="s">
        <v>115</v>
      </c>
      <c r="G3515" t="s">
        <v>14</v>
      </c>
      <c r="H3515">
        <v>0.55000000000000004</v>
      </c>
      <c r="I3515">
        <v>1500</v>
      </c>
      <c r="J3515">
        <f t="shared" si="140"/>
        <v>825.00000000000011</v>
      </c>
      <c r="K3515">
        <f t="shared" si="143"/>
        <v>247.50000000000003</v>
      </c>
      <c r="L3515">
        <v>0.3</v>
      </c>
    </row>
    <row r="3516" spans="1:12" x14ac:dyDescent="0.3">
      <c r="A3516" t="s">
        <v>10</v>
      </c>
      <c r="B3516">
        <v>1185732</v>
      </c>
      <c r="C3516">
        <v>44474</v>
      </c>
      <c r="D3516" t="s">
        <v>126</v>
      </c>
      <c r="E3516" t="s">
        <v>114</v>
      </c>
      <c r="F3516" t="s">
        <v>115</v>
      </c>
      <c r="G3516" t="s">
        <v>16</v>
      </c>
      <c r="H3516">
        <v>0.65</v>
      </c>
      <c r="I3516">
        <v>1500</v>
      </c>
      <c r="J3516">
        <f t="shared" si="140"/>
        <v>975</v>
      </c>
      <c r="K3516">
        <f t="shared" si="143"/>
        <v>292.5</v>
      </c>
      <c r="L3516">
        <v>0.3</v>
      </c>
    </row>
    <row r="3517" spans="1:12" x14ac:dyDescent="0.3">
      <c r="A3517" t="s">
        <v>10</v>
      </c>
      <c r="B3517">
        <v>1185732</v>
      </c>
      <c r="C3517">
        <v>44474</v>
      </c>
      <c r="D3517" t="s">
        <v>126</v>
      </c>
      <c r="E3517" t="s">
        <v>114</v>
      </c>
      <c r="F3517" t="s">
        <v>115</v>
      </c>
      <c r="G3517" t="s">
        <v>17</v>
      </c>
      <c r="H3517">
        <v>0.7</v>
      </c>
      <c r="I3517">
        <v>2750</v>
      </c>
      <c r="J3517">
        <f t="shared" si="140"/>
        <v>1924.9999999999998</v>
      </c>
      <c r="K3517">
        <f t="shared" si="143"/>
        <v>673.74999999999989</v>
      </c>
      <c r="L3517">
        <v>0.35</v>
      </c>
    </row>
    <row r="3518" spans="1:12" x14ac:dyDescent="0.3">
      <c r="A3518" t="s">
        <v>10</v>
      </c>
      <c r="B3518">
        <v>1185732</v>
      </c>
      <c r="C3518">
        <v>44504</v>
      </c>
      <c r="D3518" t="s">
        <v>126</v>
      </c>
      <c r="E3518" t="s">
        <v>114</v>
      </c>
      <c r="F3518" t="s">
        <v>115</v>
      </c>
      <c r="G3518" t="s">
        <v>12</v>
      </c>
      <c r="H3518">
        <v>0.65</v>
      </c>
      <c r="I3518">
        <v>4250</v>
      </c>
      <c r="J3518">
        <f t="shared" si="140"/>
        <v>2762.5</v>
      </c>
      <c r="K3518">
        <f t="shared" si="143"/>
        <v>1105</v>
      </c>
      <c r="L3518">
        <v>0.4</v>
      </c>
    </row>
    <row r="3519" spans="1:12" x14ac:dyDescent="0.3">
      <c r="A3519" t="s">
        <v>10</v>
      </c>
      <c r="B3519">
        <v>1185732</v>
      </c>
      <c r="C3519">
        <v>44504</v>
      </c>
      <c r="D3519" t="s">
        <v>126</v>
      </c>
      <c r="E3519" t="s">
        <v>114</v>
      </c>
      <c r="F3519" t="s">
        <v>115</v>
      </c>
      <c r="G3519" t="s">
        <v>15</v>
      </c>
      <c r="H3519">
        <v>0.55000000000000004</v>
      </c>
      <c r="I3519">
        <v>3000</v>
      </c>
      <c r="J3519">
        <f t="shared" si="140"/>
        <v>1650.0000000000002</v>
      </c>
      <c r="K3519">
        <f t="shared" si="143"/>
        <v>660.00000000000011</v>
      </c>
      <c r="L3519">
        <v>0.4</v>
      </c>
    </row>
    <row r="3520" spans="1:12" x14ac:dyDescent="0.3">
      <c r="A3520" t="s">
        <v>10</v>
      </c>
      <c r="B3520">
        <v>1185732</v>
      </c>
      <c r="C3520">
        <v>44504</v>
      </c>
      <c r="D3520" t="s">
        <v>126</v>
      </c>
      <c r="E3520" t="s">
        <v>114</v>
      </c>
      <c r="F3520" t="s">
        <v>115</v>
      </c>
      <c r="G3520" t="s">
        <v>13</v>
      </c>
      <c r="H3520">
        <v>0.55000000000000004</v>
      </c>
      <c r="I3520">
        <v>2950</v>
      </c>
      <c r="J3520">
        <f t="shared" si="140"/>
        <v>1622.5000000000002</v>
      </c>
      <c r="K3520">
        <f t="shared" si="143"/>
        <v>486.75000000000006</v>
      </c>
      <c r="L3520">
        <v>0.3</v>
      </c>
    </row>
    <row r="3521" spans="1:12" x14ac:dyDescent="0.3">
      <c r="A3521" t="s">
        <v>10</v>
      </c>
      <c r="B3521">
        <v>1185732</v>
      </c>
      <c r="C3521">
        <v>44504</v>
      </c>
      <c r="D3521" t="s">
        <v>126</v>
      </c>
      <c r="E3521" t="s">
        <v>114</v>
      </c>
      <c r="F3521" t="s">
        <v>115</v>
      </c>
      <c r="G3521" t="s">
        <v>14</v>
      </c>
      <c r="H3521">
        <v>0.55000000000000004</v>
      </c>
      <c r="I3521">
        <v>2750</v>
      </c>
      <c r="J3521">
        <f t="shared" si="140"/>
        <v>1512.5000000000002</v>
      </c>
      <c r="K3521">
        <f t="shared" si="143"/>
        <v>453.75000000000006</v>
      </c>
      <c r="L3521">
        <v>0.3</v>
      </c>
    </row>
    <row r="3522" spans="1:12" x14ac:dyDescent="0.3">
      <c r="A3522" t="s">
        <v>10</v>
      </c>
      <c r="B3522">
        <v>1185732</v>
      </c>
      <c r="C3522">
        <v>44504</v>
      </c>
      <c r="D3522" t="s">
        <v>126</v>
      </c>
      <c r="E3522" t="s">
        <v>114</v>
      </c>
      <c r="F3522" t="s">
        <v>115</v>
      </c>
      <c r="G3522" t="s">
        <v>16</v>
      </c>
      <c r="H3522">
        <v>0.65</v>
      </c>
      <c r="I3522">
        <v>2500</v>
      </c>
      <c r="J3522">
        <f t="shared" ref="J3522:J3585" si="144">H3522*I3522</f>
        <v>1625</v>
      </c>
      <c r="K3522">
        <f t="shared" si="143"/>
        <v>487.5</v>
      </c>
      <c r="L3522">
        <v>0.3</v>
      </c>
    </row>
    <row r="3523" spans="1:12" x14ac:dyDescent="0.3">
      <c r="A3523" t="s">
        <v>10</v>
      </c>
      <c r="B3523">
        <v>1185732</v>
      </c>
      <c r="C3523">
        <v>44504</v>
      </c>
      <c r="D3523" t="s">
        <v>126</v>
      </c>
      <c r="E3523" t="s">
        <v>114</v>
      </c>
      <c r="F3523" t="s">
        <v>115</v>
      </c>
      <c r="G3523" t="s">
        <v>17</v>
      </c>
      <c r="H3523">
        <v>0.7</v>
      </c>
      <c r="I3523">
        <v>3500</v>
      </c>
      <c r="J3523">
        <f t="shared" si="144"/>
        <v>2450</v>
      </c>
      <c r="K3523">
        <f t="shared" si="143"/>
        <v>857.5</v>
      </c>
      <c r="L3523">
        <v>0.35</v>
      </c>
    </row>
    <row r="3524" spans="1:12" x14ac:dyDescent="0.3">
      <c r="A3524" t="s">
        <v>10</v>
      </c>
      <c r="B3524">
        <v>1185732</v>
      </c>
      <c r="C3524">
        <v>44533</v>
      </c>
      <c r="D3524" t="s">
        <v>126</v>
      </c>
      <c r="E3524" t="s">
        <v>114</v>
      </c>
      <c r="F3524" t="s">
        <v>115</v>
      </c>
      <c r="G3524" t="s">
        <v>12</v>
      </c>
      <c r="H3524">
        <v>0.65</v>
      </c>
      <c r="I3524">
        <v>5750</v>
      </c>
      <c r="J3524">
        <f t="shared" si="144"/>
        <v>3737.5</v>
      </c>
      <c r="K3524">
        <f t="shared" si="143"/>
        <v>1495</v>
      </c>
      <c r="L3524">
        <v>0.4</v>
      </c>
    </row>
    <row r="3525" spans="1:12" x14ac:dyDescent="0.3">
      <c r="A3525" t="s">
        <v>10</v>
      </c>
      <c r="B3525">
        <v>1185732</v>
      </c>
      <c r="C3525">
        <v>44533</v>
      </c>
      <c r="D3525" t="s">
        <v>126</v>
      </c>
      <c r="E3525" t="s">
        <v>114</v>
      </c>
      <c r="F3525" t="s">
        <v>115</v>
      </c>
      <c r="G3525" t="s">
        <v>15</v>
      </c>
      <c r="H3525">
        <v>0.55000000000000004</v>
      </c>
      <c r="I3525">
        <v>3750</v>
      </c>
      <c r="J3525">
        <f t="shared" si="144"/>
        <v>2062.5</v>
      </c>
      <c r="K3525">
        <f t="shared" si="143"/>
        <v>825</v>
      </c>
      <c r="L3525">
        <v>0.4</v>
      </c>
    </row>
    <row r="3526" spans="1:12" x14ac:dyDescent="0.3">
      <c r="A3526" t="s">
        <v>10</v>
      </c>
      <c r="B3526">
        <v>1185732</v>
      </c>
      <c r="C3526">
        <v>44533</v>
      </c>
      <c r="D3526" t="s">
        <v>126</v>
      </c>
      <c r="E3526" t="s">
        <v>114</v>
      </c>
      <c r="F3526" t="s">
        <v>115</v>
      </c>
      <c r="G3526" t="s">
        <v>13</v>
      </c>
      <c r="H3526">
        <v>0.55000000000000004</v>
      </c>
      <c r="I3526">
        <v>3500</v>
      </c>
      <c r="J3526">
        <f t="shared" si="144"/>
        <v>1925.0000000000002</v>
      </c>
      <c r="K3526">
        <f t="shared" si="143"/>
        <v>577.5</v>
      </c>
      <c r="L3526">
        <v>0.3</v>
      </c>
    </row>
    <row r="3527" spans="1:12" x14ac:dyDescent="0.3">
      <c r="A3527" t="s">
        <v>10</v>
      </c>
      <c r="B3527">
        <v>1185732</v>
      </c>
      <c r="C3527">
        <v>44533</v>
      </c>
      <c r="D3527" t="s">
        <v>126</v>
      </c>
      <c r="E3527" t="s">
        <v>114</v>
      </c>
      <c r="F3527" t="s">
        <v>115</v>
      </c>
      <c r="G3527" t="s">
        <v>14</v>
      </c>
      <c r="H3527">
        <v>0.55000000000000004</v>
      </c>
      <c r="I3527">
        <v>3000</v>
      </c>
      <c r="J3527">
        <f t="shared" si="144"/>
        <v>1650.0000000000002</v>
      </c>
      <c r="K3527">
        <f t="shared" si="143"/>
        <v>495.00000000000006</v>
      </c>
      <c r="L3527">
        <v>0.3</v>
      </c>
    </row>
    <row r="3528" spans="1:12" x14ac:dyDescent="0.3">
      <c r="A3528" t="s">
        <v>10</v>
      </c>
      <c r="B3528">
        <v>1185732</v>
      </c>
      <c r="C3528">
        <v>44533</v>
      </c>
      <c r="D3528" t="s">
        <v>126</v>
      </c>
      <c r="E3528" t="s">
        <v>114</v>
      </c>
      <c r="F3528" t="s">
        <v>115</v>
      </c>
      <c r="G3528" t="s">
        <v>16</v>
      </c>
      <c r="H3528">
        <v>0.65</v>
      </c>
      <c r="I3528">
        <v>3000</v>
      </c>
      <c r="J3528">
        <f t="shared" si="144"/>
        <v>1950</v>
      </c>
      <c r="K3528">
        <f t="shared" si="143"/>
        <v>585</v>
      </c>
      <c r="L3528">
        <v>0.3</v>
      </c>
    </row>
    <row r="3529" spans="1:12" x14ac:dyDescent="0.3">
      <c r="A3529" t="s">
        <v>10</v>
      </c>
      <c r="B3529">
        <v>1185732</v>
      </c>
      <c r="C3529">
        <v>44533</v>
      </c>
      <c r="D3529" t="s">
        <v>126</v>
      </c>
      <c r="E3529" t="s">
        <v>114</v>
      </c>
      <c r="F3529" t="s">
        <v>115</v>
      </c>
      <c r="G3529" t="s">
        <v>17</v>
      </c>
      <c r="H3529">
        <v>0.7</v>
      </c>
      <c r="I3529">
        <v>4000</v>
      </c>
      <c r="J3529">
        <f t="shared" si="144"/>
        <v>2800</v>
      </c>
      <c r="K3529">
        <f t="shared" si="143"/>
        <v>979.99999999999989</v>
      </c>
      <c r="L3529">
        <v>0.35</v>
      </c>
    </row>
    <row r="3530" spans="1:12" x14ac:dyDescent="0.3">
      <c r="A3530" t="s">
        <v>10</v>
      </c>
      <c r="B3530">
        <v>1185732</v>
      </c>
      <c r="C3530">
        <v>44206</v>
      </c>
      <c r="D3530" t="s">
        <v>126</v>
      </c>
      <c r="E3530" t="s">
        <v>117</v>
      </c>
      <c r="F3530" t="s">
        <v>116</v>
      </c>
      <c r="G3530" t="s">
        <v>12</v>
      </c>
      <c r="H3530">
        <v>0.35000000000000003</v>
      </c>
      <c r="I3530">
        <v>4250</v>
      </c>
      <c r="J3530">
        <f t="shared" si="144"/>
        <v>1487.5000000000002</v>
      </c>
      <c r="K3530">
        <f t="shared" si="143"/>
        <v>520.625</v>
      </c>
      <c r="L3530">
        <v>0.35</v>
      </c>
    </row>
    <row r="3531" spans="1:12" x14ac:dyDescent="0.3">
      <c r="A3531" t="s">
        <v>10</v>
      </c>
      <c r="B3531">
        <v>1185732</v>
      </c>
      <c r="C3531">
        <v>44206</v>
      </c>
      <c r="D3531" t="s">
        <v>126</v>
      </c>
      <c r="E3531" t="s">
        <v>117</v>
      </c>
      <c r="F3531" t="s">
        <v>116</v>
      </c>
      <c r="G3531" t="s">
        <v>15</v>
      </c>
      <c r="H3531">
        <v>0.35000000000000003</v>
      </c>
      <c r="I3531">
        <v>2250</v>
      </c>
      <c r="J3531">
        <f t="shared" si="144"/>
        <v>787.50000000000011</v>
      </c>
      <c r="K3531">
        <f t="shared" si="143"/>
        <v>275.625</v>
      </c>
      <c r="L3531">
        <v>0.35</v>
      </c>
    </row>
    <row r="3532" spans="1:12" x14ac:dyDescent="0.3">
      <c r="A3532" t="s">
        <v>10</v>
      </c>
      <c r="B3532">
        <v>1185732</v>
      </c>
      <c r="C3532">
        <v>44206</v>
      </c>
      <c r="D3532" t="s">
        <v>126</v>
      </c>
      <c r="E3532" t="s">
        <v>117</v>
      </c>
      <c r="F3532" t="s">
        <v>116</v>
      </c>
      <c r="G3532" t="s">
        <v>13</v>
      </c>
      <c r="H3532">
        <v>0.25000000000000006</v>
      </c>
      <c r="I3532">
        <v>2250</v>
      </c>
      <c r="J3532">
        <f t="shared" si="144"/>
        <v>562.50000000000011</v>
      </c>
      <c r="K3532">
        <f t="shared" ref="K3532:K3541" si="145">J3532*L3532</f>
        <v>225.00000000000006</v>
      </c>
      <c r="L3532">
        <v>0.4</v>
      </c>
    </row>
    <row r="3533" spans="1:12" x14ac:dyDescent="0.3">
      <c r="A3533" t="s">
        <v>10</v>
      </c>
      <c r="B3533">
        <v>1185732</v>
      </c>
      <c r="C3533">
        <v>44206</v>
      </c>
      <c r="D3533" t="s">
        <v>126</v>
      </c>
      <c r="E3533" t="s">
        <v>117</v>
      </c>
      <c r="F3533" t="s">
        <v>116</v>
      </c>
      <c r="G3533" t="s">
        <v>14</v>
      </c>
      <c r="H3533">
        <v>0.3</v>
      </c>
      <c r="I3533">
        <v>750</v>
      </c>
      <c r="J3533">
        <f t="shared" si="144"/>
        <v>225</v>
      </c>
      <c r="K3533">
        <f t="shared" si="145"/>
        <v>90</v>
      </c>
      <c r="L3533">
        <v>0.4</v>
      </c>
    </row>
    <row r="3534" spans="1:12" x14ac:dyDescent="0.3">
      <c r="A3534" t="s">
        <v>10</v>
      </c>
      <c r="B3534">
        <v>1185732</v>
      </c>
      <c r="C3534">
        <v>44206</v>
      </c>
      <c r="D3534" t="s">
        <v>126</v>
      </c>
      <c r="E3534" t="s">
        <v>117</v>
      </c>
      <c r="F3534" t="s">
        <v>116</v>
      </c>
      <c r="G3534" t="s">
        <v>16</v>
      </c>
      <c r="H3534">
        <v>0.45</v>
      </c>
      <c r="I3534">
        <v>1250</v>
      </c>
      <c r="J3534">
        <f t="shared" si="144"/>
        <v>562.5</v>
      </c>
      <c r="K3534">
        <f t="shared" si="145"/>
        <v>168.75</v>
      </c>
      <c r="L3534">
        <v>0.3</v>
      </c>
    </row>
    <row r="3535" spans="1:12" x14ac:dyDescent="0.3">
      <c r="A3535" t="s">
        <v>10</v>
      </c>
      <c r="B3535">
        <v>1185732</v>
      </c>
      <c r="C3535">
        <v>44206</v>
      </c>
      <c r="D3535" t="s">
        <v>126</v>
      </c>
      <c r="E3535" t="s">
        <v>117</v>
      </c>
      <c r="F3535" t="s">
        <v>116</v>
      </c>
      <c r="G3535" t="s">
        <v>17</v>
      </c>
      <c r="H3535">
        <v>0.35000000000000003</v>
      </c>
      <c r="I3535">
        <v>2250</v>
      </c>
      <c r="J3535">
        <f t="shared" si="144"/>
        <v>787.50000000000011</v>
      </c>
      <c r="K3535">
        <f t="shared" si="145"/>
        <v>315.00000000000006</v>
      </c>
      <c r="L3535">
        <v>0.4</v>
      </c>
    </row>
    <row r="3536" spans="1:12" x14ac:dyDescent="0.3">
      <c r="A3536" t="s">
        <v>10</v>
      </c>
      <c r="B3536">
        <v>1185732</v>
      </c>
      <c r="C3536">
        <v>44235</v>
      </c>
      <c r="D3536" t="s">
        <v>126</v>
      </c>
      <c r="E3536" t="s">
        <v>117</v>
      </c>
      <c r="F3536" t="s">
        <v>116</v>
      </c>
      <c r="G3536" t="s">
        <v>12</v>
      </c>
      <c r="H3536">
        <v>0.35000000000000003</v>
      </c>
      <c r="I3536">
        <v>4750</v>
      </c>
      <c r="J3536">
        <f t="shared" si="144"/>
        <v>1662.5000000000002</v>
      </c>
      <c r="K3536">
        <f>J3536*L3536</f>
        <v>581.875</v>
      </c>
      <c r="L3536">
        <v>0.35</v>
      </c>
    </row>
    <row r="3537" spans="1:12" x14ac:dyDescent="0.3">
      <c r="A3537" t="s">
        <v>10</v>
      </c>
      <c r="B3537">
        <v>1185732</v>
      </c>
      <c r="C3537">
        <v>44235</v>
      </c>
      <c r="D3537" t="s">
        <v>126</v>
      </c>
      <c r="E3537" t="s">
        <v>117</v>
      </c>
      <c r="F3537" t="s">
        <v>116</v>
      </c>
      <c r="G3537" t="s">
        <v>15</v>
      </c>
      <c r="H3537">
        <v>0.35000000000000003</v>
      </c>
      <c r="I3537">
        <v>1250</v>
      </c>
      <c r="J3537">
        <f t="shared" si="144"/>
        <v>437.50000000000006</v>
      </c>
      <c r="K3537">
        <f>J3537*L3537</f>
        <v>153.125</v>
      </c>
      <c r="L3537">
        <v>0.35</v>
      </c>
    </row>
    <row r="3538" spans="1:12" x14ac:dyDescent="0.3">
      <c r="A3538" t="s">
        <v>10</v>
      </c>
      <c r="B3538">
        <v>1185732</v>
      </c>
      <c r="C3538">
        <v>44235</v>
      </c>
      <c r="D3538" t="s">
        <v>126</v>
      </c>
      <c r="E3538" t="s">
        <v>117</v>
      </c>
      <c r="F3538" t="s">
        <v>116</v>
      </c>
      <c r="G3538" t="s">
        <v>13</v>
      </c>
      <c r="H3538">
        <v>0.25000000000000006</v>
      </c>
      <c r="I3538">
        <v>1750</v>
      </c>
      <c r="J3538">
        <f t="shared" si="144"/>
        <v>437.50000000000011</v>
      </c>
      <c r="K3538">
        <f t="shared" si="145"/>
        <v>175.00000000000006</v>
      </c>
      <c r="L3538">
        <v>0.4</v>
      </c>
    </row>
    <row r="3539" spans="1:12" x14ac:dyDescent="0.3">
      <c r="A3539" t="s">
        <v>10</v>
      </c>
      <c r="B3539">
        <v>1185732</v>
      </c>
      <c r="C3539">
        <v>44235</v>
      </c>
      <c r="D3539" t="s">
        <v>126</v>
      </c>
      <c r="E3539" t="s">
        <v>117</v>
      </c>
      <c r="F3539" t="s">
        <v>116</v>
      </c>
      <c r="G3539" t="s">
        <v>14</v>
      </c>
      <c r="H3539">
        <v>0.3</v>
      </c>
      <c r="I3539">
        <v>500</v>
      </c>
      <c r="J3539">
        <f t="shared" si="144"/>
        <v>150</v>
      </c>
      <c r="K3539">
        <f t="shared" si="145"/>
        <v>60</v>
      </c>
      <c r="L3539">
        <v>0.4</v>
      </c>
    </row>
    <row r="3540" spans="1:12" x14ac:dyDescent="0.3">
      <c r="A3540" t="s">
        <v>10</v>
      </c>
      <c r="B3540">
        <v>1185732</v>
      </c>
      <c r="C3540">
        <v>44235</v>
      </c>
      <c r="D3540" t="s">
        <v>126</v>
      </c>
      <c r="E3540" t="s">
        <v>117</v>
      </c>
      <c r="F3540" t="s">
        <v>116</v>
      </c>
      <c r="G3540" t="s">
        <v>16</v>
      </c>
      <c r="H3540">
        <v>0.45</v>
      </c>
      <c r="I3540">
        <v>1250</v>
      </c>
      <c r="J3540">
        <f t="shared" si="144"/>
        <v>562.5</v>
      </c>
      <c r="K3540">
        <f t="shared" si="145"/>
        <v>168.75</v>
      </c>
      <c r="L3540">
        <v>0.3</v>
      </c>
    </row>
    <row r="3541" spans="1:12" x14ac:dyDescent="0.3">
      <c r="A3541" t="s">
        <v>10</v>
      </c>
      <c r="B3541">
        <v>1185732</v>
      </c>
      <c r="C3541">
        <v>44235</v>
      </c>
      <c r="D3541" t="s">
        <v>126</v>
      </c>
      <c r="E3541" t="s">
        <v>117</v>
      </c>
      <c r="F3541" t="s">
        <v>116</v>
      </c>
      <c r="G3541" t="s">
        <v>17</v>
      </c>
      <c r="H3541">
        <v>0.35000000000000003</v>
      </c>
      <c r="I3541">
        <v>2250</v>
      </c>
      <c r="J3541">
        <f t="shared" si="144"/>
        <v>787.50000000000011</v>
      </c>
      <c r="K3541">
        <f t="shared" si="145"/>
        <v>315.00000000000006</v>
      </c>
      <c r="L3541">
        <v>0.4</v>
      </c>
    </row>
    <row r="3542" spans="1:12" x14ac:dyDescent="0.3">
      <c r="A3542" t="s">
        <v>10</v>
      </c>
      <c r="B3542">
        <v>1185732</v>
      </c>
      <c r="C3542">
        <v>44261</v>
      </c>
      <c r="D3542" t="s">
        <v>126</v>
      </c>
      <c r="E3542" t="s">
        <v>117</v>
      </c>
      <c r="F3542" t="s">
        <v>116</v>
      </c>
      <c r="G3542" t="s">
        <v>12</v>
      </c>
      <c r="H3542">
        <v>0.35000000000000003</v>
      </c>
      <c r="I3542">
        <v>4450</v>
      </c>
      <c r="J3542">
        <f t="shared" si="144"/>
        <v>1557.5000000000002</v>
      </c>
      <c r="K3542">
        <f t="shared" ref="K3542:K3573" si="146">J3542*L3542</f>
        <v>545.125</v>
      </c>
      <c r="L3542">
        <v>0.35</v>
      </c>
    </row>
    <row r="3543" spans="1:12" x14ac:dyDescent="0.3">
      <c r="A3543" t="s">
        <v>10</v>
      </c>
      <c r="B3543">
        <v>1185732</v>
      </c>
      <c r="C3543">
        <v>44261</v>
      </c>
      <c r="D3543" t="s">
        <v>126</v>
      </c>
      <c r="E3543" t="s">
        <v>117</v>
      </c>
      <c r="F3543" t="s">
        <v>116</v>
      </c>
      <c r="G3543" t="s">
        <v>15</v>
      </c>
      <c r="H3543">
        <v>0.35000000000000003</v>
      </c>
      <c r="I3543">
        <v>1500</v>
      </c>
      <c r="J3543">
        <f t="shared" si="144"/>
        <v>525</v>
      </c>
      <c r="K3543">
        <f t="shared" si="146"/>
        <v>183.75</v>
      </c>
      <c r="L3543">
        <v>0.35</v>
      </c>
    </row>
    <row r="3544" spans="1:12" x14ac:dyDescent="0.3">
      <c r="A3544" t="s">
        <v>10</v>
      </c>
      <c r="B3544">
        <v>1185732</v>
      </c>
      <c r="C3544">
        <v>44261</v>
      </c>
      <c r="D3544" t="s">
        <v>126</v>
      </c>
      <c r="E3544" t="s">
        <v>117</v>
      </c>
      <c r="F3544" t="s">
        <v>116</v>
      </c>
      <c r="G3544" t="s">
        <v>13</v>
      </c>
      <c r="H3544">
        <v>0.25000000000000006</v>
      </c>
      <c r="I3544">
        <v>1750</v>
      </c>
      <c r="J3544">
        <f t="shared" si="144"/>
        <v>437.50000000000011</v>
      </c>
      <c r="K3544">
        <f t="shared" si="146"/>
        <v>175.00000000000006</v>
      </c>
      <c r="L3544">
        <v>0.4</v>
      </c>
    </row>
    <row r="3545" spans="1:12" x14ac:dyDescent="0.3">
      <c r="A3545" t="s">
        <v>10</v>
      </c>
      <c r="B3545">
        <v>1185732</v>
      </c>
      <c r="C3545">
        <v>44261</v>
      </c>
      <c r="D3545" t="s">
        <v>126</v>
      </c>
      <c r="E3545" t="s">
        <v>117</v>
      </c>
      <c r="F3545" t="s">
        <v>116</v>
      </c>
      <c r="G3545" t="s">
        <v>14</v>
      </c>
      <c r="H3545">
        <v>0.3</v>
      </c>
      <c r="I3545">
        <v>250</v>
      </c>
      <c r="J3545">
        <f t="shared" si="144"/>
        <v>75</v>
      </c>
      <c r="K3545">
        <f t="shared" si="146"/>
        <v>30</v>
      </c>
      <c r="L3545">
        <v>0.4</v>
      </c>
    </row>
    <row r="3546" spans="1:12" x14ac:dyDescent="0.3">
      <c r="A3546" t="s">
        <v>10</v>
      </c>
      <c r="B3546">
        <v>1185732</v>
      </c>
      <c r="C3546">
        <v>44261</v>
      </c>
      <c r="D3546" t="s">
        <v>126</v>
      </c>
      <c r="E3546" t="s">
        <v>117</v>
      </c>
      <c r="F3546" t="s">
        <v>116</v>
      </c>
      <c r="G3546" t="s">
        <v>16</v>
      </c>
      <c r="H3546">
        <v>0.45</v>
      </c>
      <c r="I3546">
        <v>750</v>
      </c>
      <c r="J3546">
        <f t="shared" si="144"/>
        <v>337.5</v>
      </c>
      <c r="K3546">
        <f t="shared" si="146"/>
        <v>101.25</v>
      </c>
      <c r="L3546">
        <v>0.3</v>
      </c>
    </row>
    <row r="3547" spans="1:12" x14ac:dyDescent="0.3">
      <c r="A3547" t="s">
        <v>10</v>
      </c>
      <c r="B3547">
        <v>1185732</v>
      </c>
      <c r="C3547">
        <v>44261</v>
      </c>
      <c r="D3547" t="s">
        <v>126</v>
      </c>
      <c r="E3547" t="s">
        <v>117</v>
      </c>
      <c r="F3547" t="s">
        <v>116</v>
      </c>
      <c r="G3547" t="s">
        <v>17</v>
      </c>
      <c r="H3547">
        <v>0.35000000000000003</v>
      </c>
      <c r="I3547">
        <v>1750</v>
      </c>
      <c r="J3547">
        <f t="shared" si="144"/>
        <v>612.50000000000011</v>
      </c>
      <c r="K3547">
        <f t="shared" si="146"/>
        <v>245.00000000000006</v>
      </c>
      <c r="L3547">
        <v>0.4</v>
      </c>
    </row>
    <row r="3548" spans="1:12" x14ac:dyDescent="0.3">
      <c r="A3548" t="s">
        <v>10</v>
      </c>
      <c r="B3548">
        <v>1185732</v>
      </c>
      <c r="C3548">
        <v>44293</v>
      </c>
      <c r="D3548" t="s">
        <v>126</v>
      </c>
      <c r="E3548" t="s">
        <v>117</v>
      </c>
      <c r="F3548" t="s">
        <v>116</v>
      </c>
      <c r="G3548" t="s">
        <v>12</v>
      </c>
      <c r="H3548">
        <v>0.35000000000000003</v>
      </c>
      <c r="I3548">
        <v>4250</v>
      </c>
      <c r="J3548">
        <f t="shared" si="144"/>
        <v>1487.5000000000002</v>
      </c>
      <c r="K3548">
        <f t="shared" si="146"/>
        <v>520.625</v>
      </c>
      <c r="L3548">
        <v>0.35</v>
      </c>
    </row>
    <row r="3549" spans="1:12" x14ac:dyDescent="0.3">
      <c r="A3549" t="s">
        <v>10</v>
      </c>
      <c r="B3549">
        <v>1185732</v>
      </c>
      <c r="C3549">
        <v>44293</v>
      </c>
      <c r="D3549" t="s">
        <v>126</v>
      </c>
      <c r="E3549" t="s">
        <v>117</v>
      </c>
      <c r="F3549" t="s">
        <v>116</v>
      </c>
      <c r="G3549" t="s">
        <v>15</v>
      </c>
      <c r="H3549">
        <v>0.35000000000000003</v>
      </c>
      <c r="I3549">
        <v>1250</v>
      </c>
      <c r="J3549">
        <f t="shared" si="144"/>
        <v>437.50000000000006</v>
      </c>
      <c r="K3549">
        <f t="shared" si="146"/>
        <v>153.125</v>
      </c>
      <c r="L3549">
        <v>0.35</v>
      </c>
    </row>
    <row r="3550" spans="1:12" x14ac:dyDescent="0.3">
      <c r="A3550" t="s">
        <v>10</v>
      </c>
      <c r="B3550">
        <v>1185732</v>
      </c>
      <c r="C3550">
        <v>44293</v>
      </c>
      <c r="D3550" t="s">
        <v>126</v>
      </c>
      <c r="E3550" t="s">
        <v>117</v>
      </c>
      <c r="F3550" t="s">
        <v>116</v>
      </c>
      <c r="G3550" t="s">
        <v>13</v>
      </c>
      <c r="H3550">
        <v>0.25000000000000006</v>
      </c>
      <c r="I3550">
        <v>1250</v>
      </c>
      <c r="J3550">
        <f t="shared" si="144"/>
        <v>312.50000000000006</v>
      </c>
      <c r="K3550">
        <f t="shared" si="146"/>
        <v>125.00000000000003</v>
      </c>
      <c r="L3550">
        <v>0.4</v>
      </c>
    </row>
    <row r="3551" spans="1:12" x14ac:dyDescent="0.3">
      <c r="A3551" t="s">
        <v>10</v>
      </c>
      <c r="B3551">
        <v>1185732</v>
      </c>
      <c r="C3551">
        <v>44293</v>
      </c>
      <c r="D3551" t="s">
        <v>126</v>
      </c>
      <c r="E3551" t="s">
        <v>117</v>
      </c>
      <c r="F3551" t="s">
        <v>116</v>
      </c>
      <c r="G3551" t="s">
        <v>14</v>
      </c>
      <c r="H3551">
        <v>0.3</v>
      </c>
      <c r="I3551">
        <v>500</v>
      </c>
      <c r="J3551">
        <f t="shared" si="144"/>
        <v>150</v>
      </c>
      <c r="K3551">
        <f t="shared" si="146"/>
        <v>60</v>
      </c>
      <c r="L3551">
        <v>0.4</v>
      </c>
    </row>
    <row r="3552" spans="1:12" x14ac:dyDescent="0.3">
      <c r="A3552" t="s">
        <v>10</v>
      </c>
      <c r="B3552">
        <v>1185732</v>
      </c>
      <c r="C3552">
        <v>44293</v>
      </c>
      <c r="D3552" t="s">
        <v>126</v>
      </c>
      <c r="E3552" t="s">
        <v>117</v>
      </c>
      <c r="F3552" t="s">
        <v>116</v>
      </c>
      <c r="G3552" t="s">
        <v>16</v>
      </c>
      <c r="H3552">
        <v>0.45</v>
      </c>
      <c r="I3552">
        <v>500</v>
      </c>
      <c r="J3552">
        <f t="shared" si="144"/>
        <v>225</v>
      </c>
      <c r="K3552">
        <f t="shared" si="146"/>
        <v>67.5</v>
      </c>
      <c r="L3552">
        <v>0.3</v>
      </c>
    </row>
    <row r="3553" spans="1:12" x14ac:dyDescent="0.3">
      <c r="A3553" t="s">
        <v>10</v>
      </c>
      <c r="B3553">
        <v>1185732</v>
      </c>
      <c r="C3553">
        <v>44293</v>
      </c>
      <c r="D3553" t="s">
        <v>126</v>
      </c>
      <c r="E3553" t="s">
        <v>117</v>
      </c>
      <c r="F3553" t="s">
        <v>116</v>
      </c>
      <c r="G3553" t="s">
        <v>17</v>
      </c>
      <c r="H3553">
        <v>0.35000000000000003</v>
      </c>
      <c r="I3553">
        <v>2000</v>
      </c>
      <c r="J3553">
        <f t="shared" si="144"/>
        <v>700.00000000000011</v>
      </c>
      <c r="K3553">
        <f t="shared" si="146"/>
        <v>280.00000000000006</v>
      </c>
      <c r="L3553">
        <v>0.4</v>
      </c>
    </row>
    <row r="3554" spans="1:12" x14ac:dyDescent="0.3">
      <c r="A3554" t="s">
        <v>10</v>
      </c>
      <c r="B3554">
        <v>1185732</v>
      </c>
      <c r="C3554">
        <v>44322</v>
      </c>
      <c r="D3554" t="s">
        <v>126</v>
      </c>
      <c r="E3554" t="s">
        <v>117</v>
      </c>
      <c r="F3554" t="s">
        <v>116</v>
      </c>
      <c r="G3554" t="s">
        <v>12</v>
      </c>
      <c r="H3554">
        <v>0.49999999999999994</v>
      </c>
      <c r="I3554">
        <v>4700</v>
      </c>
      <c r="J3554">
        <f t="shared" si="144"/>
        <v>2349.9999999999995</v>
      </c>
      <c r="K3554">
        <f t="shared" si="146"/>
        <v>822.49999999999977</v>
      </c>
      <c r="L3554">
        <v>0.35</v>
      </c>
    </row>
    <row r="3555" spans="1:12" x14ac:dyDescent="0.3">
      <c r="A3555" t="s">
        <v>10</v>
      </c>
      <c r="B3555">
        <v>1185732</v>
      </c>
      <c r="C3555">
        <v>44322</v>
      </c>
      <c r="D3555" t="s">
        <v>126</v>
      </c>
      <c r="E3555" t="s">
        <v>117</v>
      </c>
      <c r="F3555" t="s">
        <v>116</v>
      </c>
      <c r="G3555" t="s">
        <v>15</v>
      </c>
      <c r="H3555">
        <v>0.45</v>
      </c>
      <c r="I3555">
        <v>1750</v>
      </c>
      <c r="J3555">
        <f t="shared" si="144"/>
        <v>787.5</v>
      </c>
      <c r="K3555">
        <f t="shared" si="146"/>
        <v>275.625</v>
      </c>
      <c r="L3555">
        <v>0.35</v>
      </c>
    </row>
    <row r="3556" spans="1:12" x14ac:dyDescent="0.3">
      <c r="A3556" t="s">
        <v>10</v>
      </c>
      <c r="B3556">
        <v>1185732</v>
      </c>
      <c r="C3556">
        <v>44322</v>
      </c>
      <c r="D3556" t="s">
        <v>126</v>
      </c>
      <c r="E3556" t="s">
        <v>117</v>
      </c>
      <c r="F3556" t="s">
        <v>116</v>
      </c>
      <c r="G3556" t="s">
        <v>13</v>
      </c>
      <c r="H3556">
        <v>0.4</v>
      </c>
      <c r="I3556">
        <v>2000</v>
      </c>
      <c r="J3556">
        <f t="shared" si="144"/>
        <v>800</v>
      </c>
      <c r="K3556">
        <f t="shared" si="146"/>
        <v>320</v>
      </c>
      <c r="L3556">
        <v>0.4</v>
      </c>
    </row>
    <row r="3557" spans="1:12" x14ac:dyDescent="0.3">
      <c r="A3557" t="s">
        <v>10</v>
      </c>
      <c r="B3557">
        <v>1185732</v>
      </c>
      <c r="C3557">
        <v>44322</v>
      </c>
      <c r="D3557" t="s">
        <v>126</v>
      </c>
      <c r="E3557" t="s">
        <v>117</v>
      </c>
      <c r="F3557" t="s">
        <v>116</v>
      </c>
      <c r="G3557" t="s">
        <v>14</v>
      </c>
      <c r="H3557">
        <v>0.4</v>
      </c>
      <c r="I3557">
        <v>1500</v>
      </c>
      <c r="J3557">
        <f t="shared" si="144"/>
        <v>600</v>
      </c>
      <c r="K3557">
        <f t="shared" si="146"/>
        <v>240</v>
      </c>
      <c r="L3557">
        <v>0.4</v>
      </c>
    </row>
    <row r="3558" spans="1:12" x14ac:dyDescent="0.3">
      <c r="A3558" t="s">
        <v>10</v>
      </c>
      <c r="B3558">
        <v>1185732</v>
      </c>
      <c r="C3558">
        <v>44322</v>
      </c>
      <c r="D3558" t="s">
        <v>126</v>
      </c>
      <c r="E3558" t="s">
        <v>117</v>
      </c>
      <c r="F3558" t="s">
        <v>116</v>
      </c>
      <c r="G3558" t="s">
        <v>16</v>
      </c>
      <c r="H3558">
        <v>0.49999999999999994</v>
      </c>
      <c r="I3558">
        <v>1750</v>
      </c>
      <c r="J3558">
        <f t="shared" si="144"/>
        <v>874.99999999999989</v>
      </c>
      <c r="K3558">
        <f t="shared" si="146"/>
        <v>262.49999999999994</v>
      </c>
      <c r="L3558">
        <v>0.3</v>
      </c>
    </row>
    <row r="3559" spans="1:12" x14ac:dyDescent="0.3">
      <c r="A3559" t="s">
        <v>10</v>
      </c>
      <c r="B3559">
        <v>1185732</v>
      </c>
      <c r="C3559">
        <v>44322</v>
      </c>
      <c r="D3559" t="s">
        <v>126</v>
      </c>
      <c r="E3559" t="s">
        <v>117</v>
      </c>
      <c r="F3559" t="s">
        <v>116</v>
      </c>
      <c r="G3559" t="s">
        <v>17</v>
      </c>
      <c r="H3559">
        <v>0.54999999999999993</v>
      </c>
      <c r="I3559">
        <v>3000</v>
      </c>
      <c r="J3559">
        <f t="shared" si="144"/>
        <v>1649.9999999999998</v>
      </c>
      <c r="K3559">
        <f t="shared" si="146"/>
        <v>660</v>
      </c>
      <c r="L3559">
        <v>0.4</v>
      </c>
    </row>
    <row r="3560" spans="1:12" x14ac:dyDescent="0.3">
      <c r="A3560" t="s">
        <v>10</v>
      </c>
      <c r="B3560">
        <v>1185732</v>
      </c>
      <c r="C3560">
        <v>44355</v>
      </c>
      <c r="D3560" t="s">
        <v>126</v>
      </c>
      <c r="E3560" t="s">
        <v>117</v>
      </c>
      <c r="F3560" t="s">
        <v>116</v>
      </c>
      <c r="G3560" t="s">
        <v>12</v>
      </c>
      <c r="H3560">
        <v>0.49999999999999994</v>
      </c>
      <c r="I3560">
        <v>5500</v>
      </c>
      <c r="J3560">
        <f t="shared" si="144"/>
        <v>2749.9999999999995</v>
      </c>
      <c r="K3560">
        <f t="shared" si="146"/>
        <v>962.49999999999977</v>
      </c>
      <c r="L3560">
        <v>0.35</v>
      </c>
    </row>
    <row r="3561" spans="1:12" x14ac:dyDescent="0.3">
      <c r="A3561" t="s">
        <v>10</v>
      </c>
      <c r="B3561">
        <v>1185732</v>
      </c>
      <c r="C3561">
        <v>44355</v>
      </c>
      <c r="D3561" t="s">
        <v>126</v>
      </c>
      <c r="E3561" t="s">
        <v>117</v>
      </c>
      <c r="F3561" t="s">
        <v>116</v>
      </c>
      <c r="G3561" t="s">
        <v>15</v>
      </c>
      <c r="H3561">
        <v>0.45</v>
      </c>
      <c r="I3561">
        <v>3000</v>
      </c>
      <c r="J3561">
        <f t="shared" si="144"/>
        <v>1350</v>
      </c>
      <c r="K3561">
        <f t="shared" si="146"/>
        <v>472.49999999999994</v>
      </c>
      <c r="L3561">
        <v>0.35</v>
      </c>
    </row>
    <row r="3562" spans="1:12" x14ac:dyDescent="0.3">
      <c r="A3562" t="s">
        <v>10</v>
      </c>
      <c r="B3562">
        <v>1185732</v>
      </c>
      <c r="C3562">
        <v>44355</v>
      </c>
      <c r="D3562" t="s">
        <v>126</v>
      </c>
      <c r="E3562" t="s">
        <v>117</v>
      </c>
      <c r="F3562" t="s">
        <v>116</v>
      </c>
      <c r="G3562" t="s">
        <v>13</v>
      </c>
      <c r="H3562">
        <v>0.4</v>
      </c>
      <c r="I3562">
        <v>2250</v>
      </c>
      <c r="J3562">
        <f t="shared" si="144"/>
        <v>900</v>
      </c>
      <c r="K3562">
        <f t="shared" si="146"/>
        <v>360</v>
      </c>
      <c r="L3562">
        <v>0.4</v>
      </c>
    </row>
    <row r="3563" spans="1:12" x14ac:dyDescent="0.3">
      <c r="A3563" t="s">
        <v>10</v>
      </c>
      <c r="B3563">
        <v>1185732</v>
      </c>
      <c r="C3563">
        <v>44355</v>
      </c>
      <c r="D3563" t="s">
        <v>126</v>
      </c>
      <c r="E3563" t="s">
        <v>117</v>
      </c>
      <c r="F3563" t="s">
        <v>116</v>
      </c>
      <c r="G3563" t="s">
        <v>14</v>
      </c>
      <c r="H3563">
        <v>0.4</v>
      </c>
      <c r="I3563">
        <v>2000</v>
      </c>
      <c r="J3563">
        <f t="shared" si="144"/>
        <v>800</v>
      </c>
      <c r="K3563">
        <f t="shared" si="146"/>
        <v>320</v>
      </c>
      <c r="L3563">
        <v>0.4</v>
      </c>
    </row>
    <row r="3564" spans="1:12" x14ac:dyDescent="0.3">
      <c r="A3564" t="s">
        <v>10</v>
      </c>
      <c r="B3564">
        <v>1185732</v>
      </c>
      <c r="C3564">
        <v>44355</v>
      </c>
      <c r="D3564" t="s">
        <v>126</v>
      </c>
      <c r="E3564" t="s">
        <v>117</v>
      </c>
      <c r="F3564" t="s">
        <v>116</v>
      </c>
      <c r="G3564" t="s">
        <v>16</v>
      </c>
      <c r="H3564">
        <v>0.49999999999999994</v>
      </c>
      <c r="I3564">
        <v>2000</v>
      </c>
      <c r="J3564">
        <f t="shared" si="144"/>
        <v>999.99999999999989</v>
      </c>
      <c r="K3564">
        <f t="shared" si="146"/>
        <v>299.99999999999994</v>
      </c>
      <c r="L3564">
        <v>0.3</v>
      </c>
    </row>
    <row r="3565" spans="1:12" x14ac:dyDescent="0.3">
      <c r="A3565" t="s">
        <v>10</v>
      </c>
      <c r="B3565">
        <v>1185732</v>
      </c>
      <c r="C3565">
        <v>44355</v>
      </c>
      <c r="D3565" t="s">
        <v>126</v>
      </c>
      <c r="E3565" t="s">
        <v>117</v>
      </c>
      <c r="F3565" t="s">
        <v>116</v>
      </c>
      <c r="G3565" t="s">
        <v>17</v>
      </c>
      <c r="H3565">
        <v>0.54999999999999993</v>
      </c>
      <c r="I3565">
        <v>3500</v>
      </c>
      <c r="J3565">
        <f t="shared" si="144"/>
        <v>1924.9999999999998</v>
      </c>
      <c r="K3565">
        <f t="shared" si="146"/>
        <v>770</v>
      </c>
      <c r="L3565">
        <v>0.4</v>
      </c>
    </row>
    <row r="3566" spans="1:12" x14ac:dyDescent="0.3">
      <c r="A3566" t="s">
        <v>10</v>
      </c>
      <c r="B3566">
        <v>1185732</v>
      </c>
      <c r="C3566">
        <v>44383</v>
      </c>
      <c r="D3566" t="s">
        <v>126</v>
      </c>
      <c r="E3566" t="s">
        <v>117</v>
      </c>
      <c r="F3566" t="s">
        <v>116</v>
      </c>
      <c r="G3566" t="s">
        <v>12</v>
      </c>
      <c r="H3566">
        <v>0.49999999999999994</v>
      </c>
      <c r="I3566">
        <v>5750</v>
      </c>
      <c r="J3566">
        <f t="shared" si="144"/>
        <v>2874.9999999999995</v>
      </c>
      <c r="K3566">
        <f t="shared" si="146"/>
        <v>1006.2499999999998</v>
      </c>
      <c r="L3566">
        <v>0.35</v>
      </c>
    </row>
    <row r="3567" spans="1:12" x14ac:dyDescent="0.3">
      <c r="A3567" t="s">
        <v>10</v>
      </c>
      <c r="B3567">
        <v>1185732</v>
      </c>
      <c r="C3567">
        <v>44383</v>
      </c>
      <c r="D3567" t="s">
        <v>126</v>
      </c>
      <c r="E3567" t="s">
        <v>117</v>
      </c>
      <c r="F3567" t="s">
        <v>116</v>
      </c>
      <c r="G3567" t="s">
        <v>15</v>
      </c>
      <c r="H3567">
        <v>0.45</v>
      </c>
      <c r="I3567">
        <v>3250</v>
      </c>
      <c r="J3567">
        <f t="shared" si="144"/>
        <v>1462.5</v>
      </c>
      <c r="K3567">
        <f t="shared" si="146"/>
        <v>511.87499999999994</v>
      </c>
      <c r="L3567">
        <v>0.35</v>
      </c>
    </row>
    <row r="3568" spans="1:12" x14ac:dyDescent="0.3">
      <c r="A3568" t="s">
        <v>10</v>
      </c>
      <c r="B3568">
        <v>1185732</v>
      </c>
      <c r="C3568">
        <v>44383</v>
      </c>
      <c r="D3568" t="s">
        <v>126</v>
      </c>
      <c r="E3568" t="s">
        <v>117</v>
      </c>
      <c r="F3568" t="s">
        <v>116</v>
      </c>
      <c r="G3568" t="s">
        <v>13</v>
      </c>
      <c r="H3568">
        <v>0.4</v>
      </c>
      <c r="I3568">
        <v>2500</v>
      </c>
      <c r="J3568">
        <f t="shared" si="144"/>
        <v>1000</v>
      </c>
      <c r="K3568">
        <f t="shared" si="146"/>
        <v>400</v>
      </c>
      <c r="L3568">
        <v>0.4</v>
      </c>
    </row>
    <row r="3569" spans="1:12" x14ac:dyDescent="0.3">
      <c r="A3569" t="s">
        <v>10</v>
      </c>
      <c r="B3569">
        <v>1185732</v>
      </c>
      <c r="C3569">
        <v>44383</v>
      </c>
      <c r="D3569" t="s">
        <v>126</v>
      </c>
      <c r="E3569" t="s">
        <v>117</v>
      </c>
      <c r="F3569" t="s">
        <v>116</v>
      </c>
      <c r="G3569" t="s">
        <v>14</v>
      </c>
      <c r="H3569">
        <v>0.4</v>
      </c>
      <c r="I3569">
        <v>2000</v>
      </c>
      <c r="J3569">
        <f t="shared" si="144"/>
        <v>800</v>
      </c>
      <c r="K3569">
        <f t="shared" si="146"/>
        <v>320</v>
      </c>
      <c r="L3569">
        <v>0.4</v>
      </c>
    </row>
    <row r="3570" spans="1:12" x14ac:dyDescent="0.3">
      <c r="A3570" t="s">
        <v>10</v>
      </c>
      <c r="B3570">
        <v>1185732</v>
      </c>
      <c r="C3570">
        <v>44383</v>
      </c>
      <c r="D3570" t="s">
        <v>126</v>
      </c>
      <c r="E3570" t="s">
        <v>117</v>
      </c>
      <c r="F3570" t="s">
        <v>116</v>
      </c>
      <c r="G3570" t="s">
        <v>16</v>
      </c>
      <c r="H3570">
        <v>0.49999999999999994</v>
      </c>
      <c r="I3570">
        <v>2250</v>
      </c>
      <c r="J3570">
        <f t="shared" si="144"/>
        <v>1124.9999999999998</v>
      </c>
      <c r="K3570">
        <f t="shared" si="146"/>
        <v>337.49999999999994</v>
      </c>
      <c r="L3570">
        <v>0.3</v>
      </c>
    </row>
    <row r="3571" spans="1:12" x14ac:dyDescent="0.3">
      <c r="A3571" t="s">
        <v>10</v>
      </c>
      <c r="B3571">
        <v>1185732</v>
      </c>
      <c r="C3571">
        <v>44383</v>
      </c>
      <c r="D3571" t="s">
        <v>126</v>
      </c>
      <c r="E3571" t="s">
        <v>117</v>
      </c>
      <c r="F3571" t="s">
        <v>116</v>
      </c>
      <c r="G3571" t="s">
        <v>17</v>
      </c>
      <c r="H3571">
        <v>0.54999999999999993</v>
      </c>
      <c r="I3571">
        <v>4000</v>
      </c>
      <c r="J3571">
        <f t="shared" si="144"/>
        <v>2199.9999999999995</v>
      </c>
      <c r="K3571">
        <f t="shared" si="146"/>
        <v>879.99999999999989</v>
      </c>
      <c r="L3571">
        <v>0.4</v>
      </c>
    </row>
    <row r="3572" spans="1:12" x14ac:dyDescent="0.3">
      <c r="A3572" t="s">
        <v>10</v>
      </c>
      <c r="B3572">
        <v>1185732</v>
      </c>
      <c r="C3572">
        <v>44415</v>
      </c>
      <c r="D3572" t="s">
        <v>126</v>
      </c>
      <c r="E3572" t="s">
        <v>117</v>
      </c>
      <c r="F3572" t="s">
        <v>116</v>
      </c>
      <c r="G3572" t="s">
        <v>12</v>
      </c>
      <c r="H3572">
        <v>0.49999999999999994</v>
      </c>
      <c r="I3572">
        <v>5500</v>
      </c>
      <c r="J3572">
        <f t="shared" si="144"/>
        <v>2749.9999999999995</v>
      </c>
      <c r="K3572">
        <f t="shared" si="146"/>
        <v>962.49999999999977</v>
      </c>
      <c r="L3572">
        <v>0.35</v>
      </c>
    </row>
    <row r="3573" spans="1:12" x14ac:dyDescent="0.3">
      <c r="A3573" t="s">
        <v>10</v>
      </c>
      <c r="B3573">
        <v>1185732</v>
      </c>
      <c r="C3573">
        <v>44415</v>
      </c>
      <c r="D3573" t="s">
        <v>126</v>
      </c>
      <c r="E3573" t="s">
        <v>117</v>
      </c>
      <c r="F3573" t="s">
        <v>116</v>
      </c>
      <c r="G3573" t="s">
        <v>15</v>
      </c>
      <c r="H3573">
        <v>0.45</v>
      </c>
      <c r="I3573">
        <v>3250</v>
      </c>
      <c r="J3573">
        <f t="shared" si="144"/>
        <v>1462.5</v>
      </c>
      <c r="K3573">
        <f t="shared" si="146"/>
        <v>511.87499999999994</v>
      </c>
      <c r="L3573">
        <v>0.35</v>
      </c>
    </row>
    <row r="3574" spans="1:12" x14ac:dyDescent="0.3">
      <c r="A3574" t="s">
        <v>10</v>
      </c>
      <c r="B3574">
        <v>1185732</v>
      </c>
      <c r="C3574">
        <v>44415</v>
      </c>
      <c r="D3574" t="s">
        <v>126</v>
      </c>
      <c r="E3574" t="s">
        <v>117</v>
      </c>
      <c r="F3574" t="s">
        <v>116</v>
      </c>
      <c r="G3574" t="s">
        <v>13</v>
      </c>
      <c r="H3574">
        <v>0.4</v>
      </c>
      <c r="I3574">
        <v>2500</v>
      </c>
      <c r="J3574">
        <f t="shared" si="144"/>
        <v>1000</v>
      </c>
      <c r="K3574">
        <f t="shared" ref="K3574:K3605" si="147">J3574*L3574</f>
        <v>400</v>
      </c>
      <c r="L3574">
        <v>0.4</v>
      </c>
    </row>
    <row r="3575" spans="1:12" x14ac:dyDescent="0.3">
      <c r="A3575" t="s">
        <v>10</v>
      </c>
      <c r="B3575">
        <v>1185732</v>
      </c>
      <c r="C3575">
        <v>44415</v>
      </c>
      <c r="D3575" t="s">
        <v>126</v>
      </c>
      <c r="E3575" t="s">
        <v>117</v>
      </c>
      <c r="F3575" t="s">
        <v>116</v>
      </c>
      <c r="G3575" t="s">
        <v>14</v>
      </c>
      <c r="H3575">
        <v>0.4</v>
      </c>
      <c r="I3575">
        <v>1500</v>
      </c>
      <c r="J3575">
        <f t="shared" si="144"/>
        <v>600</v>
      </c>
      <c r="K3575">
        <f t="shared" si="147"/>
        <v>240</v>
      </c>
      <c r="L3575">
        <v>0.4</v>
      </c>
    </row>
    <row r="3576" spans="1:12" x14ac:dyDescent="0.3">
      <c r="A3576" t="s">
        <v>10</v>
      </c>
      <c r="B3576">
        <v>1185732</v>
      </c>
      <c r="C3576">
        <v>44415</v>
      </c>
      <c r="D3576" t="s">
        <v>126</v>
      </c>
      <c r="E3576" t="s">
        <v>117</v>
      </c>
      <c r="F3576" t="s">
        <v>116</v>
      </c>
      <c r="G3576" t="s">
        <v>16</v>
      </c>
      <c r="H3576">
        <v>0.49999999999999994</v>
      </c>
      <c r="I3576">
        <v>1250</v>
      </c>
      <c r="J3576">
        <f t="shared" si="144"/>
        <v>624.99999999999989</v>
      </c>
      <c r="K3576">
        <f t="shared" si="147"/>
        <v>187.49999999999997</v>
      </c>
      <c r="L3576">
        <v>0.3</v>
      </c>
    </row>
    <row r="3577" spans="1:12" x14ac:dyDescent="0.3">
      <c r="A3577" t="s">
        <v>10</v>
      </c>
      <c r="B3577">
        <v>1185732</v>
      </c>
      <c r="C3577">
        <v>44415</v>
      </c>
      <c r="D3577" t="s">
        <v>126</v>
      </c>
      <c r="E3577" t="s">
        <v>117</v>
      </c>
      <c r="F3577" t="s">
        <v>116</v>
      </c>
      <c r="G3577" t="s">
        <v>17</v>
      </c>
      <c r="H3577">
        <v>0.54999999999999993</v>
      </c>
      <c r="I3577">
        <v>3000</v>
      </c>
      <c r="J3577">
        <f t="shared" si="144"/>
        <v>1649.9999999999998</v>
      </c>
      <c r="K3577">
        <f t="shared" si="147"/>
        <v>660</v>
      </c>
      <c r="L3577">
        <v>0.4</v>
      </c>
    </row>
    <row r="3578" spans="1:12" x14ac:dyDescent="0.3">
      <c r="A3578" t="s">
        <v>10</v>
      </c>
      <c r="B3578">
        <v>1185732</v>
      </c>
      <c r="C3578">
        <v>44445</v>
      </c>
      <c r="D3578" t="s">
        <v>126</v>
      </c>
      <c r="E3578" t="s">
        <v>117</v>
      </c>
      <c r="F3578" t="s">
        <v>116</v>
      </c>
      <c r="G3578" t="s">
        <v>12</v>
      </c>
      <c r="H3578">
        <v>0.49999999999999994</v>
      </c>
      <c r="I3578">
        <v>4250</v>
      </c>
      <c r="J3578">
        <f t="shared" si="144"/>
        <v>2124.9999999999995</v>
      </c>
      <c r="K3578">
        <f t="shared" si="147"/>
        <v>743.74999999999977</v>
      </c>
      <c r="L3578">
        <v>0.35</v>
      </c>
    </row>
    <row r="3579" spans="1:12" x14ac:dyDescent="0.3">
      <c r="A3579" t="s">
        <v>10</v>
      </c>
      <c r="B3579">
        <v>1185732</v>
      </c>
      <c r="C3579">
        <v>44445</v>
      </c>
      <c r="D3579" t="s">
        <v>126</v>
      </c>
      <c r="E3579" t="s">
        <v>117</v>
      </c>
      <c r="F3579" t="s">
        <v>116</v>
      </c>
      <c r="G3579" t="s">
        <v>15</v>
      </c>
      <c r="H3579">
        <v>0.45</v>
      </c>
      <c r="I3579">
        <v>2250</v>
      </c>
      <c r="J3579">
        <f t="shared" si="144"/>
        <v>1012.5</v>
      </c>
      <c r="K3579">
        <f t="shared" si="147"/>
        <v>354.375</v>
      </c>
      <c r="L3579">
        <v>0.35</v>
      </c>
    </row>
    <row r="3580" spans="1:12" x14ac:dyDescent="0.3">
      <c r="A3580" t="s">
        <v>10</v>
      </c>
      <c r="B3580">
        <v>1185732</v>
      </c>
      <c r="C3580">
        <v>44445</v>
      </c>
      <c r="D3580" t="s">
        <v>126</v>
      </c>
      <c r="E3580" t="s">
        <v>117</v>
      </c>
      <c r="F3580" t="s">
        <v>116</v>
      </c>
      <c r="G3580" t="s">
        <v>13</v>
      </c>
      <c r="H3580">
        <v>0.4</v>
      </c>
      <c r="I3580">
        <v>1250</v>
      </c>
      <c r="J3580">
        <f t="shared" si="144"/>
        <v>500</v>
      </c>
      <c r="K3580">
        <f t="shared" si="147"/>
        <v>200</v>
      </c>
      <c r="L3580">
        <v>0.4</v>
      </c>
    </row>
    <row r="3581" spans="1:12" x14ac:dyDescent="0.3">
      <c r="A3581" t="s">
        <v>10</v>
      </c>
      <c r="B3581">
        <v>1185732</v>
      </c>
      <c r="C3581">
        <v>44445</v>
      </c>
      <c r="D3581" t="s">
        <v>126</v>
      </c>
      <c r="E3581" t="s">
        <v>117</v>
      </c>
      <c r="F3581" t="s">
        <v>116</v>
      </c>
      <c r="G3581" t="s">
        <v>14</v>
      </c>
      <c r="H3581">
        <v>0.4</v>
      </c>
      <c r="I3581">
        <v>1000</v>
      </c>
      <c r="J3581">
        <f t="shared" si="144"/>
        <v>400</v>
      </c>
      <c r="K3581">
        <f t="shared" si="147"/>
        <v>160</v>
      </c>
      <c r="L3581">
        <v>0.4</v>
      </c>
    </row>
    <row r="3582" spans="1:12" x14ac:dyDescent="0.3">
      <c r="A3582" t="s">
        <v>10</v>
      </c>
      <c r="B3582">
        <v>1185732</v>
      </c>
      <c r="C3582">
        <v>44445</v>
      </c>
      <c r="D3582" t="s">
        <v>126</v>
      </c>
      <c r="E3582" t="s">
        <v>117</v>
      </c>
      <c r="F3582" t="s">
        <v>116</v>
      </c>
      <c r="G3582" t="s">
        <v>16</v>
      </c>
      <c r="H3582">
        <v>0.49999999999999994</v>
      </c>
      <c r="I3582">
        <v>1000</v>
      </c>
      <c r="J3582">
        <f t="shared" si="144"/>
        <v>499.99999999999994</v>
      </c>
      <c r="K3582">
        <f t="shared" si="147"/>
        <v>149.99999999999997</v>
      </c>
      <c r="L3582">
        <v>0.3</v>
      </c>
    </row>
    <row r="3583" spans="1:12" x14ac:dyDescent="0.3">
      <c r="A3583" t="s">
        <v>10</v>
      </c>
      <c r="B3583">
        <v>1185732</v>
      </c>
      <c r="C3583">
        <v>44445</v>
      </c>
      <c r="D3583" t="s">
        <v>126</v>
      </c>
      <c r="E3583" t="s">
        <v>117</v>
      </c>
      <c r="F3583" t="s">
        <v>116</v>
      </c>
      <c r="G3583" t="s">
        <v>17</v>
      </c>
      <c r="H3583">
        <v>0.54999999999999993</v>
      </c>
      <c r="I3583">
        <v>2000</v>
      </c>
      <c r="J3583">
        <f t="shared" si="144"/>
        <v>1099.9999999999998</v>
      </c>
      <c r="K3583">
        <f t="shared" si="147"/>
        <v>439.99999999999994</v>
      </c>
      <c r="L3583">
        <v>0.4</v>
      </c>
    </row>
    <row r="3584" spans="1:12" x14ac:dyDescent="0.3">
      <c r="A3584" t="s">
        <v>10</v>
      </c>
      <c r="B3584">
        <v>1185732</v>
      </c>
      <c r="C3584">
        <v>44477</v>
      </c>
      <c r="D3584" t="s">
        <v>126</v>
      </c>
      <c r="E3584" t="s">
        <v>117</v>
      </c>
      <c r="F3584" t="s">
        <v>116</v>
      </c>
      <c r="G3584" t="s">
        <v>12</v>
      </c>
      <c r="H3584">
        <v>0.54999999999999993</v>
      </c>
      <c r="I3584">
        <v>3750</v>
      </c>
      <c r="J3584">
        <f t="shared" si="144"/>
        <v>2062.4999999999995</v>
      </c>
      <c r="K3584">
        <f t="shared" si="147"/>
        <v>721.87499999999977</v>
      </c>
      <c r="L3584">
        <v>0.35</v>
      </c>
    </row>
    <row r="3585" spans="1:12" x14ac:dyDescent="0.3">
      <c r="A3585" t="s">
        <v>10</v>
      </c>
      <c r="B3585">
        <v>1185732</v>
      </c>
      <c r="C3585">
        <v>44477</v>
      </c>
      <c r="D3585" t="s">
        <v>126</v>
      </c>
      <c r="E3585" t="s">
        <v>117</v>
      </c>
      <c r="F3585" t="s">
        <v>116</v>
      </c>
      <c r="G3585" t="s">
        <v>15</v>
      </c>
      <c r="H3585">
        <v>0.5</v>
      </c>
      <c r="I3585">
        <v>2000</v>
      </c>
      <c r="J3585">
        <f t="shared" si="144"/>
        <v>1000</v>
      </c>
      <c r="K3585">
        <f t="shared" si="147"/>
        <v>350</v>
      </c>
      <c r="L3585">
        <v>0.35</v>
      </c>
    </row>
    <row r="3586" spans="1:12" x14ac:dyDescent="0.3">
      <c r="A3586" t="s">
        <v>10</v>
      </c>
      <c r="B3586">
        <v>1185732</v>
      </c>
      <c r="C3586">
        <v>44477</v>
      </c>
      <c r="D3586" t="s">
        <v>126</v>
      </c>
      <c r="E3586" t="s">
        <v>117</v>
      </c>
      <c r="F3586" t="s">
        <v>116</v>
      </c>
      <c r="G3586" t="s">
        <v>13</v>
      </c>
      <c r="H3586">
        <v>0.5</v>
      </c>
      <c r="I3586">
        <v>1000</v>
      </c>
      <c r="J3586">
        <f t="shared" ref="J3586:J3649" si="148">H3586*I3586</f>
        <v>500</v>
      </c>
      <c r="K3586">
        <f t="shared" si="147"/>
        <v>200</v>
      </c>
      <c r="L3586">
        <v>0.4</v>
      </c>
    </row>
    <row r="3587" spans="1:12" x14ac:dyDescent="0.3">
      <c r="A3587" t="s">
        <v>10</v>
      </c>
      <c r="B3587">
        <v>1185732</v>
      </c>
      <c r="C3587">
        <v>44477</v>
      </c>
      <c r="D3587" t="s">
        <v>126</v>
      </c>
      <c r="E3587" t="s">
        <v>117</v>
      </c>
      <c r="F3587" t="s">
        <v>116</v>
      </c>
      <c r="G3587" t="s">
        <v>14</v>
      </c>
      <c r="H3587">
        <v>0.5</v>
      </c>
      <c r="I3587">
        <v>750</v>
      </c>
      <c r="J3587">
        <f t="shared" si="148"/>
        <v>375</v>
      </c>
      <c r="K3587">
        <f t="shared" si="147"/>
        <v>150</v>
      </c>
      <c r="L3587">
        <v>0.4</v>
      </c>
    </row>
    <row r="3588" spans="1:12" x14ac:dyDescent="0.3">
      <c r="A3588" t="s">
        <v>10</v>
      </c>
      <c r="B3588">
        <v>1185732</v>
      </c>
      <c r="C3588">
        <v>44477</v>
      </c>
      <c r="D3588" t="s">
        <v>126</v>
      </c>
      <c r="E3588" t="s">
        <v>117</v>
      </c>
      <c r="F3588" t="s">
        <v>116</v>
      </c>
      <c r="G3588" t="s">
        <v>16</v>
      </c>
      <c r="H3588">
        <v>0.6</v>
      </c>
      <c r="I3588">
        <v>750</v>
      </c>
      <c r="J3588">
        <f t="shared" si="148"/>
        <v>450</v>
      </c>
      <c r="K3588">
        <f t="shared" si="147"/>
        <v>135</v>
      </c>
      <c r="L3588">
        <v>0.3</v>
      </c>
    </row>
    <row r="3589" spans="1:12" x14ac:dyDescent="0.3">
      <c r="A3589" t="s">
        <v>10</v>
      </c>
      <c r="B3589">
        <v>1185732</v>
      </c>
      <c r="C3589">
        <v>44477</v>
      </c>
      <c r="D3589" t="s">
        <v>126</v>
      </c>
      <c r="E3589" t="s">
        <v>117</v>
      </c>
      <c r="F3589" t="s">
        <v>116</v>
      </c>
      <c r="G3589" t="s">
        <v>17</v>
      </c>
      <c r="H3589">
        <v>0.64999999999999991</v>
      </c>
      <c r="I3589">
        <v>2000</v>
      </c>
      <c r="J3589">
        <f t="shared" si="148"/>
        <v>1299.9999999999998</v>
      </c>
      <c r="K3589">
        <f t="shared" si="147"/>
        <v>519.99999999999989</v>
      </c>
      <c r="L3589">
        <v>0.4</v>
      </c>
    </row>
    <row r="3590" spans="1:12" x14ac:dyDescent="0.3">
      <c r="A3590" t="s">
        <v>10</v>
      </c>
      <c r="B3590">
        <v>1185732</v>
      </c>
      <c r="C3590">
        <v>44507</v>
      </c>
      <c r="D3590" t="s">
        <v>126</v>
      </c>
      <c r="E3590" t="s">
        <v>117</v>
      </c>
      <c r="F3590" t="s">
        <v>116</v>
      </c>
      <c r="G3590" t="s">
        <v>12</v>
      </c>
      <c r="H3590">
        <v>0.6</v>
      </c>
      <c r="I3590">
        <v>3500</v>
      </c>
      <c r="J3590">
        <f t="shared" si="148"/>
        <v>2100</v>
      </c>
      <c r="K3590">
        <f t="shared" si="147"/>
        <v>735</v>
      </c>
      <c r="L3590">
        <v>0.35</v>
      </c>
    </row>
    <row r="3591" spans="1:12" x14ac:dyDescent="0.3">
      <c r="A3591" t="s">
        <v>10</v>
      </c>
      <c r="B3591">
        <v>1185732</v>
      </c>
      <c r="C3591">
        <v>44507</v>
      </c>
      <c r="D3591" t="s">
        <v>126</v>
      </c>
      <c r="E3591" t="s">
        <v>117</v>
      </c>
      <c r="F3591" t="s">
        <v>116</v>
      </c>
      <c r="G3591" t="s">
        <v>15</v>
      </c>
      <c r="H3591">
        <v>0.5</v>
      </c>
      <c r="I3591">
        <v>2250</v>
      </c>
      <c r="J3591">
        <f t="shared" si="148"/>
        <v>1125</v>
      </c>
      <c r="K3591">
        <f t="shared" si="147"/>
        <v>393.75</v>
      </c>
      <c r="L3591">
        <v>0.35</v>
      </c>
    </row>
    <row r="3592" spans="1:12" x14ac:dyDescent="0.3">
      <c r="A3592" t="s">
        <v>10</v>
      </c>
      <c r="B3592">
        <v>1185732</v>
      </c>
      <c r="C3592">
        <v>44507</v>
      </c>
      <c r="D3592" t="s">
        <v>126</v>
      </c>
      <c r="E3592" t="s">
        <v>117</v>
      </c>
      <c r="F3592" t="s">
        <v>116</v>
      </c>
      <c r="G3592" t="s">
        <v>13</v>
      </c>
      <c r="H3592">
        <v>0.5</v>
      </c>
      <c r="I3592">
        <v>2200</v>
      </c>
      <c r="J3592">
        <f t="shared" si="148"/>
        <v>1100</v>
      </c>
      <c r="K3592">
        <f t="shared" si="147"/>
        <v>440</v>
      </c>
      <c r="L3592">
        <v>0.4</v>
      </c>
    </row>
    <row r="3593" spans="1:12" x14ac:dyDescent="0.3">
      <c r="A3593" t="s">
        <v>10</v>
      </c>
      <c r="B3593">
        <v>1185732</v>
      </c>
      <c r="C3593">
        <v>44507</v>
      </c>
      <c r="D3593" t="s">
        <v>126</v>
      </c>
      <c r="E3593" t="s">
        <v>117</v>
      </c>
      <c r="F3593" t="s">
        <v>116</v>
      </c>
      <c r="G3593" t="s">
        <v>14</v>
      </c>
      <c r="H3593">
        <v>0.5</v>
      </c>
      <c r="I3593">
        <v>2000</v>
      </c>
      <c r="J3593">
        <f t="shared" si="148"/>
        <v>1000</v>
      </c>
      <c r="K3593">
        <f t="shared" si="147"/>
        <v>400</v>
      </c>
      <c r="L3593">
        <v>0.4</v>
      </c>
    </row>
    <row r="3594" spans="1:12" x14ac:dyDescent="0.3">
      <c r="A3594" t="s">
        <v>10</v>
      </c>
      <c r="B3594">
        <v>1185732</v>
      </c>
      <c r="C3594">
        <v>44507</v>
      </c>
      <c r="D3594" t="s">
        <v>126</v>
      </c>
      <c r="E3594" t="s">
        <v>117</v>
      </c>
      <c r="F3594" t="s">
        <v>116</v>
      </c>
      <c r="G3594" t="s">
        <v>16</v>
      </c>
      <c r="H3594">
        <v>0.6</v>
      </c>
      <c r="I3594">
        <v>1750</v>
      </c>
      <c r="J3594">
        <f t="shared" si="148"/>
        <v>1050</v>
      </c>
      <c r="K3594">
        <f t="shared" si="147"/>
        <v>315</v>
      </c>
      <c r="L3594">
        <v>0.3</v>
      </c>
    </row>
    <row r="3595" spans="1:12" x14ac:dyDescent="0.3">
      <c r="A3595" t="s">
        <v>10</v>
      </c>
      <c r="B3595">
        <v>1185732</v>
      </c>
      <c r="C3595">
        <v>44507</v>
      </c>
      <c r="D3595" t="s">
        <v>126</v>
      </c>
      <c r="E3595" t="s">
        <v>117</v>
      </c>
      <c r="F3595" t="s">
        <v>116</v>
      </c>
      <c r="G3595" t="s">
        <v>17</v>
      </c>
      <c r="H3595">
        <v>0.64999999999999991</v>
      </c>
      <c r="I3595">
        <v>2750</v>
      </c>
      <c r="J3595">
        <f t="shared" si="148"/>
        <v>1787.4999999999998</v>
      </c>
      <c r="K3595">
        <f t="shared" si="147"/>
        <v>715</v>
      </c>
      <c r="L3595">
        <v>0.4</v>
      </c>
    </row>
    <row r="3596" spans="1:12" x14ac:dyDescent="0.3">
      <c r="A3596" t="s">
        <v>10</v>
      </c>
      <c r="B3596">
        <v>1185732</v>
      </c>
      <c r="C3596">
        <v>44536</v>
      </c>
      <c r="D3596" t="s">
        <v>126</v>
      </c>
      <c r="E3596" t="s">
        <v>117</v>
      </c>
      <c r="F3596" t="s">
        <v>116</v>
      </c>
      <c r="G3596" t="s">
        <v>12</v>
      </c>
      <c r="H3596">
        <v>0.6</v>
      </c>
      <c r="I3596">
        <v>5000</v>
      </c>
      <c r="J3596">
        <f t="shared" si="148"/>
        <v>3000</v>
      </c>
      <c r="K3596">
        <f t="shared" si="147"/>
        <v>1050</v>
      </c>
      <c r="L3596">
        <v>0.35</v>
      </c>
    </row>
    <row r="3597" spans="1:12" x14ac:dyDescent="0.3">
      <c r="A3597" t="s">
        <v>10</v>
      </c>
      <c r="B3597">
        <v>1185732</v>
      </c>
      <c r="C3597">
        <v>44536</v>
      </c>
      <c r="D3597" t="s">
        <v>126</v>
      </c>
      <c r="E3597" t="s">
        <v>117</v>
      </c>
      <c r="F3597" t="s">
        <v>116</v>
      </c>
      <c r="G3597" t="s">
        <v>15</v>
      </c>
      <c r="H3597">
        <v>0.5</v>
      </c>
      <c r="I3597">
        <v>3000</v>
      </c>
      <c r="J3597">
        <f t="shared" si="148"/>
        <v>1500</v>
      </c>
      <c r="K3597">
        <f t="shared" si="147"/>
        <v>525</v>
      </c>
      <c r="L3597">
        <v>0.35</v>
      </c>
    </row>
    <row r="3598" spans="1:12" x14ac:dyDescent="0.3">
      <c r="A3598" t="s">
        <v>10</v>
      </c>
      <c r="B3598">
        <v>1185732</v>
      </c>
      <c r="C3598">
        <v>44536</v>
      </c>
      <c r="D3598" t="s">
        <v>126</v>
      </c>
      <c r="E3598" t="s">
        <v>117</v>
      </c>
      <c r="F3598" t="s">
        <v>116</v>
      </c>
      <c r="G3598" t="s">
        <v>13</v>
      </c>
      <c r="H3598">
        <v>0.5</v>
      </c>
      <c r="I3598">
        <v>2750</v>
      </c>
      <c r="J3598">
        <f t="shared" si="148"/>
        <v>1375</v>
      </c>
      <c r="K3598">
        <f t="shared" si="147"/>
        <v>550</v>
      </c>
      <c r="L3598">
        <v>0.4</v>
      </c>
    </row>
    <row r="3599" spans="1:12" x14ac:dyDescent="0.3">
      <c r="A3599" t="s">
        <v>10</v>
      </c>
      <c r="B3599">
        <v>1185732</v>
      </c>
      <c r="C3599">
        <v>44536</v>
      </c>
      <c r="D3599" t="s">
        <v>126</v>
      </c>
      <c r="E3599" t="s">
        <v>117</v>
      </c>
      <c r="F3599" t="s">
        <v>116</v>
      </c>
      <c r="G3599" t="s">
        <v>14</v>
      </c>
      <c r="H3599">
        <v>0.5</v>
      </c>
      <c r="I3599">
        <v>2250</v>
      </c>
      <c r="J3599">
        <f t="shared" si="148"/>
        <v>1125</v>
      </c>
      <c r="K3599">
        <f t="shared" si="147"/>
        <v>450</v>
      </c>
      <c r="L3599">
        <v>0.4</v>
      </c>
    </row>
    <row r="3600" spans="1:12" x14ac:dyDescent="0.3">
      <c r="A3600" t="s">
        <v>10</v>
      </c>
      <c r="B3600">
        <v>1185732</v>
      </c>
      <c r="C3600">
        <v>44536</v>
      </c>
      <c r="D3600" t="s">
        <v>126</v>
      </c>
      <c r="E3600" t="s">
        <v>117</v>
      </c>
      <c r="F3600" t="s">
        <v>116</v>
      </c>
      <c r="G3600" t="s">
        <v>16</v>
      </c>
      <c r="H3600">
        <v>0.6</v>
      </c>
      <c r="I3600">
        <v>2250</v>
      </c>
      <c r="J3600">
        <f t="shared" si="148"/>
        <v>1350</v>
      </c>
      <c r="K3600">
        <f t="shared" si="147"/>
        <v>405</v>
      </c>
      <c r="L3600">
        <v>0.3</v>
      </c>
    </row>
    <row r="3601" spans="1:12" x14ac:dyDescent="0.3">
      <c r="A3601" t="s">
        <v>10</v>
      </c>
      <c r="B3601">
        <v>1185732</v>
      </c>
      <c r="C3601">
        <v>44536</v>
      </c>
      <c r="D3601" t="s">
        <v>126</v>
      </c>
      <c r="E3601" t="s">
        <v>117</v>
      </c>
      <c r="F3601" t="s">
        <v>116</v>
      </c>
      <c r="G3601" t="s">
        <v>17</v>
      </c>
      <c r="H3601">
        <v>0.64999999999999991</v>
      </c>
      <c r="I3601">
        <v>3250</v>
      </c>
      <c r="J3601">
        <f t="shared" si="148"/>
        <v>2112.4999999999995</v>
      </c>
      <c r="K3601">
        <f t="shared" si="147"/>
        <v>844.99999999999989</v>
      </c>
      <c r="L3601">
        <v>0.4</v>
      </c>
    </row>
    <row r="3602" spans="1:12" x14ac:dyDescent="0.3">
      <c r="A3602" t="s">
        <v>10</v>
      </c>
      <c r="B3602">
        <v>1185732</v>
      </c>
      <c r="C3602">
        <v>44213</v>
      </c>
      <c r="D3602" t="s">
        <v>126</v>
      </c>
      <c r="E3602" t="s">
        <v>118</v>
      </c>
      <c r="F3602" t="s">
        <v>119</v>
      </c>
      <c r="G3602" t="s">
        <v>12</v>
      </c>
      <c r="H3602">
        <v>0.4</v>
      </c>
      <c r="I3602">
        <v>4500</v>
      </c>
      <c r="J3602">
        <f t="shared" si="148"/>
        <v>1800</v>
      </c>
      <c r="K3602">
        <f t="shared" si="147"/>
        <v>540</v>
      </c>
      <c r="L3602">
        <v>0.3</v>
      </c>
    </row>
    <row r="3603" spans="1:12" x14ac:dyDescent="0.3">
      <c r="A3603" t="s">
        <v>10</v>
      </c>
      <c r="B3603">
        <v>1185732</v>
      </c>
      <c r="C3603">
        <v>44213</v>
      </c>
      <c r="D3603" t="s">
        <v>126</v>
      </c>
      <c r="E3603" t="s">
        <v>118</v>
      </c>
      <c r="F3603" t="s">
        <v>119</v>
      </c>
      <c r="G3603" t="s">
        <v>15</v>
      </c>
      <c r="H3603">
        <v>0.4</v>
      </c>
      <c r="I3603">
        <v>2500</v>
      </c>
      <c r="J3603">
        <f t="shared" si="148"/>
        <v>1000</v>
      </c>
      <c r="K3603">
        <f t="shared" si="147"/>
        <v>300</v>
      </c>
      <c r="L3603">
        <v>0.3</v>
      </c>
    </row>
    <row r="3604" spans="1:12" x14ac:dyDescent="0.3">
      <c r="A3604" t="s">
        <v>10</v>
      </c>
      <c r="B3604">
        <v>1185732</v>
      </c>
      <c r="C3604">
        <v>44213</v>
      </c>
      <c r="D3604" t="s">
        <v>126</v>
      </c>
      <c r="E3604" t="s">
        <v>118</v>
      </c>
      <c r="F3604" t="s">
        <v>119</v>
      </c>
      <c r="G3604" t="s">
        <v>13</v>
      </c>
      <c r="H3604">
        <v>0.30000000000000004</v>
      </c>
      <c r="I3604">
        <v>2500</v>
      </c>
      <c r="J3604">
        <f t="shared" si="148"/>
        <v>750.00000000000011</v>
      </c>
      <c r="K3604">
        <f t="shared" ref="K3604:K3613" si="149">J3604*L3604</f>
        <v>187.50000000000003</v>
      </c>
      <c r="L3604">
        <v>0.25</v>
      </c>
    </row>
    <row r="3605" spans="1:12" x14ac:dyDescent="0.3">
      <c r="A3605" t="s">
        <v>10</v>
      </c>
      <c r="B3605">
        <v>1185732</v>
      </c>
      <c r="C3605">
        <v>44213</v>
      </c>
      <c r="D3605" t="s">
        <v>126</v>
      </c>
      <c r="E3605" t="s">
        <v>118</v>
      </c>
      <c r="F3605" t="s">
        <v>119</v>
      </c>
      <c r="G3605" t="s">
        <v>14</v>
      </c>
      <c r="H3605">
        <v>0.35</v>
      </c>
      <c r="I3605">
        <v>1000</v>
      </c>
      <c r="J3605">
        <f t="shared" si="148"/>
        <v>350</v>
      </c>
      <c r="K3605">
        <f t="shared" si="149"/>
        <v>87.5</v>
      </c>
      <c r="L3605">
        <v>0.25</v>
      </c>
    </row>
    <row r="3606" spans="1:12" x14ac:dyDescent="0.3">
      <c r="A3606" t="s">
        <v>10</v>
      </c>
      <c r="B3606">
        <v>1185732</v>
      </c>
      <c r="C3606">
        <v>44213</v>
      </c>
      <c r="D3606" t="s">
        <v>126</v>
      </c>
      <c r="E3606" t="s">
        <v>118</v>
      </c>
      <c r="F3606" t="s">
        <v>119</v>
      </c>
      <c r="G3606" t="s">
        <v>16</v>
      </c>
      <c r="H3606">
        <v>0.5</v>
      </c>
      <c r="I3606">
        <v>1500</v>
      </c>
      <c r="J3606">
        <f t="shared" si="148"/>
        <v>750</v>
      </c>
      <c r="K3606">
        <f t="shared" si="149"/>
        <v>187.5</v>
      </c>
      <c r="L3606">
        <v>0.25</v>
      </c>
    </row>
    <row r="3607" spans="1:12" x14ac:dyDescent="0.3">
      <c r="A3607" t="s">
        <v>10</v>
      </c>
      <c r="B3607">
        <v>1185732</v>
      </c>
      <c r="C3607">
        <v>44213</v>
      </c>
      <c r="D3607" t="s">
        <v>126</v>
      </c>
      <c r="E3607" t="s">
        <v>118</v>
      </c>
      <c r="F3607" t="s">
        <v>119</v>
      </c>
      <c r="G3607" t="s">
        <v>17</v>
      </c>
      <c r="H3607">
        <v>0.4</v>
      </c>
      <c r="I3607">
        <v>2500</v>
      </c>
      <c r="J3607">
        <f t="shared" si="148"/>
        <v>1000</v>
      </c>
      <c r="K3607">
        <f t="shared" si="149"/>
        <v>300</v>
      </c>
      <c r="L3607">
        <v>0.3</v>
      </c>
    </row>
    <row r="3608" spans="1:12" x14ac:dyDescent="0.3">
      <c r="A3608" t="s">
        <v>10</v>
      </c>
      <c r="B3608">
        <v>1185732</v>
      </c>
      <c r="C3608">
        <v>44242</v>
      </c>
      <c r="D3608" t="s">
        <v>126</v>
      </c>
      <c r="E3608" t="s">
        <v>118</v>
      </c>
      <c r="F3608" t="s">
        <v>119</v>
      </c>
      <c r="G3608" t="s">
        <v>12</v>
      </c>
      <c r="H3608">
        <v>0.4</v>
      </c>
      <c r="I3608">
        <v>5000</v>
      </c>
      <c r="J3608">
        <f t="shared" si="148"/>
        <v>2000</v>
      </c>
      <c r="K3608">
        <f>J3608*L3608</f>
        <v>600</v>
      </c>
      <c r="L3608">
        <v>0.3</v>
      </c>
    </row>
    <row r="3609" spans="1:12" x14ac:dyDescent="0.3">
      <c r="A3609" t="s">
        <v>10</v>
      </c>
      <c r="B3609">
        <v>1185732</v>
      </c>
      <c r="C3609">
        <v>44242</v>
      </c>
      <c r="D3609" t="s">
        <v>126</v>
      </c>
      <c r="E3609" t="s">
        <v>118</v>
      </c>
      <c r="F3609" t="s">
        <v>119</v>
      </c>
      <c r="G3609" t="s">
        <v>15</v>
      </c>
      <c r="H3609">
        <v>0.4</v>
      </c>
      <c r="I3609">
        <v>1500</v>
      </c>
      <c r="J3609">
        <f t="shared" si="148"/>
        <v>600</v>
      </c>
      <c r="K3609">
        <f>J3609*L3609</f>
        <v>180</v>
      </c>
      <c r="L3609">
        <v>0.3</v>
      </c>
    </row>
    <row r="3610" spans="1:12" x14ac:dyDescent="0.3">
      <c r="A3610" t="s">
        <v>10</v>
      </c>
      <c r="B3610">
        <v>1185732</v>
      </c>
      <c r="C3610">
        <v>44242</v>
      </c>
      <c r="D3610" t="s">
        <v>126</v>
      </c>
      <c r="E3610" t="s">
        <v>118</v>
      </c>
      <c r="F3610" t="s">
        <v>119</v>
      </c>
      <c r="G3610" t="s">
        <v>13</v>
      </c>
      <c r="H3610">
        <v>0.30000000000000004</v>
      </c>
      <c r="I3610">
        <v>2000</v>
      </c>
      <c r="J3610">
        <f t="shared" si="148"/>
        <v>600.00000000000011</v>
      </c>
      <c r="K3610">
        <f t="shared" si="149"/>
        <v>150.00000000000003</v>
      </c>
      <c r="L3610">
        <v>0.25</v>
      </c>
    </row>
    <row r="3611" spans="1:12" x14ac:dyDescent="0.3">
      <c r="A3611" t="s">
        <v>10</v>
      </c>
      <c r="B3611">
        <v>1185732</v>
      </c>
      <c r="C3611">
        <v>44242</v>
      </c>
      <c r="D3611" t="s">
        <v>126</v>
      </c>
      <c r="E3611" t="s">
        <v>118</v>
      </c>
      <c r="F3611" t="s">
        <v>119</v>
      </c>
      <c r="G3611" t="s">
        <v>14</v>
      </c>
      <c r="H3611">
        <v>0.35</v>
      </c>
      <c r="I3611">
        <v>2500</v>
      </c>
      <c r="J3611">
        <f t="shared" si="148"/>
        <v>875</v>
      </c>
      <c r="K3611">
        <f t="shared" si="149"/>
        <v>218.75</v>
      </c>
      <c r="L3611">
        <v>0.25</v>
      </c>
    </row>
    <row r="3612" spans="1:12" x14ac:dyDescent="0.3">
      <c r="A3612" t="s">
        <v>10</v>
      </c>
      <c r="B3612">
        <v>1185732</v>
      </c>
      <c r="C3612">
        <v>44242</v>
      </c>
      <c r="D3612" t="s">
        <v>126</v>
      </c>
      <c r="E3612" t="s">
        <v>118</v>
      </c>
      <c r="F3612" t="s">
        <v>119</v>
      </c>
      <c r="G3612" t="s">
        <v>16</v>
      </c>
      <c r="H3612">
        <v>0.5</v>
      </c>
      <c r="I3612">
        <v>1500</v>
      </c>
      <c r="J3612">
        <f t="shared" si="148"/>
        <v>750</v>
      </c>
      <c r="K3612">
        <f t="shared" si="149"/>
        <v>187.5</v>
      </c>
      <c r="L3612">
        <v>0.25</v>
      </c>
    </row>
    <row r="3613" spans="1:12" x14ac:dyDescent="0.3">
      <c r="A3613" t="s">
        <v>10</v>
      </c>
      <c r="B3613">
        <v>1185732</v>
      </c>
      <c r="C3613">
        <v>44242</v>
      </c>
      <c r="D3613" t="s">
        <v>126</v>
      </c>
      <c r="E3613" t="s">
        <v>118</v>
      </c>
      <c r="F3613" t="s">
        <v>119</v>
      </c>
      <c r="G3613" t="s">
        <v>17</v>
      </c>
      <c r="H3613">
        <v>0.4</v>
      </c>
      <c r="I3613">
        <v>2500</v>
      </c>
      <c r="J3613">
        <f t="shared" si="148"/>
        <v>1000</v>
      </c>
      <c r="K3613">
        <f t="shared" si="149"/>
        <v>300</v>
      </c>
      <c r="L3613">
        <v>0.3</v>
      </c>
    </row>
    <row r="3614" spans="1:12" x14ac:dyDescent="0.3">
      <c r="A3614" t="s">
        <v>10</v>
      </c>
      <c r="B3614">
        <v>1185732</v>
      </c>
      <c r="C3614">
        <v>44268</v>
      </c>
      <c r="D3614" t="s">
        <v>126</v>
      </c>
      <c r="E3614" t="s">
        <v>118</v>
      </c>
      <c r="F3614" t="s">
        <v>119</v>
      </c>
      <c r="G3614" t="s">
        <v>12</v>
      </c>
      <c r="H3614">
        <v>0.4</v>
      </c>
      <c r="I3614">
        <v>4700</v>
      </c>
      <c r="J3614">
        <f t="shared" si="148"/>
        <v>1880</v>
      </c>
      <c r="K3614">
        <f t="shared" ref="K3614:K3645" si="150">J3614*L3614</f>
        <v>564</v>
      </c>
      <c r="L3614">
        <v>0.3</v>
      </c>
    </row>
    <row r="3615" spans="1:12" x14ac:dyDescent="0.3">
      <c r="A3615" t="s">
        <v>10</v>
      </c>
      <c r="B3615">
        <v>1185732</v>
      </c>
      <c r="C3615">
        <v>44268</v>
      </c>
      <c r="D3615" t="s">
        <v>126</v>
      </c>
      <c r="E3615" t="s">
        <v>118</v>
      </c>
      <c r="F3615" t="s">
        <v>119</v>
      </c>
      <c r="G3615" t="s">
        <v>15</v>
      </c>
      <c r="H3615">
        <v>0.4</v>
      </c>
      <c r="I3615">
        <v>1750</v>
      </c>
      <c r="J3615">
        <f t="shared" si="148"/>
        <v>700</v>
      </c>
      <c r="K3615">
        <f t="shared" si="150"/>
        <v>210</v>
      </c>
      <c r="L3615">
        <v>0.3</v>
      </c>
    </row>
    <row r="3616" spans="1:12" x14ac:dyDescent="0.3">
      <c r="A3616" t="s">
        <v>10</v>
      </c>
      <c r="B3616">
        <v>1185732</v>
      </c>
      <c r="C3616">
        <v>44268</v>
      </c>
      <c r="D3616" t="s">
        <v>126</v>
      </c>
      <c r="E3616" t="s">
        <v>118</v>
      </c>
      <c r="F3616" t="s">
        <v>119</v>
      </c>
      <c r="G3616" t="s">
        <v>13</v>
      </c>
      <c r="H3616">
        <v>0.30000000000000004</v>
      </c>
      <c r="I3616">
        <v>2000</v>
      </c>
      <c r="J3616">
        <f t="shared" si="148"/>
        <v>600.00000000000011</v>
      </c>
      <c r="K3616">
        <f t="shared" si="150"/>
        <v>150.00000000000003</v>
      </c>
      <c r="L3616">
        <v>0.25</v>
      </c>
    </row>
    <row r="3617" spans="1:12" x14ac:dyDescent="0.3">
      <c r="A3617" t="s">
        <v>10</v>
      </c>
      <c r="B3617">
        <v>1185732</v>
      </c>
      <c r="C3617">
        <v>44268</v>
      </c>
      <c r="D3617" t="s">
        <v>126</v>
      </c>
      <c r="E3617" t="s">
        <v>118</v>
      </c>
      <c r="F3617" t="s">
        <v>119</v>
      </c>
      <c r="G3617" t="s">
        <v>14</v>
      </c>
      <c r="H3617">
        <v>0.35</v>
      </c>
      <c r="I3617">
        <v>3000</v>
      </c>
      <c r="J3617">
        <f t="shared" si="148"/>
        <v>1050</v>
      </c>
      <c r="K3617">
        <f t="shared" si="150"/>
        <v>262.5</v>
      </c>
      <c r="L3617">
        <v>0.25</v>
      </c>
    </row>
    <row r="3618" spans="1:12" x14ac:dyDescent="0.3">
      <c r="A3618" t="s">
        <v>10</v>
      </c>
      <c r="B3618">
        <v>1185732</v>
      </c>
      <c r="C3618">
        <v>44268</v>
      </c>
      <c r="D3618" t="s">
        <v>126</v>
      </c>
      <c r="E3618" t="s">
        <v>118</v>
      </c>
      <c r="F3618" t="s">
        <v>119</v>
      </c>
      <c r="G3618" t="s">
        <v>16</v>
      </c>
      <c r="H3618">
        <v>0.5</v>
      </c>
      <c r="I3618">
        <v>1000</v>
      </c>
      <c r="J3618">
        <f t="shared" si="148"/>
        <v>500</v>
      </c>
      <c r="K3618">
        <f t="shared" si="150"/>
        <v>125</v>
      </c>
      <c r="L3618">
        <v>0.25</v>
      </c>
    </row>
    <row r="3619" spans="1:12" x14ac:dyDescent="0.3">
      <c r="A3619" t="s">
        <v>10</v>
      </c>
      <c r="B3619">
        <v>1185732</v>
      </c>
      <c r="C3619">
        <v>44268</v>
      </c>
      <c r="D3619" t="s">
        <v>126</v>
      </c>
      <c r="E3619" t="s">
        <v>118</v>
      </c>
      <c r="F3619" t="s">
        <v>119</v>
      </c>
      <c r="G3619" t="s">
        <v>17</v>
      </c>
      <c r="H3619">
        <v>0.4</v>
      </c>
      <c r="I3619">
        <v>2000</v>
      </c>
      <c r="J3619">
        <f t="shared" si="148"/>
        <v>800</v>
      </c>
      <c r="K3619">
        <f t="shared" si="150"/>
        <v>240</v>
      </c>
      <c r="L3619">
        <v>0.3</v>
      </c>
    </row>
    <row r="3620" spans="1:12" x14ac:dyDescent="0.3">
      <c r="A3620" t="s">
        <v>10</v>
      </c>
      <c r="B3620">
        <v>1185732</v>
      </c>
      <c r="C3620">
        <v>44300</v>
      </c>
      <c r="D3620" t="s">
        <v>126</v>
      </c>
      <c r="E3620" t="s">
        <v>118</v>
      </c>
      <c r="F3620" t="s">
        <v>119</v>
      </c>
      <c r="G3620" t="s">
        <v>12</v>
      </c>
      <c r="H3620">
        <v>0.4</v>
      </c>
      <c r="I3620">
        <v>4500</v>
      </c>
      <c r="J3620">
        <f t="shared" si="148"/>
        <v>1800</v>
      </c>
      <c r="K3620">
        <f t="shared" si="150"/>
        <v>540</v>
      </c>
      <c r="L3620">
        <v>0.3</v>
      </c>
    </row>
    <row r="3621" spans="1:12" x14ac:dyDescent="0.3">
      <c r="A3621" t="s">
        <v>10</v>
      </c>
      <c r="B3621">
        <v>1185732</v>
      </c>
      <c r="C3621">
        <v>44300</v>
      </c>
      <c r="D3621" t="s">
        <v>126</v>
      </c>
      <c r="E3621" t="s">
        <v>118</v>
      </c>
      <c r="F3621" t="s">
        <v>119</v>
      </c>
      <c r="G3621" t="s">
        <v>15</v>
      </c>
      <c r="H3621">
        <v>0.4</v>
      </c>
      <c r="I3621">
        <v>1500</v>
      </c>
      <c r="J3621">
        <f t="shared" si="148"/>
        <v>600</v>
      </c>
      <c r="K3621">
        <f t="shared" si="150"/>
        <v>180</v>
      </c>
      <c r="L3621">
        <v>0.3</v>
      </c>
    </row>
    <row r="3622" spans="1:12" x14ac:dyDescent="0.3">
      <c r="A3622" t="s">
        <v>10</v>
      </c>
      <c r="B3622">
        <v>1185732</v>
      </c>
      <c r="C3622">
        <v>44300</v>
      </c>
      <c r="D3622" t="s">
        <v>126</v>
      </c>
      <c r="E3622" t="s">
        <v>118</v>
      </c>
      <c r="F3622" t="s">
        <v>119</v>
      </c>
      <c r="G3622" t="s">
        <v>13</v>
      </c>
      <c r="H3622">
        <v>0.30000000000000004</v>
      </c>
      <c r="I3622">
        <v>1500</v>
      </c>
      <c r="J3622">
        <f t="shared" si="148"/>
        <v>450.00000000000006</v>
      </c>
      <c r="K3622">
        <f t="shared" si="150"/>
        <v>112.50000000000001</v>
      </c>
      <c r="L3622">
        <v>0.25</v>
      </c>
    </row>
    <row r="3623" spans="1:12" x14ac:dyDescent="0.3">
      <c r="A3623" t="s">
        <v>10</v>
      </c>
      <c r="B3623">
        <v>1185732</v>
      </c>
      <c r="C3623">
        <v>44300</v>
      </c>
      <c r="D3623" t="s">
        <v>126</v>
      </c>
      <c r="E3623" t="s">
        <v>118</v>
      </c>
      <c r="F3623" t="s">
        <v>119</v>
      </c>
      <c r="G3623" t="s">
        <v>14</v>
      </c>
      <c r="H3623">
        <v>0.35</v>
      </c>
      <c r="I3623">
        <v>1250</v>
      </c>
      <c r="J3623">
        <f t="shared" si="148"/>
        <v>437.5</v>
      </c>
      <c r="K3623">
        <f t="shared" si="150"/>
        <v>109.375</v>
      </c>
      <c r="L3623">
        <v>0.25</v>
      </c>
    </row>
    <row r="3624" spans="1:12" x14ac:dyDescent="0.3">
      <c r="A3624" t="s">
        <v>10</v>
      </c>
      <c r="B3624">
        <v>1185732</v>
      </c>
      <c r="C3624">
        <v>44300</v>
      </c>
      <c r="D3624" t="s">
        <v>126</v>
      </c>
      <c r="E3624" t="s">
        <v>118</v>
      </c>
      <c r="F3624" t="s">
        <v>119</v>
      </c>
      <c r="G3624" t="s">
        <v>16</v>
      </c>
      <c r="H3624">
        <v>0.5</v>
      </c>
      <c r="I3624">
        <v>1250</v>
      </c>
      <c r="J3624">
        <f t="shared" si="148"/>
        <v>625</v>
      </c>
      <c r="K3624">
        <f t="shared" si="150"/>
        <v>156.25</v>
      </c>
      <c r="L3624">
        <v>0.25</v>
      </c>
    </row>
    <row r="3625" spans="1:12" x14ac:dyDescent="0.3">
      <c r="A3625" t="s">
        <v>10</v>
      </c>
      <c r="B3625">
        <v>1185732</v>
      </c>
      <c r="C3625">
        <v>44300</v>
      </c>
      <c r="D3625" t="s">
        <v>126</v>
      </c>
      <c r="E3625" t="s">
        <v>118</v>
      </c>
      <c r="F3625" t="s">
        <v>119</v>
      </c>
      <c r="G3625" t="s">
        <v>17</v>
      </c>
      <c r="H3625">
        <v>0.4</v>
      </c>
      <c r="I3625">
        <v>2750</v>
      </c>
      <c r="J3625">
        <f t="shared" si="148"/>
        <v>1100</v>
      </c>
      <c r="K3625">
        <f t="shared" si="150"/>
        <v>330</v>
      </c>
      <c r="L3625">
        <v>0.3</v>
      </c>
    </row>
    <row r="3626" spans="1:12" x14ac:dyDescent="0.3">
      <c r="A3626" t="s">
        <v>10</v>
      </c>
      <c r="B3626">
        <v>1185732</v>
      </c>
      <c r="C3626">
        <v>44329</v>
      </c>
      <c r="D3626" t="s">
        <v>126</v>
      </c>
      <c r="E3626" t="s">
        <v>118</v>
      </c>
      <c r="F3626" t="s">
        <v>119</v>
      </c>
      <c r="G3626" t="s">
        <v>12</v>
      </c>
      <c r="H3626">
        <v>0.54999999999999993</v>
      </c>
      <c r="I3626">
        <v>4950</v>
      </c>
      <c r="J3626">
        <f t="shared" si="148"/>
        <v>2722.4999999999995</v>
      </c>
      <c r="K3626">
        <f t="shared" si="150"/>
        <v>816.74999999999989</v>
      </c>
      <c r="L3626">
        <v>0.3</v>
      </c>
    </row>
    <row r="3627" spans="1:12" x14ac:dyDescent="0.3">
      <c r="A3627" t="s">
        <v>10</v>
      </c>
      <c r="B3627">
        <v>1185732</v>
      </c>
      <c r="C3627">
        <v>44329</v>
      </c>
      <c r="D3627" t="s">
        <v>126</v>
      </c>
      <c r="E3627" t="s">
        <v>118</v>
      </c>
      <c r="F3627" t="s">
        <v>119</v>
      </c>
      <c r="G3627" t="s">
        <v>15</v>
      </c>
      <c r="H3627">
        <v>0.5</v>
      </c>
      <c r="I3627">
        <v>2000</v>
      </c>
      <c r="J3627">
        <f t="shared" si="148"/>
        <v>1000</v>
      </c>
      <c r="K3627">
        <f t="shared" si="150"/>
        <v>300</v>
      </c>
      <c r="L3627">
        <v>0.3</v>
      </c>
    </row>
    <row r="3628" spans="1:12" x14ac:dyDescent="0.3">
      <c r="A3628" t="s">
        <v>10</v>
      </c>
      <c r="B3628">
        <v>1185732</v>
      </c>
      <c r="C3628">
        <v>44329</v>
      </c>
      <c r="D3628" t="s">
        <v>126</v>
      </c>
      <c r="E3628" t="s">
        <v>118</v>
      </c>
      <c r="F3628" t="s">
        <v>119</v>
      </c>
      <c r="G3628" t="s">
        <v>13</v>
      </c>
      <c r="H3628">
        <v>0.45</v>
      </c>
      <c r="I3628">
        <v>2250</v>
      </c>
      <c r="J3628">
        <f t="shared" si="148"/>
        <v>1012.5</v>
      </c>
      <c r="K3628">
        <f t="shared" si="150"/>
        <v>253.125</v>
      </c>
      <c r="L3628">
        <v>0.25</v>
      </c>
    </row>
    <row r="3629" spans="1:12" x14ac:dyDescent="0.3">
      <c r="A3629" t="s">
        <v>10</v>
      </c>
      <c r="B3629">
        <v>1185732</v>
      </c>
      <c r="C3629">
        <v>44329</v>
      </c>
      <c r="D3629" t="s">
        <v>126</v>
      </c>
      <c r="E3629" t="s">
        <v>118</v>
      </c>
      <c r="F3629" t="s">
        <v>119</v>
      </c>
      <c r="G3629" t="s">
        <v>14</v>
      </c>
      <c r="H3629">
        <v>0.45</v>
      </c>
      <c r="I3629">
        <v>1750</v>
      </c>
      <c r="J3629">
        <f t="shared" si="148"/>
        <v>787.5</v>
      </c>
      <c r="K3629">
        <f t="shared" si="150"/>
        <v>196.875</v>
      </c>
      <c r="L3629">
        <v>0.25</v>
      </c>
    </row>
    <row r="3630" spans="1:12" x14ac:dyDescent="0.3">
      <c r="A3630" t="s">
        <v>10</v>
      </c>
      <c r="B3630">
        <v>1185732</v>
      </c>
      <c r="C3630">
        <v>44329</v>
      </c>
      <c r="D3630" t="s">
        <v>126</v>
      </c>
      <c r="E3630" t="s">
        <v>118</v>
      </c>
      <c r="F3630" t="s">
        <v>119</v>
      </c>
      <c r="G3630" t="s">
        <v>16</v>
      </c>
      <c r="H3630">
        <v>0.54999999999999993</v>
      </c>
      <c r="I3630">
        <v>2000</v>
      </c>
      <c r="J3630">
        <f t="shared" si="148"/>
        <v>1099.9999999999998</v>
      </c>
      <c r="K3630">
        <f t="shared" si="150"/>
        <v>274.99999999999994</v>
      </c>
      <c r="L3630">
        <v>0.25</v>
      </c>
    </row>
    <row r="3631" spans="1:12" x14ac:dyDescent="0.3">
      <c r="A3631" t="s">
        <v>10</v>
      </c>
      <c r="B3631">
        <v>1185732</v>
      </c>
      <c r="C3631">
        <v>44329</v>
      </c>
      <c r="D3631" t="s">
        <v>126</v>
      </c>
      <c r="E3631" t="s">
        <v>118</v>
      </c>
      <c r="F3631" t="s">
        <v>119</v>
      </c>
      <c r="G3631" t="s">
        <v>17</v>
      </c>
      <c r="H3631">
        <v>0.6</v>
      </c>
      <c r="I3631">
        <v>3250</v>
      </c>
      <c r="J3631">
        <f t="shared" si="148"/>
        <v>1950</v>
      </c>
      <c r="K3631">
        <f t="shared" si="150"/>
        <v>585</v>
      </c>
      <c r="L3631">
        <v>0.3</v>
      </c>
    </row>
    <row r="3632" spans="1:12" x14ac:dyDescent="0.3">
      <c r="A3632" t="s">
        <v>10</v>
      </c>
      <c r="B3632">
        <v>1185732</v>
      </c>
      <c r="C3632">
        <v>44362</v>
      </c>
      <c r="D3632" t="s">
        <v>126</v>
      </c>
      <c r="E3632" t="s">
        <v>118</v>
      </c>
      <c r="F3632" t="s">
        <v>119</v>
      </c>
      <c r="G3632" t="s">
        <v>12</v>
      </c>
      <c r="H3632">
        <v>0.54999999999999993</v>
      </c>
      <c r="I3632">
        <v>5750</v>
      </c>
      <c r="J3632">
        <f t="shared" si="148"/>
        <v>3162.4999999999995</v>
      </c>
      <c r="K3632">
        <f t="shared" si="150"/>
        <v>948.74999999999977</v>
      </c>
      <c r="L3632">
        <v>0.3</v>
      </c>
    </row>
    <row r="3633" spans="1:12" x14ac:dyDescent="0.3">
      <c r="A3633" t="s">
        <v>10</v>
      </c>
      <c r="B3633">
        <v>1185732</v>
      </c>
      <c r="C3633">
        <v>44362</v>
      </c>
      <c r="D3633" t="s">
        <v>126</v>
      </c>
      <c r="E3633" t="s">
        <v>118</v>
      </c>
      <c r="F3633" t="s">
        <v>119</v>
      </c>
      <c r="G3633" t="s">
        <v>15</v>
      </c>
      <c r="H3633">
        <v>0.5</v>
      </c>
      <c r="I3633">
        <v>3250</v>
      </c>
      <c r="J3633">
        <f t="shared" si="148"/>
        <v>1625</v>
      </c>
      <c r="K3633">
        <f t="shared" si="150"/>
        <v>487.5</v>
      </c>
      <c r="L3633">
        <v>0.3</v>
      </c>
    </row>
    <row r="3634" spans="1:12" x14ac:dyDescent="0.3">
      <c r="A3634" t="s">
        <v>10</v>
      </c>
      <c r="B3634">
        <v>1185732</v>
      </c>
      <c r="C3634">
        <v>44362</v>
      </c>
      <c r="D3634" t="s">
        <v>126</v>
      </c>
      <c r="E3634" t="s">
        <v>118</v>
      </c>
      <c r="F3634" t="s">
        <v>119</v>
      </c>
      <c r="G3634" t="s">
        <v>13</v>
      </c>
      <c r="H3634">
        <v>0.45</v>
      </c>
      <c r="I3634">
        <v>2500</v>
      </c>
      <c r="J3634">
        <f t="shared" si="148"/>
        <v>1125</v>
      </c>
      <c r="K3634">
        <f t="shared" si="150"/>
        <v>281.25</v>
      </c>
      <c r="L3634">
        <v>0.25</v>
      </c>
    </row>
    <row r="3635" spans="1:12" x14ac:dyDescent="0.3">
      <c r="A3635" t="s">
        <v>10</v>
      </c>
      <c r="B3635">
        <v>1185732</v>
      </c>
      <c r="C3635">
        <v>44362</v>
      </c>
      <c r="D3635" t="s">
        <v>126</v>
      </c>
      <c r="E3635" t="s">
        <v>118</v>
      </c>
      <c r="F3635" t="s">
        <v>119</v>
      </c>
      <c r="G3635" t="s">
        <v>14</v>
      </c>
      <c r="H3635">
        <v>0.45</v>
      </c>
      <c r="I3635">
        <v>2250</v>
      </c>
      <c r="J3635">
        <f t="shared" si="148"/>
        <v>1012.5</v>
      </c>
      <c r="K3635">
        <f t="shared" si="150"/>
        <v>253.125</v>
      </c>
      <c r="L3635">
        <v>0.25</v>
      </c>
    </row>
    <row r="3636" spans="1:12" x14ac:dyDescent="0.3">
      <c r="A3636" t="s">
        <v>10</v>
      </c>
      <c r="B3636">
        <v>1185732</v>
      </c>
      <c r="C3636">
        <v>44362</v>
      </c>
      <c r="D3636" t="s">
        <v>126</v>
      </c>
      <c r="E3636" t="s">
        <v>118</v>
      </c>
      <c r="F3636" t="s">
        <v>119</v>
      </c>
      <c r="G3636" t="s">
        <v>16</v>
      </c>
      <c r="H3636">
        <v>0.54999999999999993</v>
      </c>
      <c r="I3636">
        <v>2250</v>
      </c>
      <c r="J3636">
        <f t="shared" si="148"/>
        <v>1237.4999999999998</v>
      </c>
      <c r="K3636">
        <f t="shared" si="150"/>
        <v>309.37499999999994</v>
      </c>
      <c r="L3636">
        <v>0.25</v>
      </c>
    </row>
    <row r="3637" spans="1:12" x14ac:dyDescent="0.3">
      <c r="A3637" t="s">
        <v>10</v>
      </c>
      <c r="B3637">
        <v>1185732</v>
      </c>
      <c r="C3637">
        <v>44362</v>
      </c>
      <c r="D3637" t="s">
        <v>126</v>
      </c>
      <c r="E3637" t="s">
        <v>118</v>
      </c>
      <c r="F3637" t="s">
        <v>119</v>
      </c>
      <c r="G3637" t="s">
        <v>17</v>
      </c>
      <c r="H3637">
        <v>0.6</v>
      </c>
      <c r="I3637">
        <v>3750</v>
      </c>
      <c r="J3637">
        <f t="shared" si="148"/>
        <v>2250</v>
      </c>
      <c r="K3637">
        <f t="shared" si="150"/>
        <v>675</v>
      </c>
      <c r="L3637">
        <v>0.3</v>
      </c>
    </row>
    <row r="3638" spans="1:12" x14ac:dyDescent="0.3">
      <c r="A3638" t="s">
        <v>10</v>
      </c>
      <c r="B3638">
        <v>1185732</v>
      </c>
      <c r="C3638">
        <v>44390</v>
      </c>
      <c r="D3638" t="s">
        <v>126</v>
      </c>
      <c r="E3638" t="s">
        <v>118</v>
      </c>
      <c r="F3638" t="s">
        <v>119</v>
      </c>
      <c r="G3638" t="s">
        <v>12</v>
      </c>
      <c r="H3638">
        <v>0.54999999999999993</v>
      </c>
      <c r="I3638">
        <v>6000</v>
      </c>
      <c r="J3638">
        <f t="shared" si="148"/>
        <v>3299.9999999999995</v>
      </c>
      <c r="K3638">
        <f t="shared" si="150"/>
        <v>989.99999999999977</v>
      </c>
      <c r="L3638">
        <v>0.3</v>
      </c>
    </row>
    <row r="3639" spans="1:12" x14ac:dyDescent="0.3">
      <c r="A3639" t="s">
        <v>10</v>
      </c>
      <c r="B3639">
        <v>1185732</v>
      </c>
      <c r="C3639">
        <v>44390</v>
      </c>
      <c r="D3639" t="s">
        <v>126</v>
      </c>
      <c r="E3639" t="s">
        <v>118</v>
      </c>
      <c r="F3639" t="s">
        <v>119</v>
      </c>
      <c r="G3639" t="s">
        <v>15</v>
      </c>
      <c r="H3639">
        <v>0.5</v>
      </c>
      <c r="I3639">
        <v>3500</v>
      </c>
      <c r="J3639">
        <f t="shared" si="148"/>
        <v>1750</v>
      </c>
      <c r="K3639">
        <f t="shared" si="150"/>
        <v>525</v>
      </c>
      <c r="L3639">
        <v>0.3</v>
      </c>
    </row>
    <row r="3640" spans="1:12" x14ac:dyDescent="0.3">
      <c r="A3640" t="s">
        <v>10</v>
      </c>
      <c r="B3640">
        <v>1185732</v>
      </c>
      <c r="C3640">
        <v>44390</v>
      </c>
      <c r="D3640" t="s">
        <v>126</v>
      </c>
      <c r="E3640" t="s">
        <v>118</v>
      </c>
      <c r="F3640" t="s">
        <v>119</v>
      </c>
      <c r="G3640" t="s">
        <v>13</v>
      </c>
      <c r="H3640">
        <v>0.45</v>
      </c>
      <c r="I3640">
        <v>2750</v>
      </c>
      <c r="J3640">
        <f t="shared" si="148"/>
        <v>1237.5</v>
      </c>
      <c r="K3640">
        <f t="shared" si="150"/>
        <v>309.375</v>
      </c>
      <c r="L3640">
        <v>0.25</v>
      </c>
    </row>
    <row r="3641" spans="1:12" x14ac:dyDescent="0.3">
      <c r="A3641" t="s">
        <v>10</v>
      </c>
      <c r="B3641">
        <v>1185732</v>
      </c>
      <c r="C3641">
        <v>44390</v>
      </c>
      <c r="D3641" t="s">
        <v>126</v>
      </c>
      <c r="E3641" t="s">
        <v>118</v>
      </c>
      <c r="F3641" t="s">
        <v>119</v>
      </c>
      <c r="G3641" t="s">
        <v>14</v>
      </c>
      <c r="H3641">
        <v>0.45</v>
      </c>
      <c r="I3641">
        <v>2250</v>
      </c>
      <c r="J3641">
        <f t="shared" si="148"/>
        <v>1012.5</v>
      </c>
      <c r="K3641">
        <f t="shared" si="150"/>
        <v>253.125</v>
      </c>
      <c r="L3641">
        <v>0.25</v>
      </c>
    </row>
    <row r="3642" spans="1:12" x14ac:dyDescent="0.3">
      <c r="A3642" t="s">
        <v>10</v>
      </c>
      <c r="B3642">
        <v>1185732</v>
      </c>
      <c r="C3642">
        <v>44390</v>
      </c>
      <c r="D3642" t="s">
        <v>126</v>
      </c>
      <c r="E3642" t="s">
        <v>118</v>
      </c>
      <c r="F3642" t="s">
        <v>119</v>
      </c>
      <c r="G3642" t="s">
        <v>16</v>
      </c>
      <c r="H3642">
        <v>0.54999999999999993</v>
      </c>
      <c r="I3642">
        <v>2500</v>
      </c>
      <c r="J3642">
        <f t="shared" si="148"/>
        <v>1374.9999999999998</v>
      </c>
      <c r="K3642">
        <f t="shared" si="150"/>
        <v>343.74999999999994</v>
      </c>
      <c r="L3642">
        <v>0.25</v>
      </c>
    </row>
    <row r="3643" spans="1:12" x14ac:dyDescent="0.3">
      <c r="A3643" t="s">
        <v>10</v>
      </c>
      <c r="B3643">
        <v>1185732</v>
      </c>
      <c r="C3643">
        <v>44390</v>
      </c>
      <c r="D3643" t="s">
        <v>126</v>
      </c>
      <c r="E3643" t="s">
        <v>118</v>
      </c>
      <c r="F3643" t="s">
        <v>119</v>
      </c>
      <c r="G3643" t="s">
        <v>17</v>
      </c>
      <c r="H3643">
        <v>0.6</v>
      </c>
      <c r="I3643">
        <v>4250</v>
      </c>
      <c r="J3643">
        <f t="shared" si="148"/>
        <v>2550</v>
      </c>
      <c r="K3643">
        <f t="shared" si="150"/>
        <v>765</v>
      </c>
      <c r="L3643">
        <v>0.3</v>
      </c>
    </row>
    <row r="3644" spans="1:12" x14ac:dyDescent="0.3">
      <c r="A3644" t="s">
        <v>10</v>
      </c>
      <c r="B3644">
        <v>1185732</v>
      </c>
      <c r="C3644">
        <v>44422</v>
      </c>
      <c r="D3644" t="s">
        <v>126</v>
      </c>
      <c r="E3644" t="s">
        <v>118</v>
      </c>
      <c r="F3644" t="s">
        <v>119</v>
      </c>
      <c r="G3644" t="s">
        <v>12</v>
      </c>
      <c r="H3644">
        <v>0.54999999999999993</v>
      </c>
      <c r="I3644">
        <v>5750</v>
      </c>
      <c r="J3644">
        <f t="shared" si="148"/>
        <v>3162.4999999999995</v>
      </c>
      <c r="K3644">
        <f t="shared" si="150"/>
        <v>948.74999999999977</v>
      </c>
      <c r="L3644">
        <v>0.3</v>
      </c>
    </row>
    <row r="3645" spans="1:12" x14ac:dyDescent="0.3">
      <c r="A3645" t="s">
        <v>10</v>
      </c>
      <c r="B3645">
        <v>1185732</v>
      </c>
      <c r="C3645">
        <v>44422</v>
      </c>
      <c r="D3645" t="s">
        <v>126</v>
      </c>
      <c r="E3645" t="s">
        <v>118</v>
      </c>
      <c r="F3645" t="s">
        <v>119</v>
      </c>
      <c r="G3645" t="s">
        <v>15</v>
      </c>
      <c r="H3645">
        <v>0.5</v>
      </c>
      <c r="I3645">
        <v>3500</v>
      </c>
      <c r="J3645">
        <f t="shared" si="148"/>
        <v>1750</v>
      </c>
      <c r="K3645">
        <f t="shared" si="150"/>
        <v>525</v>
      </c>
      <c r="L3645">
        <v>0.3</v>
      </c>
    </row>
    <row r="3646" spans="1:12" x14ac:dyDescent="0.3">
      <c r="A3646" t="s">
        <v>10</v>
      </c>
      <c r="B3646">
        <v>1185732</v>
      </c>
      <c r="C3646">
        <v>44422</v>
      </c>
      <c r="D3646" t="s">
        <v>126</v>
      </c>
      <c r="E3646" t="s">
        <v>118</v>
      </c>
      <c r="F3646" t="s">
        <v>119</v>
      </c>
      <c r="G3646" t="s">
        <v>13</v>
      </c>
      <c r="H3646">
        <v>0.45</v>
      </c>
      <c r="I3646">
        <v>2750</v>
      </c>
      <c r="J3646">
        <f t="shared" si="148"/>
        <v>1237.5</v>
      </c>
      <c r="K3646">
        <f t="shared" ref="K3646:K3677" si="151">J3646*L3646</f>
        <v>309.375</v>
      </c>
      <c r="L3646">
        <v>0.25</v>
      </c>
    </row>
    <row r="3647" spans="1:12" x14ac:dyDescent="0.3">
      <c r="A3647" t="s">
        <v>10</v>
      </c>
      <c r="B3647">
        <v>1185732</v>
      </c>
      <c r="C3647">
        <v>44422</v>
      </c>
      <c r="D3647" t="s">
        <v>126</v>
      </c>
      <c r="E3647" t="s">
        <v>118</v>
      </c>
      <c r="F3647" t="s">
        <v>119</v>
      </c>
      <c r="G3647" t="s">
        <v>14</v>
      </c>
      <c r="H3647">
        <v>0.45</v>
      </c>
      <c r="I3647">
        <v>1750</v>
      </c>
      <c r="J3647">
        <f t="shared" si="148"/>
        <v>787.5</v>
      </c>
      <c r="K3647">
        <f t="shared" si="151"/>
        <v>196.875</v>
      </c>
      <c r="L3647">
        <v>0.25</v>
      </c>
    </row>
    <row r="3648" spans="1:12" x14ac:dyDescent="0.3">
      <c r="A3648" t="s">
        <v>10</v>
      </c>
      <c r="B3648">
        <v>1185732</v>
      </c>
      <c r="C3648">
        <v>44422</v>
      </c>
      <c r="D3648" t="s">
        <v>126</v>
      </c>
      <c r="E3648" t="s">
        <v>118</v>
      </c>
      <c r="F3648" t="s">
        <v>119</v>
      </c>
      <c r="G3648" t="s">
        <v>16</v>
      </c>
      <c r="H3648">
        <v>0.54999999999999993</v>
      </c>
      <c r="I3648">
        <v>1500</v>
      </c>
      <c r="J3648">
        <f t="shared" si="148"/>
        <v>824.99999999999989</v>
      </c>
      <c r="K3648">
        <f t="shared" si="151"/>
        <v>206.24999999999997</v>
      </c>
      <c r="L3648">
        <v>0.25</v>
      </c>
    </row>
    <row r="3649" spans="1:12" x14ac:dyDescent="0.3">
      <c r="A3649" t="s">
        <v>10</v>
      </c>
      <c r="B3649">
        <v>1185732</v>
      </c>
      <c r="C3649">
        <v>44422</v>
      </c>
      <c r="D3649" t="s">
        <v>126</v>
      </c>
      <c r="E3649" t="s">
        <v>118</v>
      </c>
      <c r="F3649" t="s">
        <v>119</v>
      </c>
      <c r="G3649" t="s">
        <v>17</v>
      </c>
      <c r="H3649">
        <v>0.6</v>
      </c>
      <c r="I3649">
        <v>3250</v>
      </c>
      <c r="J3649">
        <f t="shared" si="148"/>
        <v>1950</v>
      </c>
      <c r="K3649">
        <f t="shared" si="151"/>
        <v>585</v>
      </c>
      <c r="L3649">
        <v>0.3</v>
      </c>
    </row>
    <row r="3650" spans="1:12" x14ac:dyDescent="0.3">
      <c r="A3650" t="s">
        <v>10</v>
      </c>
      <c r="B3650">
        <v>1185732</v>
      </c>
      <c r="C3650">
        <v>44452</v>
      </c>
      <c r="D3650" t="s">
        <v>126</v>
      </c>
      <c r="E3650" t="s">
        <v>118</v>
      </c>
      <c r="F3650" t="s">
        <v>119</v>
      </c>
      <c r="G3650" t="s">
        <v>12</v>
      </c>
      <c r="H3650">
        <v>0.54999999999999993</v>
      </c>
      <c r="I3650">
        <v>4500</v>
      </c>
      <c r="J3650">
        <f t="shared" ref="J3650:J3713" si="152">H3650*I3650</f>
        <v>2474.9999999999995</v>
      </c>
      <c r="K3650">
        <f t="shared" si="151"/>
        <v>742.49999999999989</v>
      </c>
      <c r="L3650">
        <v>0.3</v>
      </c>
    </row>
    <row r="3651" spans="1:12" x14ac:dyDescent="0.3">
      <c r="A3651" t="s">
        <v>10</v>
      </c>
      <c r="B3651">
        <v>1185732</v>
      </c>
      <c r="C3651">
        <v>44452</v>
      </c>
      <c r="D3651" t="s">
        <v>126</v>
      </c>
      <c r="E3651" t="s">
        <v>118</v>
      </c>
      <c r="F3651" t="s">
        <v>119</v>
      </c>
      <c r="G3651" t="s">
        <v>15</v>
      </c>
      <c r="H3651">
        <v>0.5</v>
      </c>
      <c r="I3651">
        <v>2500</v>
      </c>
      <c r="J3651">
        <f t="shared" si="152"/>
        <v>1250</v>
      </c>
      <c r="K3651">
        <f t="shared" si="151"/>
        <v>375</v>
      </c>
      <c r="L3651">
        <v>0.3</v>
      </c>
    </row>
    <row r="3652" spans="1:12" x14ac:dyDescent="0.3">
      <c r="A3652" t="s">
        <v>10</v>
      </c>
      <c r="B3652">
        <v>1185732</v>
      </c>
      <c r="C3652">
        <v>44452</v>
      </c>
      <c r="D3652" t="s">
        <v>126</v>
      </c>
      <c r="E3652" t="s">
        <v>118</v>
      </c>
      <c r="F3652" t="s">
        <v>119</v>
      </c>
      <c r="G3652" t="s">
        <v>13</v>
      </c>
      <c r="H3652">
        <v>0.45</v>
      </c>
      <c r="I3652">
        <v>1500</v>
      </c>
      <c r="J3652">
        <f t="shared" si="152"/>
        <v>675</v>
      </c>
      <c r="K3652">
        <f t="shared" si="151"/>
        <v>168.75</v>
      </c>
      <c r="L3652">
        <v>0.25</v>
      </c>
    </row>
    <row r="3653" spans="1:12" x14ac:dyDescent="0.3">
      <c r="A3653" t="s">
        <v>10</v>
      </c>
      <c r="B3653">
        <v>1185732</v>
      </c>
      <c r="C3653">
        <v>44452</v>
      </c>
      <c r="D3653" t="s">
        <v>126</v>
      </c>
      <c r="E3653" t="s">
        <v>118</v>
      </c>
      <c r="F3653" t="s">
        <v>119</v>
      </c>
      <c r="G3653" t="s">
        <v>14</v>
      </c>
      <c r="H3653">
        <v>0.45</v>
      </c>
      <c r="I3653">
        <v>1250</v>
      </c>
      <c r="J3653">
        <f t="shared" si="152"/>
        <v>562.5</v>
      </c>
      <c r="K3653">
        <f t="shared" si="151"/>
        <v>140.625</v>
      </c>
      <c r="L3653">
        <v>0.25</v>
      </c>
    </row>
    <row r="3654" spans="1:12" x14ac:dyDescent="0.3">
      <c r="A3654" t="s">
        <v>10</v>
      </c>
      <c r="B3654">
        <v>1185732</v>
      </c>
      <c r="C3654">
        <v>44452</v>
      </c>
      <c r="D3654" t="s">
        <v>126</v>
      </c>
      <c r="E3654" t="s">
        <v>118</v>
      </c>
      <c r="F3654" t="s">
        <v>119</v>
      </c>
      <c r="G3654" t="s">
        <v>16</v>
      </c>
      <c r="H3654">
        <v>0.54999999999999993</v>
      </c>
      <c r="I3654">
        <v>1250</v>
      </c>
      <c r="J3654">
        <f t="shared" si="152"/>
        <v>687.49999999999989</v>
      </c>
      <c r="K3654">
        <f t="shared" si="151"/>
        <v>171.87499999999997</v>
      </c>
      <c r="L3654">
        <v>0.25</v>
      </c>
    </row>
    <row r="3655" spans="1:12" x14ac:dyDescent="0.3">
      <c r="A3655" t="s">
        <v>10</v>
      </c>
      <c r="B3655">
        <v>1185732</v>
      </c>
      <c r="C3655">
        <v>44452</v>
      </c>
      <c r="D3655" t="s">
        <v>126</v>
      </c>
      <c r="E3655" t="s">
        <v>118</v>
      </c>
      <c r="F3655" t="s">
        <v>119</v>
      </c>
      <c r="G3655" t="s">
        <v>17</v>
      </c>
      <c r="H3655">
        <v>0.6</v>
      </c>
      <c r="I3655">
        <v>2250</v>
      </c>
      <c r="J3655">
        <f t="shared" si="152"/>
        <v>1350</v>
      </c>
      <c r="K3655">
        <f t="shared" si="151"/>
        <v>405</v>
      </c>
      <c r="L3655">
        <v>0.3</v>
      </c>
    </row>
    <row r="3656" spans="1:12" x14ac:dyDescent="0.3">
      <c r="A3656" t="s">
        <v>10</v>
      </c>
      <c r="B3656">
        <v>1185732</v>
      </c>
      <c r="C3656">
        <v>44484</v>
      </c>
      <c r="D3656" t="s">
        <v>126</v>
      </c>
      <c r="E3656" t="s">
        <v>118</v>
      </c>
      <c r="F3656" t="s">
        <v>119</v>
      </c>
      <c r="G3656" t="s">
        <v>12</v>
      </c>
      <c r="H3656">
        <v>0.6</v>
      </c>
      <c r="I3656">
        <v>4000</v>
      </c>
      <c r="J3656">
        <f t="shared" si="152"/>
        <v>2400</v>
      </c>
      <c r="K3656">
        <f t="shared" si="151"/>
        <v>720</v>
      </c>
      <c r="L3656">
        <v>0.3</v>
      </c>
    </row>
    <row r="3657" spans="1:12" x14ac:dyDescent="0.3">
      <c r="A3657" t="s">
        <v>10</v>
      </c>
      <c r="B3657">
        <v>1185732</v>
      </c>
      <c r="C3657">
        <v>44484</v>
      </c>
      <c r="D3657" t="s">
        <v>126</v>
      </c>
      <c r="E3657" t="s">
        <v>118</v>
      </c>
      <c r="F3657" t="s">
        <v>119</v>
      </c>
      <c r="G3657" t="s">
        <v>15</v>
      </c>
      <c r="H3657">
        <v>0.55000000000000004</v>
      </c>
      <c r="I3657">
        <v>2250</v>
      </c>
      <c r="J3657">
        <f t="shared" si="152"/>
        <v>1237.5</v>
      </c>
      <c r="K3657">
        <f t="shared" si="151"/>
        <v>371.25</v>
      </c>
      <c r="L3657">
        <v>0.3</v>
      </c>
    </row>
    <row r="3658" spans="1:12" x14ac:dyDescent="0.3">
      <c r="A3658" t="s">
        <v>10</v>
      </c>
      <c r="B3658">
        <v>1185732</v>
      </c>
      <c r="C3658">
        <v>44484</v>
      </c>
      <c r="D3658" t="s">
        <v>126</v>
      </c>
      <c r="E3658" t="s">
        <v>118</v>
      </c>
      <c r="F3658" t="s">
        <v>119</v>
      </c>
      <c r="G3658" t="s">
        <v>13</v>
      </c>
      <c r="H3658">
        <v>0.55000000000000004</v>
      </c>
      <c r="I3658">
        <v>1250</v>
      </c>
      <c r="J3658">
        <f t="shared" si="152"/>
        <v>687.5</v>
      </c>
      <c r="K3658">
        <f t="shared" si="151"/>
        <v>171.875</v>
      </c>
      <c r="L3658">
        <v>0.25</v>
      </c>
    </row>
    <row r="3659" spans="1:12" x14ac:dyDescent="0.3">
      <c r="A3659" t="s">
        <v>10</v>
      </c>
      <c r="B3659">
        <v>1185732</v>
      </c>
      <c r="C3659">
        <v>44484</v>
      </c>
      <c r="D3659" t="s">
        <v>126</v>
      </c>
      <c r="E3659" t="s">
        <v>118</v>
      </c>
      <c r="F3659" t="s">
        <v>119</v>
      </c>
      <c r="G3659" t="s">
        <v>14</v>
      </c>
      <c r="H3659">
        <v>0.55000000000000004</v>
      </c>
      <c r="I3659">
        <v>1000</v>
      </c>
      <c r="J3659">
        <f t="shared" si="152"/>
        <v>550</v>
      </c>
      <c r="K3659">
        <f t="shared" si="151"/>
        <v>137.5</v>
      </c>
      <c r="L3659">
        <v>0.25</v>
      </c>
    </row>
    <row r="3660" spans="1:12" x14ac:dyDescent="0.3">
      <c r="A3660" t="s">
        <v>10</v>
      </c>
      <c r="B3660">
        <v>1185732</v>
      </c>
      <c r="C3660">
        <v>44484</v>
      </c>
      <c r="D3660" t="s">
        <v>126</v>
      </c>
      <c r="E3660" t="s">
        <v>118</v>
      </c>
      <c r="F3660" t="s">
        <v>119</v>
      </c>
      <c r="G3660" t="s">
        <v>16</v>
      </c>
      <c r="H3660">
        <v>0.65</v>
      </c>
      <c r="I3660">
        <v>1000</v>
      </c>
      <c r="J3660">
        <f t="shared" si="152"/>
        <v>650</v>
      </c>
      <c r="K3660">
        <f t="shared" si="151"/>
        <v>162.5</v>
      </c>
      <c r="L3660">
        <v>0.25</v>
      </c>
    </row>
    <row r="3661" spans="1:12" x14ac:dyDescent="0.3">
      <c r="A3661" t="s">
        <v>10</v>
      </c>
      <c r="B3661">
        <v>1185732</v>
      </c>
      <c r="C3661">
        <v>44484</v>
      </c>
      <c r="D3661" t="s">
        <v>126</v>
      </c>
      <c r="E3661" t="s">
        <v>118</v>
      </c>
      <c r="F3661" t="s">
        <v>119</v>
      </c>
      <c r="G3661" t="s">
        <v>17</v>
      </c>
      <c r="H3661">
        <v>0.7</v>
      </c>
      <c r="I3661">
        <v>2250</v>
      </c>
      <c r="J3661">
        <f t="shared" si="152"/>
        <v>1575</v>
      </c>
      <c r="K3661">
        <f t="shared" si="151"/>
        <v>472.5</v>
      </c>
      <c r="L3661">
        <v>0.3</v>
      </c>
    </row>
    <row r="3662" spans="1:12" x14ac:dyDescent="0.3">
      <c r="A3662" t="s">
        <v>10</v>
      </c>
      <c r="B3662">
        <v>1185732</v>
      </c>
      <c r="C3662">
        <v>44514</v>
      </c>
      <c r="D3662" t="s">
        <v>126</v>
      </c>
      <c r="E3662" t="s">
        <v>118</v>
      </c>
      <c r="F3662" t="s">
        <v>119</v>
      </c>
      <c r="G3662" t="s">
        <v>12</v>
      </c>
      <c r="H3662">
        <v>0.65</v>
      </c>
      <c r="I3662">
        <v>3750</v>
      </c>
      <c r="J3662">
        <f t="shared" si="152"/>
        <v>2437.5</v>
      </c>
      <c r="K3662">
        <f t="shared" si="151"/>
        <v>731.25</v>
      </c>
      <c r="L3662">
        <v>0.3</v>
      </c>
    </row>
    <row r="3663" spans="1:12" x14ac:dyDescent="0.3">
      <c r="A3663" t="s">
        <v>10</v>
      </c>
      <c r="B3663">
        <v>1185732</v>
      </c>
      <c r="C3663">
        <v>44514</v>
      </c>
      <c r="D3663" t="s">
        <v>126</v>
      </c>
      <c r="E3663" t="s">
        <v>118</v>
      </c>
      <c r="F3663" t="s">
        <v>119</v>
      </c>
      <c r="G3663" t="s">
        <v>15</v>
      </c>
      <c r="H3663">
        <v>0.55000000000000004</v>
      </c>
      <c r="I3663">
        <v>3000</v>
      </c>
      <c r="J3663">
        <f t="shared" si="152"/>
        <v>1650.0000000000002</v>
      </c>
      <c r="K3663">
        <f t="shared" si="151"/>
        <v>495.00000000000006</v>
      </c>
      <c r="L3663">
        <v>0.3</v>
      </c>
    </row>
    <row r="3664" spans="1:12" x14ac:dyDescent="0.3">
      <c r="A3664" t="s">
        <v>10</v>
      </c>
      <c r="B3664">
        <v>1185732</v>
      </c>
      <c r="C3664">
        <v>44514</v>
      </c>
      <c r="D3664" t="s">
        <v>126</v>
      </c>
      <c r="E3664" t="s">
        <v>118</v>
      </c>
      <c r="F3664" t="s">
        <v>119</v>
      </c>
      <c r="G3664" t="s">
        <v>13</v>
      </c>
      <c r="H3664">
        <v>0.55000000000000004</v>
      </c>
      <c r="I3664">
        <v>2950</v>
      </c>
      <c r="J3664">
        <f t="shared" si="152"/>
        <v>1622.5000000000002</v>
      </c>
      <c r="K3664">
        <f t="shared" si="151"/>
        <v>405.62500000000006</v>
      </c>
      <c r="L3664">
        <v>0.25</v>
      </c>
    </row>
    <row r="3665" spans="1:12" x14ac:dyDescent="0.3">
      <c r="A3665" t="s">
        <v>10</v>
      </c>
      <c r="B3665">
        <v>1185732</v>
      </c>
      <c r="C3665">
        <v>44514</v>
      </c>
      <c r="D3665" t="s">
        <v>126</v>
      </c>
      <c r="E3665" t="s">
        <v>118</v>
      </c>
      <c r="F3665" t="s">
        <v>119</v>
      </c>
      <c r="G3665" t="s">
        <v>14</v>
      </c>
      <c r="H3665">
        <v>0.55000000000000004</v>
      </c>
      <c r="I3665">
        <v>2750</v>
      </c>
      <c r="J3665">
        <f t="shared" si="152"/>
        <v>1512.5000000000002</v>
      </c>
      <c r="K3665">
        <f t="shared" si="151"/>
        <v>378.12500000000006</v>
      </c>
      <c r="L3665">
        <v>0.25</v>
      </c>
    </row>
    <row r="3666" spans="1:12" x14ac:dyDescent="0.3">
      <c r="A3666" t="s">
        <v>10</v>
      </c>
      <c r="B3666">
        <v>1185732</v>
      </c>
      <c r="C3666">
        <v>44514</v>
      </c>
      <c r="D3666" t="s">
        <v>126</v>
      </c>
      <c r="E3666" t="s">
        <v>118</v>
      </c>
      <c r="F3666" t="s">
        <v>119</v>
      </c>
      <c r="G3666" t="s">
        <v>16</v>
      </c>
      <c r="H3666">
        <v>0.65</v>
      </c>
      <c r="I3666">
        <v>2500</v>
      </c>
      <c r="J3666">
        <f t="shared" si="152"/>
        <v>1625</v>
      </c>
      <c r="K3666">
        <f t="shared" si="151"/>
        <v>406.25</v>
      </c>
      <c r="L3666">
        <v>0.25</v>
      </c>
    </row>
    <row r="3667" spans="1:12" x14ac:dyDescent="0.3">
      <c r="A3667" t="s">
        <v>10</v>
      </c>
      <c r="B3667">
        <v>1185732</v>
      </c>
      <c r="C3667">
        <v>44514</v>
      </c>
      <c r="D3667" t="s">
        <v>126</v>
      </c>
      <c r="E3667" t="s">
        <v>118</v>
      </c>
      <c r="F3667" t="s">
        <v>119</v>
      </c>
      <c r="G3667" t="s">
        <v>17</v>
      </c>
      <c r="H3667">
        <v>0.7</v>
      </c>
      <c r="I3667">
        <v>3500</v>
      </c>
      <c r="J3667">
        <f t="shared" si="152"/>
        <v>2450</v>
      </c>
      <c r="K3667">
        <f t="shared" si="151"/>
        <v>735</v>
      </c>
      <c r="L3667">
        <v>0.3</v>
      </c>
    </row>
    <row r="3668" spans="1:12" x14ac:dyDescent="0.3">
      <c r="A3668" t="s">
        <v>10</v>
      </c>
      <c r="B3668">
        <v>1185732</v>
      </c>
      <c r="C3668">
        <v>44543</v>
      </c>
      <c r="D3668" t="s">
        <v>126</v>
      </c>
      <c r="E3668" t="s">
        <v>118</v>
      </c>
      <c r="F3668" t="s">
        <v>119</v>
      </c>
      <c r="G3668" t="s">
        <v>12</v>
      </c>
      <c r="H3668">
        <v>0.65</v>
      </c>
      <c r="I3668">
        <v>5750</v>
      </c>
      <c r="J3668">
        <f t="shared" si="152"/>
        <v>3737.5</v>
      </c>
      <c r="K3668">
        <f t="shared" si="151"/>
        <v>1121.25</v>
      </c>
      <c r="L3668">
        <v>0.3</v>
      </c>
    </row>
    <row r="3669" spans="1:12" x14ac:dyDescent="0.3">
      <c r="A3669" t="s">
        <v>10</v>
      </c>
      <c r="B3669">
        <v>1185732</v>
      </c>
      <c r="C3669">
        <v>44543</v>
      </c>
      <c r="D3669" t="s">
        <v>126</v>
      </c>
      <c r="E3669" t="s">
        <v>118</v>
      </c>
      <c r="F3669" t="s">
        <v>119</v>
      </c>
      <c r="G3669" t="s">
        <v>15</v>
      </c>
      <c r="H3669">
        <v>0.55000000000000004</v>
      </c>
      <c r="I3669">
        <v>3750</v>
      </c>
      <c r="J3669">
        <f t="shared" si="152"/>
        <v>2062.5</v>
      </c>
      <c r="K3669">
        <f t="shared" si="151"/>
        <v>618.75</v>
      </c>
      <c r="L3669">
        <v>0.3</v>
      </c>
    </row>
    <row r="3670" spans="1:12" x14ac:dyDescent="0.3">
      <c r="A3670" t="s">
        <v>10</v>
      </c>
      <c r="B3670">
        <v>1185732</v>
      </c>
      <c r="C3670">
        <v>44543</v>
      </c>
      <c r="D3670" t="s">
        <v>126</v>
      </c>
      <c r="E3670" t="s">
        <v>118</v>
      </c>
      <c r="F3670" t="s">
        <v>119</v>
      </c>
      <c r="G3670" t="s">
        <v>13</v>
      </c>
      <c r="H3670">
        <v>0.55000000000000004</v>
      </c>
      <c r="I3670">
        <v>3500</v>
      </c>
      <c r="J3670">
        <f t="shared" si="152"/>
        <v>1925.0000000000002</v>
      </c>
      <c r="K3670">
        <f t="shared" si="151"/>
        <v>481.25000000000006</v>
      </c>
      <c r="L3670">
        <v>0.25</v>
      </c>
    </row>
    <row r="3671" spans="1:12" x14ac:dyDescent="0.3">
      <c r="A3671" t="s">
        <v>10</v>
      </c>
      <c r="B3671">
        <v>1185732</v>
      </c>
      <c r="C3671">
        <v>44543</v>
      </c>
      <c r="D3671" t="s">
        <v>126</v>
      </c>
      <c r="E3671" t="s">
        <v>118</v>
      </c>
      <c r="F3671" t="s">
        <v>119</v>
      </c>
      <c r="G3671" t="s">
        <v>14</v>
      </c>
      <c r="H3671">
        <v>0.55000000000000004</v>
      </c>
      <c r="I3671">
        <v>3000</v>
      </c>
      <c r="J3671">
        <f t="shared" si="152"/>
        <v>1650.0000000000002</v>
      </c>
      <c r="K3671">
        <f t="shared" si="151"/>
        <v>412.50000000000006</v>
      </c>
      <c r="L3671">
        <v>0.25</v>
      </c>
    </row>
    <row r="3672" spans="1:12" x14ac:dyDescent="0.3">
      <c r="A3672" t="s">
        <v>10</v>
      </c>
      <c r="B3672">
        <v>1185732</v>
      </c>
      <c r="C3672">
        <v>44543</v>
      </c>
      <c r="D3672" t="s">
        <v>126</v>
      </c>
      <c r="E3672" t="s">
        <v>118</v>
      </c>
      <c r="F3672" t="s">
        <v>119</v>
      </c>
      <c r="G3672" t="s">
        <v>16</v>
      </c>
      <c r="H3672">
        <v>0.65</v>
      </c>
      <c r="I3672">
        <v>3000</v>
      </c>
      <c r="J3672">
        <f t="shared" si="152"/>
        <v>1950</v>
      </c>
      <c r="K3672">
        <f t="shared" si="151"/>
        <v>487.5</v>
      </c>
      <c r="L3672">
        <v>0.25</v>
      </c>
    </row>
    <row r="3673" spans="1:12" x14ac:dyDescent="0.3">
      <c r="A3673" t="s">
        <v>10</v>
      </c>
      <c r="B3673">
        <v>1185732</v>
      </c>
      <c r="C3673">
        <v>44543</v>
      </c>
      <c r="D3673" t="s">
        <v>126</v>
      </c>
      <c r="E3673" t="s">
        <v>118</v>
      </c>
      <c r="F3673" t="s">
        <v>119</v>
      </c>
      <c r="G3673" t="s">
        <v>17</v>
      </c>
      <c r="H3673">
        <v>0.7</v>
      </c>
      <c r="I3673">
        <v>4000</v>
      </c>
      <c r="J3673">
        <f t="shared" si="152"/>
        <v>2800</v>
      </c>
      <c r="K3673">
        <f t="shared" si="151"/>
        <v>840</v>
      </c>
      <c r="L3673">
        <v>0.3</v>
      </c>
    </row>
    <row r="3674" spans="1:12" x14ac:dyDescent="0.3">
      <c r="A3674" t="s">
        <v>10</v>
      </c>
      <c r="B3674">
        <v>1185732</v>
      </c>
      <c r="C3674">
        <v>44210</v>
      </c>
      <c r="D3674" t="s">
        <v>126</v>
      </c>
      <c r="E3674" t="s">
        <v>121</v>
      </c>
      <c r="F3674" t="s">
        <v>120</v>
      </c>
      <c r="G3674" t="s">
        <v>12</v>
      </c>
      <c r="H3674">
        <v>0.45</v>
      </c>
      <c r="I3674">
        <v>5250</v>
      </c>
      <c r="J3674">
        <f t="shared" si="152"/>
        <v>2362.5</v>
      </c>
      <c r="K3674">
        <f t="shared" si="151"/>
        <v>1063.125</v>
      </c>
      <c r="L3674">
        <v>0.45</v>
      </c>
    </row>
    <row r="3675" spans="1:12" x14ac:dyDescent="0.3">
      <c r="A3675" t="s">
        <v>10</v>
      </c>
      <c r="B3675">
        <v>1185732</v>
      </c>
      <c r="C3675">
        <v>44210</v>
      </c>
      <c r="D3675" t="s">
        <v>126</v>
      </c>
      <c r="E3675" t="s">
        <v>121</v>
      </c>
      <c r="F3675" t="s">
        <v>120</v>
      </c>
      <c r="G3675" t="s">
        <v>15</v>
      </c>
      <c r="H3675">
        <v>0.45</v>
      </c>
      <c r="I3675">
        <v>3250</v>
      </c>
      <c r="J3675">
        <f t="shared" si="152"/>
        <v>1462.5</v>
      </c>
      <c r="K3675">
        <f t="shared" si="151"/>
        <v>658.125</v>
      </c>
      <c r="L3675">
        <v>0.45</v>
      </c>
    </row>
    <row r="3676" spans="1:12" x14ac:dyDescent="0.3">
      <c r="A3676" t="s">
        <v>10</v>
      </c>
      <c r="B3676">
        <v>1185732</v>
      </c>
      <c r="C3676">
        <v>44210</v>
      </c>
      <c r="D3676" t="s">
        <v>126</v>
      </c>
      <c r="E3676" t="s">
        <v>121</v>
      </c>
      <c r="F3676" t="s">
        <v>120</v>
      </c>
      <c r="G3676" t="s">
        <v>13</v>
      </c>
      <c r="H3676">
        <v>0.35000000000000003</v>
      </c>
      <c r="I3676">
        <v>3250</v>
      </c>
      <c r="J3676">
        <f t="shared" si="152"/>
        <v>1137.5</v>
      </c>
      <c r="K3676">
        <f t="shared" ref="K3676:K3685" si="153">J3676*L3676</f>
        <v>398.125</v>
      </c>
      <c r="L3676">
        <v>0.35</v>
      </c>
    </row>
    <row r="3677" spans="1:12" x14ac:dyDescent="0.3">
      <c r="A3677" t="s">
        <v>10</v>
      </c>
      <c r="B3677">
        <v>1185732</v>
      </c>
      <c r="C3677">
        <v>44210</v>
      </c>
      <c r="D3677" t="s">
        <v>126</v>
      </c>
      <c r="E3677" t="s">
        <v>121</v>
      </c>
      <c r="F3677" t="s">
        <v>120</v>
      </c>
      <c r="G3677" t="s">
        <v>14</v>
      </c>
      <c r="H3677">
        <v>0.39999999999999997</v>
      </c>
      <c r="I3677">
        <v>1750</v>
      </c>
      <c r="J3677">
        <f t="shared" si="152"/>
        <v>699.99999999999989</v>
      </c>
      <c r="K3677">
        <f t="shared" si="153"/>
        <v>244.99999999999994</v>
      </c>
      <c r="L3677">
        <v>0.35</v>
      </c>
    </row>
    <row r="3678" spans="1:12" x14ac:dyDescent="0.3">
      <c r="A3678" t="s">
        <v>10</v>
      </c>
      <c r="B3678">
        <v>1185732</v>
      </c>
      <c r="C3678">
        <v>44210</v>
      </c>
      <c r="D3678" t="s">
        <v>126</v>
      </c>
      <c r="E3678" t="s">
        <v>121</v>
      </c>
      <c r="F3678" t="s">
        <v>120</v>
      </c>
      <c r="G3678" t="s">
        <v>16</v>
      </c>
      <c r="H3678">
        <v>0.55000000000000004</v>
      </c>
      <c r="I3678">
        <v>2250</v>
      </c>
      <c r="J3678">
        <f t="shared" si="152"/>
        <v>1237.5</v>
      </c>
      <c r="K3678">
        <f t="shared" si="153"/>
        <v>433.125</v>
      </c>
      <c r="L3678">
        <v>0.35</v>
      </c>
    </row>
    <row r="3679" spans="1:12" x14ac:dyDescent="0.3">
      <c r="A3679" t="s">
        <v>10</v>
      </c>
      <c r="B3679">
        <v>1185732</v>
      </c>
      <c r="C3679">
        <v>44210</v>
      </c>
      <c r="D3679" t="s">
        <v>126</v>
      </c>
      <c r="E3679" t="s">
        <v>121</v>
      </c>
      <c r="F3679" t="s">
        <v>120</v>
      </c>
      <c r="G3679" t="s">
        <v>17</v>
      </c>
      <c r="H3679">
        <v>0.45</v>
      </c>
      <c r="I3679">
        <v>3250</v>
      </c>
      <c r="J3679">
        <f t="shared" si="152"/>
        <v>1462.5</v>
      </c>
      <c r="K3679">
        <f t="shared" si="153"/>
        <v>585</v>
      </c>
      <c r="L3679">
        <v>0.39999999999999997</v>
      </c>
    </row>
    <row r="3680" spans="1:12" x14ac:dyDescent="0.3">
      <c r="A3680" t="s">
        <v>10</v>
      </c>
      <c r="B3680">
        <v>1185732</v>
      </c>
      <c r="C3680">
        <v>44239</v>
      </c>
      <c r="D3680" t="s">
        <v>126</v>
      </c>
      <c r="E3680" t="s">
        <v>121</v>
      </c>
      <c r="F3680" t="s">
        <v>120</v>
      </c>
      <c r="G3680" t="s">
        <v>12</v>
      </c>
      <c r="H3680">
        <v>0.45</v>
      </c>
      <c r="I3680">
        <v>5750</v>
      </c>
      <c r="J3680">
        <f t="shared" si="152"/>
        <v>2587.5</v>
      </c>
      <c r="K3680">
        <f>J3680*L3680</f>
        <v>1164.375</v>
      </c>
      <c r="L3680">
        <v>0.45</v>
      </c>
    </row>
    <row r="3681" spans="1:12" x14ac:dyDescent="0.3">
      <c r="A3681" t="s">
        <v>10</v>
      </c>
      <c r="B3681">
        <v>1185732</v>
      </c>
      <c r="C3681">
        <v>44239</v>
      </c>
      <c r="D3681" t="s">
        <v>126</v>
      </c>
      <c r="E3681" t="s">
        <v>121</v>
      </c>
      <c r="F3681" t="s">
        <v>120</v>
      </c>
      <c r="G3681" t="s">
        <v>15</v>
      </c>
      <c r="H3681">
        <v>0.45</v>
      </c>
      <c r="I3681">
        <v>2250</v>
      </c>
      <c r="J3681">
        <f t="shared" si="152"/>
        <v>1012.5</v>
      </c>
      <c r="K3681">
        <f>J3681*L3681</f>
        <v>455.625</v>
      </c>
      <c r="L3681">
        <v>0.45</v>
      </c>
    </row>
    <row r="3682" spans="1:12" x14ac:dyDescent="0.3">
      <c r="A3682" t="s">
        <v>10</v>
      </c>
      <c r="B3682">
        <v>1185732</v>
      </c>
      <c r="C3682">
        <v>44239</v>
      </c>
      <c r="D3682" t="s">
        <v>126</v>
      </c>
      <c r="E3682" t="s">
        <v>121</v>
      </c>
      <c r="F3682" t="s">
        <v>120</v>
      </c>
      <c r="G3682" t="s">
        <v>13</v>
      </c>
      <c r="H3682">
        <v>0.35000000000000003</v>
      </c>
      <c r="I3682">
        <v>2750</v>
      </c>
      <c r="J3682">
        <f t="shared" si="152"/>
        <v>962.50000000000011</v>
      </c>
      <c r="K3682">
        <f t="shared" si="153"/>
        <v>336.875</v>
      </c>
      <c r="L3682">
        <v>0.35</v>
      </c>
    </row>
    <row r="3683" spans="1:12" x14ac:dyDescent="0.3">
      <c r="A3683" t="s">
        <v>10</v>
      </c>
      <c r="B3683">
        <v>1185732</v>
      </c>
      <c r="C3683">
        <v>44239</v>
      </c>
      <c r="D3683" t="s">
        <v>126</v>
      </c>
      <c r="E3683" t="s">
        <v>121</v>
      </c>
      <c r="F3683" t="s">
        <v>120</v>
      </c>
      <c r="G3683" t="s">
        <v>14</v>
      </c>
      <c r="H3683">
        <v>0.39999999999999997</v>
      </c>
      <c r="I3683">
        <v>1500</v>
      </c>
      <c r="J3683">
        <f t="shared" si="152"/>
        <v>600</v>
      </c>
      <c r="K3683">
        <f t="shared" si="153"/>
        <v>210</v>
      </c>
      <c r="L3683">
        <v>0.35</v>
      </c>
    </row>
    <row r="3684" spans="1:12" x14ac:dyDescent="0.3">
      <c r="A3684" t="s">
        <v>10</v>
      </c>
      <c r="B3684">
        <v>1185732</v>
      </c>
      <c r="C3684">
        <v>44239</v>
      </c>
      <c r="D3684" t="s">
        <v>126</v>
      </c>
      <c r="E3684" t="s">
        <v>121</v>
      </c>
      <c r="F3684" t="s">
        <v>120</v>
      </c>
      <c r="G3684" t="s">
        <v>16</v>
      </c>
      <c r="H3684">
        <v>0.55000000000000004</v>
      </c>
      <c r="I3684">
        <v>2250</v>
      </c>
      <c r="J3684">
        <f t="shared" si="152"/>
        <v>1237.5</v>
      </c>
      <c r="K3684">
        <f t="shared" si="153"/>
        <v>433.125</v>
      </c>
      <c r="L3684">
        <v>0.35</v>
      </c>
    </row>
    <row r="3685" spans="1:12" x14ac:dyDescent="0.3">
      <c r="A3685" t="s">
        <v>10</v>
      </c>
      <c r="B3685">
        <v>1185732</v>
      </c>
      <c r="C3685">
        <v>44239</v>
      </c>
      <c r="D3685" t="s">
        <v>126</v>
      </c>
      <c r="E3685" t="s">
        <v>121</v>
      </c>
      <c r="F3685" t="s">
        <v>120</v>
      </c>
      <c r="G3685" t="s">
        <v>17</v>
      </c>
      <c r="H3685">
        <v>0.45</v>
      </c>
      <c r="I3685">
        <v>3250</v>
      </c>
      <c r="J3685">
        <f t="shared" si="152"/>
        <v>1462.5</v>
      </c>
      <c r="K3685">
        <f t="shared" si="153"/>
        <v>585</v>
      </c>
      <c r="L3685">
        <v>0.39999999999999997</v>
      </c>
    </row>
    <row r="3686" spans="1:12" x14ac:dyDescent="0.3">
      <c r="A3686" t="s">
        <v>10</v>
      </c>
      <c r="B3686">
        <v>1185732</v>
      </c>
      <c r="C3686">
        <v>44265</v>
      </c>
      <c r="D3686" t="s">
        <v>126</v>
      </c>
      <c r="E3686" t="s">
        <v>121</v>
      </c>
      <c r="F3686" t="s">
        <v>120</v>
      </c>
      <c r="G3686" t="s">
        <v>12</v>
      </c>
      <c r="H3686">
        <v>0.45</v>
      </c>
      <c r="I3686">
        <v>5450</v>
      </c>
      <c r="J3686">
        <f t="shared" si="152"/>
        <v>2452.5</v>
      </c>
      <c r="K3686">
        <f t="shared" ref="K3686:K3717" si="154">J3686*L3686</f>
        <v>1103.625</v>
      </c>
      <c r="L3686">
        <v>0.45</v>
      </c>
    </row>
    <row r="3687" spans="1:12" x14ac:dyDescent="0.3">
      <c r="A3687" t="s">
        <v>10</v>
      </c>
      <c r="B3687">
        <v>1185732</v>
      </c>
      <c r="C3687">
        <v>44265</v>
      </c>
      <c r="D3687" t="s">
        <v>126</v>
      </c>
      <c r="E3687" t="s">
        <v>121</v>
      </c>
      <c r="F3687" t="s">
        <v>120</v>
      </c>
      <c r="G3687" t="s">
        <v>15</v>
      </c>
      <c r="H3687">
        <v>0.45</v>
      </c>
      <c r="I3687">
        <v>2500</v>
      </c>
      <c r="J3687">
        <f t="shared" si="152"/>
        <v>1125</v>
      </c>
      <c r="K3687">
        <f t="shared" si="154"/>
        <v>506.25</v>
      </c>
      <c r="L3687">
        <v>0.45</v>
      </c>
    </row>
    <row r="3688" spans="1:12" x14ac:dyDescent="0.3">
      <c r="A3688" t="s">
        <v>10</v>
      </c>
      <c r="B3688">
        <v>1185732</v>
      </c>
      <c r="C3688">
        <v>44265</v>
      </c>
      <c r="D3688" t="s">
        <v>126</v>
      </c>
      <c r="E3688" t="s">
        <v>121</v>
      </c>
      <c r="F3688" t="s">
        <v>120</v>
      </c>
      <c r="G3688" t="s">
        <v>13</v>
      </c>
      <c r="H3688">
        <v>0.35000000000000003</v>
      </c>
      <c r="I3688">
        <v>2750</v>
      </c>
      <c r="J3688">
        <f t="shared" si="152"/>
        <v>962.50000000000011</v>
      </c>
      <c r="K3688">
        <f t="shared" si="154"/>
        <v>336.875</v>
      </c>
      <c r="L3688">
        <v>0.35</v>
      </c>
    </row>
    <row r="3689" spans="1:12" x14ac:dyDescent="0.3">
      <c r="A3689" t="s">
        <v>10</v>
      </c>
      <c r="B3689">
        <v>1185732</v>
      </c>
      <c r="C3689">
        <v>44265</v>
      </c>
      <c r="D3689" t="s">
        <v>126</v>
      </c>
      <c r="E3689" t="s">
        <v>121</v>
      </c>
      <c r="F3689" t="s">
        <v>120</v>
      </c>
      <c r="G3689" t="s">
        <v>14</v>
      </c>
      <c r="H3689">
        <v>0.39999999999999997</v>
      </c>
      <c r="I3689">
        <v>1250</v>
      </c>
      <c r="J3689">
        <f t="shared" si="152"/>
        <v>499.99999999999994</v>
      </c>
      <c r="K3689">
        <f t="shared" si="154"/>
        <v>174.99999999999997</v>
      </c>
      <c r="L3689">
        <v>0.35</v>
      </c>
    </row>
    <row r="3690" spans="1:12" x14ac:dyDescent="0.3">
      <c r="A3690" t="s">
        <v>10</v>
      </c>
      <c r="B3690">
        <v>1185732</v>
      </c>
      <c r="C3690">
        <v>44265</v>
      </c>
      <c r="D3690" t="s">
        <v>126</v>
      </c>
      <c r="E3690" t="s">
        <v>121</v>
      </c>
      <c r="F3690" t="s">
        <v>120</v>
      </c>
      <c r="G3690" t="s">
        <v>16</v>
      </c>
      <c r="H3690">
        <v>0.55000000000000004</v>
      </c>
      <c r="I3690">
        <v>1750</v>
      </c>
      <c r="J3690">
        <f t="shared" si="152"/>
        <v>962.50000000000011</v>
      </c>
      <c r="K3690">
        <f t="shared" si="154"/>
        <v>336.875</v>
      </c>
      <c r="L3690">
        <v>0.35</v>
      </c>
    </row>
    <row r="3691" spans="1:12" x14ac:dyDescent="0.3">
      <c r="A3691" t="s">
        <v>10</v>
      </c>
      <c r="B3691">
        <v>1185732</v>
      </c>
      <c r="C3691">
        <v>44265</v>
      </c>
      <c r="D3691" t="s">
        <v>126</v>
      </c>
      <c r="E3691" t="s">
        <v>121</v>
      </c>
      <c r="F3691" t="s">
        <v>120</v>
      </c>
      <c r="G3691" t="s">
        <v>17</v>
      </c>
      <c r="H3691">
        <v>0.45</v>
      </c>
      <c r="I3691">
        <v>2750</v>
      </c>
      <c r="J3691">
        <f t="shared" si="152"/>
        <v>1237.5</v>
      </c>
      <c r="K3691">
        <f t="shared" si="154"/>
        <v>494.99999999999994</v>
      </c>
      <c r="L3691">
        <v>0.39999999999999997</v>
      </c>
    </row>
    <row r="3692" spans="1:12" x14ac:dyDescent="0.3">
      <c r="A3692" t="s">
        <v>10</v>
      </c>
      <c r="B3692">
        <v>1185732</v>
      </c>
      <c r="C3692">
        <v>44297</v>
      </c>
      <c r="D3692" t="s">
        <v>126</v>
      </c>
      <c r="E3692" t="s">
        <v>121</v>
      </c>
      <c r="F3692" t="s">
        <v>120</v>
      </c>
      <c r="G3692" t="s">
        <v>12</v>
      </c>
      <c r="H3692">
        <v>0.45</v>
      </c>
      <c r="I3692">
        <v>5250</v>
      </c>
      <c r="J3692">
        <f t="shared" si="152"/>
        <v>2362.5</v>
      </c>
      <c r="K3692">
        <f t="shared" si="154"/>
        <v>1063.125</v>
      </c>
      <c r="L3692">
        <v>0.45</v>
      </c>
    </row>
    <row r="3693" spans="1:12" x14ac:dyDescent="0.3">
      <c r="A3693" t="s">
        <v>10</v>
      </c>
      <c r="B3693">
        <v>1185732</v>
      </c>
      <c r="C3693">
        <v>44297</v>
      </c>
      <c r="D3693" t="s">
        <v>126</v>
      </c>
      <c r="E3693" t="s">
        <v>121</v>
      </c>
      <c r="F3693" t="s">
        <v>120</v>
      </c>
      <c r="G3693" t="s">
        <v>15</v>
      </c>
      <c r="H3693">
        <v>0.45</v>
      </c>
      <c r="I3693">
        <v>2250</v>
      </c>
      <c r="J3693">
        <f t="shared" si="152"/>
        <v>1012.5</v>
      </c>
      <c r="K3693">
        <f t="shared" si="154"/>
        <v>455.625</v>
      </c>
      <c r="L3693">
        <v>0.45</v>
      </c>
    </row>
    <row r="3694" spans="1:12" x14ac:dyDescent="0.3">
      <c r="A3694" t="s">
        <v>10</v>
      </c>
      <c r="B3694">
        <v>1185732</v>
      </c>
      <c r="C3694">
        <v>44297</v>
      </c>
      <c r="D3694" t="s">
        <v>126</v>
      </c>
      <c r="E3694" t="s">
        <v>121</v>
      </c>
      <c r="F3694" t="s">
        <v>120</v>
      </c>
      <c r="G3694" t="s">
        <v>13</v>
      </c>
      <c r="H3694">
        <v>0.35000000000000003</v>
      </c>
      <c r="I3694">
        <v>2250</v>
      </c>
      <c r="J3694">
        <f t="shared" si="152"/>
        <v>787.50000000000011</v>
      </c>
      <c r="K3694">
        <f t="shared" si="154"/>
        <v>275.625</v>
      </c>
      <c r="L3694">
        <v>0.35</v>
      </c>
    </row>
    <row r="3695" spans="1:12" x14ac:dyDescent="0.3">
      <c r="A3695" t="s">
        <v>10</v>
      </c>
      <c r="B3695">
        <v>1185732</v>
      </c>
      <c r="C3695">
        <v>44297</v>
      </c>
      <c r="D3695" t="s">
        <v>126</v>
      </c>
      <c r="E3695" t="s">
        <v>121</v>
      </c>
      <c r="F3695" t="s">
        <v>120</v>
      </c>
      <c r="G3695" t="s">
        <v>14</v>
      </c>
      <c r="H3695">
        <v>0.39999999999999997</v>
      </c>
      <c r="I3695">
        <v>1500</v>
      </c>
      <c r="J3695">
        <f t="shared" si="152"/>
        <v>600</v>
      </c>
      <c r="K3695">
        <f t="shared" si="154"/>
        <v>210</v>
      </c>
      <c r="L3695">
        <v>0.35</v>
      </c>
    </row>
    <row r="3696" spans="1:12" x14ac:dyDescent="0.3">
      <c r="A3696" t="s">
        <v>10</v>
      </c>
      <c r="B3696">
        <v>1185732</v>
      </c>
      <c r="C3696">
        <v>44297</v>
      </c>
      <c r="D3696" t="s">
        <v>126</v>
      </c>
      <c r="E3696" t="s">
        <v>121</v>
      </c>
      <c r="F3696" t="s">
        <v>120</v>
      </c>
      <c r="G3696" t="s">
        <v>16</v>
      </c>
      <c r="H3696">
        <v>0.55000000000000004</v>
      </c>
      <c r="I3696">
        <v>1500</v>
      </c>
      <c r="J3696">
        <f t="shared" si="152"/>
        <v>825.00000000000011</v>
      </c>
      <c r="K3696">
        <f t="shared" si="154"/>
        <v>288.75</v>
      </c>
      <c r="L3696">
        <v>0.35</v>
      </c>
    </row>
    <row r="3697" spans="1:12" x14ac:dyDescent="0.3">
      <c r="A3697" t="s">
        <v>10</v>
      </c>
      <c r="B3697">
        <v>1185732</v>
      </c>
      <c r="C3697">
        <v>44297</v>
      </c>
      <c r="D3697" t="s">
        <v>126</v>
      </c>
      <c r="E3697" t="s">
        <v>121</v>
      </c>
      <c r="F3697" t="s">
        <v>120</v>
      </c>
      <c r="G3697" t="s">
        <v>17</v>
      </c>
      <c r="H3697">
        <v>0.45</v>
      </c>
      <c r="I3697">
        <v>3000</v>
      </c>
      <c r="J3697">
        <f t="shared" si="152"/>
        <v>1350</v>
      </c>
      <c r="K3697">
        <f t="shared" si="154"/>
        <v>540</v>
      </c>
      <c r="L3697">
        <v>0.39999999999999997</v>
      </c>
    </row>
    <row r="3698" spans="1:12" x14ac:dyDescent="0.3">
      <c r="A3698" t="s">
        <v>10</v>
      </c>
      <c r="B3698">
        <v>1185732</v>
      </c>
      <c r="C3698">
        <v>44326</v>
      </c>
      <c r="D3698" t="s">
        <v>126</v>
      </c>
      <c r="E3698" t="s">
        <v>121</v>
      </c>
      <c r="F3698" t="s">
        <v>120</v>
      </c>
      <c r="G3698" t="s">
        <v>12</v>
      </c>
      <c r="H3698">
        <v>0.6</v>
      </c>
      <c r="I3698">
        <v>5700</v>
      </c>
      <c r="J3698">
        <f t="shared" si="152"/>
        <v>3420</v>
      </c>
      <c r="K3698">
        <f t="shared" si="154"/>
        <v>1539</v>
      </c>
      <c r="L3698">
        <v>0.45</v>
      </c>
    </row>
    <row r="3699" spans="1:12" x14ac:dyDescent="0.3">
      <c r="A3699" t="s">
        <v>10</v>
      </c>
      <c r="B3699">
        <v>1185732</v>
      </c>
      <c r="C3699">
        <v>44326</v>
      </c>
      <c r="D3699" t="s">
        <v>126</v>
      </c>
      <c r="E3699" t="s">
        <v>121</v>
      </c>
      <c r="F3699" t="s">
        <v>120</v>
      </c>
      <c r="G3699" t="s">
        <v>15</v>
      </c>
      <c r="H3699">
        <v>0.55000000000000004</v>
      </c>
      <c r="I3699">
        <v>2750</v>
      </c>
      <c r="J3699">
        <f t="shared" si="152"/>
        <v>1512.5000000000002</v>
      </c>
      <c r="K3699">
        <f t="shared" si="154"/>
        <v>680.62500000000011</v>
      </c>
      <c r="L3699">
        <v>0.45</v>
      </c>
    </row>
    <row r="3700" spans="1:12" x14ac:dyDescent="0.3">
      <c r="A3700" t="s">
        <v>10</v>
      </c>
      <c r="B3700">
        <v>1185732</v>
      </c>
      <c r="C3700">
        <v>44326</v>
      </c>
      <c r="D3700" t="s">
        <v>126</v>
      </c>
      <c r="E3700" t="s">
        <v>121</v>
      </c>
      <c r="F3700" t="s">
        <v>120</v>
      </c>
      <c r="G3700" t="s">
        <v>13</v>
      </c>
      <c r="H3700">
        <v>0.5</v>
      </c>
      <c r="I3700">
        <v>3000</v>
      </c>
      <c r="J3700">
        <f t="shared" si="152"/>
        <v>1500</v>
      </c>
      <c r="K3700">
        <f t="shared" si="154"/>
        <v>525</v>
      </c>
      <c r="L3700">
        <v>0.35</v>
      </c>
    </row>
    <row r="3701" spans="1:12" x14ac:dyDescent="0.3">
      <c r="A3701" t="s">
        <v>10</v>
      </c>
      <c r="B3701">
        <v>1185732</v>
      </c>
      <c r="C3701">
        <v>44326</v>
      </c>
      <c r="D3701" t="s">
        <v>126</v>
      </c>
      <c r="E3701" t="s">
        <v>121</v>
      </c>
      <c r="F3701" t="s">
        <v>120</v>
      </c>
      <c r="G3701" t="s">
        <v>14</v>
      </c>
      <c r="H3701">
        <v>0.5</v>
      </c>
      <c r="I3701">
        <v>2500</v>
      </c>
      <c r="J3701">
        <f t="shared" si="152"/>
        <v>1250</v>
      </c>
      <c r="K3701">
        <f t="shared" si="154"/>
        <v>437.5</v>
      </c>
      <c r="L3701">
        <v>0.35</v>
      </c>
    </row>
    <row r="3702" spans="1:12" x14ac:dyDescent="0.3">
      <c r="A3702" t="s">
        <v>10</v>
      </c>
      <c r="B3702">
        <v>1185732</v>
      </c>
      <c r="C3702">
        <v>44326</v>
      </c>
      <c r="D3702" t="s">
        <v>126</v>
      </c>
      <c r="E3702" t="s">
        <v>121</v>
      </c>
      <c r="F3702" t="s">
        <v>120</v>
      </c>
      <c r="G3702" t="s">
        <v>16</v>
      </c>
      <c r="H3702">
        <v>0.6</v>
      </c>
      <c r="I3702">
        <v>2750</v>
      </c>
      <c r="J3702">
        <f t="shared" si="152"/>
        <v>1650</v>
      </c>
      <c r="K3702">
        <f t="shared" si="154"/>
        <v>577.5</v>
      </c>
      <c r="L3702">
        <v>0.35</v>
      </c>
    </row>
    <row r="3703" spans="1:12" x14ac:dyDescent="0.3">
      <c r="A3703" t="s">
        <v>10</v>
      </c>
      <c r="B3703">
        <v>1185732</v>
      </c>
      <c r="C3703">
        <v>44326</v>
      </c>
      <c r="D3703" t="s">
        <v>126</v>
      </c>
      <c r="E3703" t="s">
        <v>121</v>
      </c>
      <c r="F3703" t="s">
        <v>120</v>
      </c>
      <c r="G3703" t="s">
        <v>17</v>
      </c>
      <c r="H3703">
        <v>0.65</v>
      </c>
      <c r="I3703">
        <v>4000</v>
      </c>
      <c r="J3703">
        <f t="shared" si="152"/>
        <v>2600</v>
      </c>
      <c r="K3703">
        <f t="shared" si="154"/>
        <v>1040</v>
      </c>
      <c r="L3703">
        <v>0.39999999999999997</v>
      </c>
    </row>
    <row r="3704" spans="1:12" x14ac:dyDescent="0.3">
      <c r="A3704" t="s">
        <v>10</v>
      </c>
      <c r="B3704">
        <v>1185732</v>
      </c>
      <c r="C3704">
        <v>44359</v>
      </c>
      <c r="D3704" t="s">
        <v>126</v>
      </c>
      <c r="E3704" t="s">
        <v>121</v>
      </c>
      <c r="F3704" t="s">
        <v>120</v>
      </c>
      <c r="G3704" t="s">
        <v>12</v>
      </c>
      <c r="H3704">
        <v>0.6</v>
      </c>
      <c r="I3704">
        <v>6500</v>
      </c>
      <c r="J3704">
        <f t="shared" si="152"/>
        <v>3900</v>
      </c>
      <c r="K3704">
        <f t="shared" si="154"/>
        <v>1755</v>
      </c>
      <c r="L3704">
        <v>0.45</v>
      </c>
    </row>
    <row r="3705" spans="1:12" x14ac:dyDescent="0.3">
      <c r="A3705" t="s">
        <v>10</v>
      </c>
      <c r="B3705">
        <v>1185732</v>
      </c>
      <c r="C3705">
        <v>44359</v>
      </c>
      <c r="D3705" t="s">
        <v>126</v>
      </c>
      <c r="E3705" t="s">
        <v>121</v>
      </c>
      <c r="F3705" t="s">
        <v>120</v>
      </c>
      <c r="G3705" t="s">
        <v>15</v>
      </c>
      <c r="H3705">
        <v>0.55000000000000004</v>
      </c>
      <c r="I3705">
        <v>4000</v>
      </c>
      <c r="J3705">
        <f t="shared" si="152"/>
        <v>2200</v>
      </c>
      <c r="K3705">
        <f t="shared" si="154"/>
        <v>990</v>
      </c>
      <c r="L3705">
        <v>0.45</v>
      </c>
    </row>
    <row r="3706" spans="1:12" x14ac:dyDescent="0.3">
      <c r="A3706" t="s">
        <v>10</v>
      </c>
      <c r="B3706">
        <v>1185732</v>
      </c>
      <c r="C3706">
        <v>44359</v>
      </c>
      <c r="D3706" t="s">
        <v>126</v>
      </c>
      <c r="E3706" t="s">
        <v>121</v>
      </c>
      <c r="F3706" t="s">
        <v>120</v>
      </c>
      <c r="G3706" t="s">
        <v>13</v>
      </c>
      <c r="H3706">
        <v>0.5</v>
      </c>
      <c r="I3706">
        <v>3250</v>
      </c>
      <c r="J3706">
        <f t="shared" si="152"/>
        <v>1625</v>
      </c>
      <c r="K3706">
        <f t="shared" si="154"/>
        <v>568.75</v>
      </c>
      <c r="L3706">
        <v>0.35</v>
      </c>
    </row>
    <row r="3707" spans="1:12" x14ac:dyDescent="0.3">
      <c r="A3707" t="s">
        <v>10</v>
      </c>
      <c r="B3707">
        <v>1185732</v>
      </c>
      <c r="C3707">
        <v>44359</v>
      </c>
      <c r="D3707" t="s">
        <v>126</v>
      </c>
      <c r="E3707" t="s">
        <v>121</v>
      </c>
      <c r="F3707" t="s">
        <v>120</v>
      </c>
      <c r="G3707" t="s">
        <v>14</v>
      </c>
      <c r="H3707">
        <v>0.5</v>
      </c>
      <c r="I3707">
        <v>3000</v>
      </c>
      <c r="J3707">
        <f t="shared" si="152"/>
        <v>1500</v>
      </c>
      <c r="K3707">
        <f t="shared" si="154"/>
        <v>525</v>
      </c>
      <c r="L3707">
        <v>0.35</v>
      </c>
    </row>
    <row r="3708" spans="1:12" x14ac:dyDescent="0.3">
      <c r="A3708" t="s">
        <v>10</v>
      </c>
      <c r="B3708">
        <v>1185732</v>
      </c>
      <c r="C3708">
        <v>44359</v>
      </c>
      <c r="D3708" t="s">
        <v>126</v>
      </c>
      <c r="E3708" t="s">
        <v>121</v>
      </c>
      <c r="F3708" t="s">
        <v>120</v>
      </c>
      <c r="G3708" t="s">
        <v>16</v>
      </c>
      <c r="H3708">
        <v>0.6</v>
      </c>
      <c r="I3708">
        <v>3000</v>
      </c>
      <c r="J3708">
        <f t="shared" si="152"/>
        <v>1800</v>
      </c>
      <c r="K3708">
        <f t="shared" si="154"/>
        <v>630</v>
      </c>
      <c r="L3708">
        <v>0.35</v>
      </c>
    </row>
    <row r="3709" spans="1:12" x14ac:dyDescent="0.3">
      <c r="A3709" t="s">
        <v>10</v>
      </c>
      <c r="B3709">
        <v>1185732</v>
      </c>
      <c r="C3709">
        <v>44359</v>
      </c>
      <c r="D3709" t="s">
        <v>126</v>
      </c>
      <c r="E3709" t="s">
        <v>121</v>
      </c>
      <c r="F3709" t="s">
        <v>120</v>
      </c>
      <c r="G3709" t="s">
        <v>17</v>
      </c>
      <c r="H3709">
        <v>0.65</v>
      </c>
      <c r="I3709">
        <v>4500</v>
      </c>
      <c r="J3709">
        <f t="shared" si="152"/>
        <v>2925</v>
      </c>
      <c r="K3709">
        <f t="shared" si="154"/>
        <v>1170</v>
      </c>
      <c r="L3709">
        <v>0.39999999999999997</v>
      </c>
    </row>
    <row r="3710" spans="1:12" x14ac:dyDescent="0.3">
      <c r="A3710" t="s">
        <v>10</v>
      </c>
      <c r="B3710">
        <v>1185732</v>
      </c>
      <c r="C3710">
        <v>44387</v>
      </c>
      <c r="D3710" t="s">
        <v>126</v>
      </c>
      <c r="E3710" t="s">
        <v>121</v>
      </c>
      <c r="F3710" t="s">
        <v>120</v>
      </c>
      <c r="G3710" t="s">
        <v>12</v>
      </c>
      <c r="H3710">
        <v>0.6</v>
      </c>
      <c r="I3710">
        <v>6750</v>
      </c>
      <c r="J3710">
        <f t="shared" si="152"/>
        <v>4050</v>
      </c>
      <c r="K3710">
        <f t="shared" si="154"/>
        <v>1822.5</v>
      </c>
      <c r="L3710">
        <v>0.45</v>
      </c>
    </row>
    <row r="3711" spans="1:12" x14ac:dyDescent="0.3">
      <c r="A3711" t="s">
        <v>10</v>
      </c>
      <c r="B3711">
        <v>1185732</v>
      </c>
      <c r="C3711">
        <v>44387</v>
      </c>
      <c r="D3711" t="s">
        <v>126</v>
      </c>
      <c r="E3711" t="s">
        <v>121</v>
      </c>
      <c r="F3711" t="s">
        <v>120</v>
      </c>
      <c r="G3711" t="s">
        <v>15</v>
      </c>
      <c r="H3711">
        <v>0.55000000000000004</v>
      </c>
      <c r="I3711">
        <v>4250</v>
      </c>
      <c r="J3711">
        <f t="shared" si="152"/>
        <v>2337.5</v>
      </c>
      <c r="K3711">
        <f t="shared" si="154"/>
        <v>1051.875</v>
      </c>
      <c r="L3711">
        <v>0.45</v>
      </c>
    </row>
    <row r="3712" spans="1:12" x14ac:dyDescent="0.3">
      <c r="A3712" t="s">
        <v>10</v>
      </c>
      <c r="B3712">
        <v>1185732</v>
      </c>
      <c r="C3712">
        <v>44387</v>
      </c>
      <c r="D3712" t="s">
        <v>126</v>
      </c>
      <c r="E3712" t="s">
        <v>121</v>
      </c>
      <c r="F3712" t="s">
        <v>120</v>
      </c>
      <c r="G3712" t="s">
        <v>13</v>
      </c>
      <c r="H3712">
        <v>0.5</v>
      </c>
      <c r="I3712">
        <v>3500</v>
      </c>
      <c r="J3712">
        <f t="shared" si="152"/>
        <v>1750</v>
      </c>
      <c r="K3712">
        <f t="shared" si="154"/>
        <v>612.5</v>
      </c>
      <c r="L3712">
        <v>0.35</v>
      </c>
    </row>
    <row r="3713" spans="1:12" x14ac:dyDescent="0.3">
      <c r="A3713" t="s">
        <v>10</v>
      </c>
      <c r="B3713">
        <v>1185732</v>
      </c>
      <c r="C3713">
        <v>44387</v>
      </c>
      <c r="D3713" t="s">
        <v>126</v>
      </c>
      <c r="E3713" t="s">
        <v>121</v>
      </c>
      <c r="F3713" t="s">
        <v>120</v>
      </c>
      <c r="G3713" t="s">
        <v>14</v>
      </c>
      <c r="H3713">
        <v>0.5</v>
      </c>
      <c r="I3713">
        <v>3000</v>
      </c>
      <c r="J3713">
        <f t="shared" si="152"/>
        <v>1500</v>
      </c>
      <c r="K3713">
        <f t="shared" si="154"/>
        <v>525</v>
      </c>
      <c r="L3713">
        <v>0.35</v>
      </c>
    </row>
    <row r="3714" spans="1:12" x14ac:dyDescent="0.3">
      <c r="A3714" t="s">
        <v>10</v>
      </c>
      <c r="B3714">
        <v>1185732</v>
      </c>
      <c r="C3714">
        <v>44387</v>
      </c>
      <c r="D3714" t="s">
        <v>126</v>
      </c>
      <c r="E3714" t="s">
        <v>121</v>
      </c>
      <c r="F3714" t="s">
        <v>120</v>
      </c>
      <c r="G3714" t="s">
        <v>16</v>
      </c>
      <c r="H3714">
        <v>0.6</v>
      </c>
      <c r="I3714">
        <v>3250</v>
      </c>
      <c r="J3714">
        <f t="shared" ref="J3714:J3777" si="155">H3714*I3714</f>
        <v>1950</v>
      </c>
      <c r="K3714">
        <f t="shared" si="154"/>
        <v>682.5</v>
      </c>
      <c r="L3714">
        <v>0.35</v>
      </c>
    </row>
    <row r="3715" spans="1:12" x14ac:dyDescent="0.3">
      <c r="A3715" t="s">
        <v>10</v>
      </c>
      <c r="B3715">
        <v>1185732</v>
      </c>
      <c r="C3715">
        <v>44387</v>
      </c>
      <c r="D3715" t="s">
        <v>126</v>
      </c>
      <c r="E3715" t="s">
        <v>121</v>
      </c>
      <c r="F3715" t="s">
        <v>120</v>
      </c>
      <c r="G3715" t="s">
        <v>17</v>
      </c>
      <c r="H3715">
        <v>0.65</v>
      </c>
      <c r="I3715">
        <v>5000</v>
      </c>
      <c r="J3715">
        <f t="shared" si="155"/>
        <v>3250</v>
      </c>
      <c r="K3715">
        <f t="shared" si="154"/>
        <v>1300</v>
      </c>
      <c r="L3715">
        <v>0.39999999999999997</v>
      </c>
    </row>
    <row r="3716" spans="1:12" x14ac:dyDescent="0.3">
      <c r="A3716" t="s">
        <v>10</v>
      </c>
      <c r="B3716">
        <v>1185732</v>
      </c>
      <c r="C3716">
        <v>44419</v>
      </c>
      <c r="D3716" t="s">
        <v>126</v>
      </c>
      <c r="E3716" t="s">
        <v>121</v>
      </c>
      <c r="F3716" t="s">
        <v>120</v>
      </c>
      <c r="G3716" t="s">
        <v>12</v>
      </c>
      <c r="H3716">
        <v>0.6</v>
      </c>
      <c r="I3716">
        <v>6500</v>
      </c>
      <c r="J3716">
        <f t="shared" si="155"/>
        <v>3900</v>
      </c>
      <c r="K3716">
        <f t="shared" si="154"/>
        <v>1755</v>
      </c>
      <c r="L3716">
        <v>0.45</v>
      </c>
    </row>
    <row r="3717" spans="1:12" x14ac:dyDescent="0.3">
      <c r="A3717" t="s">
        <v>10</v>
      </c>
      <c r="B3717">
        <v>1185732</v>
      </c>
      <c r="C3717">
        <v>44419</v>
      </c>
      <c r="D3717" t="s">
        <v>126</v>
      </c>
      <c r="E3717" t="s">
        <v>121</v>
      </c>
      <c r="F3717" t="s">
        <v>120</v>
      </c>
      <c r="G3717" t="s">
        <v>15</v>
      </c>
      <c r="H3717">
        <v>0.55000000000000004</v>
      </c>
      <c r="I3717">
        <v>4250</v>
      </c>
      <c r="J3717">
        <f t="shared" si="155"/>
        <v>2337.5</v>
      </c>
      <c r="K3717">
        <f t="shared" si="154"/>
        <v>1051.875</v>
      </c>
      <c r="L3717">
        <v>0.45</v>
      </c>
    </row>
    <row r="3718" spans="1:12" x14ac:dyDescent="0.3">
      <c r="A3718" t="s">
        <v>10</v>
      </c>
      <c r="B3718">
        <v>1185732</v>
      </c>
      <c r="C3718">
        <v>44419</v>
      </c>
      <c r="D3718" t="s">
        <v>126</v>
      </c>
      <c r="E3718" t="s">
        <v>121</v>
      </c>
      <c r="F3718" t="s">
        <v>120</v>
      </c>
      <c r="G3718" t="s">
        <v>13</v>
      </c>
      <c r="H3718">
        <v>0.5</v>
      </c>
      <c r="I3718">
        <v>3500</v>
      </c>
      <c r="J3718">
        <f t="shared" si="155"/>
        <v>1750</v>
      </c>
      <c r="K3718">
        <f t="shared" ref="K3718:K3749" si="156">J3718*L3718</f>
        <v>612.5</v>
      </c>
      <c r="L3718">
        <v>0.35</v>
      </c>
    </row>
    <row r="3719" spans="1:12" x14ac:dyDescent="0.3">
      <c r="A3719" t="s">
        <v>10</v>
      </c>
      <c r="B3719">
        <v>1185732</v>
      </c>
      <c r="C3719">
        <v>44419</v>
      </c>
      <c r="D3719" t="s">
        <v>126</v>
      </c>
      <c r="E3719" t="s">
        <v>121</v>
      </c>
      <c r="F3719" t="s">
        <v>120</v>
      </c>
      <c r="G3719" t="s">
        <v>14</v>
      </c>
      <c r="H3719">
        <v>0.5</v>
      </c>
      <c r="I3719">
        <v>2500</v>
      </c>
      <c r="J3719">
        <f t="shared" si="155"/>
        <v>1250</v>
      </c>
      <c r="K3719">
        <f t="shared" si="156"/>
        <v>437.5</v>
      </c>
      <c r="L3719">
        <v>0.35</v>
      </c>
    </row>
    <row r="3720" spans="1:12" x14ac:dyDescent="0.3">
      <c r="A3720" t="s">
        <v>10</v>
      </c>
      <c r="B3720">
        <v>1185732</v>
      </c>
      <c r="C3720">
        <v>44419</v>
      </c>
      <c r="D3720" t="s">
        <v>126</v>
      </c>
      <c r="E3720" t="s">
        <v>121</v>
      </c>
      <c r="F3720" t="s">
        <v>120</v>
      </c>
      <c r="G3720" t="s">
        <v>16</v>
      </c>
      <c r="H3720">
        <v>0.6</v>
      </c>
      <c r="I3720">
        <v>2250</v>
      </c>
      <c r="J3720">
        <f t="shared" si="155"/>
        <v>1350</v>
      </c>
      <c r="K3720">
        <f t="shared" si="156"/>
        <v>472.49999999999994</v>
      </c>
      <c r="L3720">
        <v>0.35</v>
      </c>
    </row>
    <row r="3721" spans="1:12" x14ac:dyDescent="0.3">
      <c r="A3721" t="s">
        <v>10</v>
      </c>
      <c r="B3721">
        <v>1185732</v>
      </c>
      <c r="C3721">
        <v>44419</v>
      </c>
      <c r="D3721" t="s">
        <v>126</v>
      </c>
      <c r="E3721" t="s">
        <v>121</v>
      </c>
      <c r="F3721" t="s">
        <v>120</v>
      </c>
      <c r="G3721" t="s">
        <v>17</v>
      </c>
      <c r="H3721">
        <v>0.65</v>
      </c>
      <c r="I3721">
        <v>4000</v>
      </c>
      <c r="J3721">
        <f t="shared" si="155"/>
        <v>2600</v>
      </c>
      <c r="K3721">
        <f t="shared" si="156"/>
        <v>1040</v>
      </c>
      <c r="L3721">
        <v>0.39999999999999997</v>
      </c>
    </row>
    <row r="3722" spans="1:12" x14ac:dyDescent="0.3">
      <c r="A3722" t="s">
        <v>10</v>
      </c>
      <c r="B3722">
        <v>1185732</v>
      </c>
      <c r="C3722">
        <v>44449</v>
      </c>
      <c r="D3722" t="s">
        <v>126</v>
      </c>
      <c r="E3722" t="s">
        <v>121</v>
      </c>
      <c r="F3722" t="s">
        <v>120</v>
      </c>
      <c r="G3722" t="s">
        <v>12</v>
      </c>
      <c r="H3722">
        <v>0.6</v>
      </c>
      <c r="I3722">
        <v>5250</v>
      </c>
      <c r="J3722">
        <f t="shared" si="155"/>
        <v>3150</v>
      </c>
      <c r="K3722">
        <f t="shared" si="156"/>
        <v>1417.5</v>
      </c>
      <c r="L3722">
        <v>0.45</v>
      </c>
    </row>
    <row r="3723" spans="1:12" x14ac:dyDescent="0.3">
      <c r="A3723" t="s">
        <v>10</v>
      </c>
      <c r="B3723">
        <v>1185732</v>
      </c>
      <c r="C3723">
        <v>44449</v>
      </c>
      <c r="D3723" t="s">
        <v>126</v>
      </c>
      <c r="E3723" t="s">
        <v>121</v>
      </c>
      <c r="F3723" t="s">
        <v>120</v>
      </c>
      <c r="G3723" t="s">
        <v>15</v>
      </c>
      <c r="H3723">
        <v>0.55000000000000004</v>
      </c>
      <c r="I3723">
        <v>3250</v>
      </c>
      <c r="J3723">
        <f t="shared" si="155"/>
        <v>1787.5000000000002</v>
      </c>
      <c r="K3723">
        <f t="shared" si="156"/>
        <v>804.37500000000011</v>
      </c>
      <c r="L3723">
        <v>0.45</v>
      </c>
    </row>
    <row r="3724" spans="1:12" x14ac:dyDescent="0.3">
      <c r="A3724" t="s">
        <v>10</v>
      </c>
      <c r="B3724">
        <v>1185732</v>
      </c>
      <c r="C3724">
        <v>44449</v>
      </c>
      <c r="D3724" t="s">
        <v>126</v>
      </c>
      <c r="E3724" t="s">
        <v>121</v>
      </c>
      <c r="F3724" t="s">
        <v>120</v>
      </c>
      <c r="G3724" t="s">
        <v>13</v>
      </c>
      <c r="H3724">
        <v>0.5</v>
      </c>
      <c r="I3724">
        <v>2250</v>
      </c>
      <c r="J3724">
        <f t="shared" si="155"/>
        <v>1125</v>
      </c>
      <c r="K3724">
        <f t="shared" si="156"/>
        <v>393.75</v>
      </c>
      <c r="L3724">
        <v>0.35</v>
      </c>
    </row>
    <row r="3725" spans="1:12" x14ac:dyDescent="0.3">
      <c r="A3725" t="s">
        <v>10</v>
      </c>
      <c r="B3725">
        <v>1185732</v>
      </c>
      <c r="C3725">
        <v>44449</v>
      </c>
      <c r="D3725" t="s">
        <v>126</v>
      </c>
      <c r="E3725" t="s">
        <v>121</v>
      </c>
      <c r="F3725" t="s">
        <v>120</v>
      </c>
      <c r="G3725" t="s">
        <v>14</v>
      </c>
      <c r="H3725">
        <v>0.5</v>
      </c>
      <c r="I3725">
        <v>2000</v>
      </c>
      <c r="J3725">
        <f t="shared" si="155"/>
        <v>1000</v>
      </c>
      <c r="K3725">
        <f t="shared" si="156"/>
        <v>350</v>
      </c>
      <c r="L3725">
        <v>0.35</v>
      </c>
    </row>
    <row r="3726" spans="1:12" x14ac:dyDescent="0.3">
      <c r="A3726" t="s">
        <v>10</v>
      </c>
      <c r="B3726">
        <v>1185732</v>
      </c>
      <c r="C3726">
        <v>44449</v>
      </c>
      <c r="D3726" t="s">
        <v>126</v>
      </c>
      <c r="E3726" t="s">
        <v>121</v>
      </c>
      <c r="F3726" t="s">
        <v>120</v>
      </c>
      <c r="G3726" t="s">
        <v>16</v>
      </c>
      <c r="H3726">
        <v>0.6</v>
      </c>
      <c r="I3726">
        <v>2000</v>
      </c>
      <c r="J3726">
        <f t="shared" si="155"/>
        <v>1200</v>
      </c>
      <c r="K3726">
        <f t="shared" si="156"/>
        <v>420</v>
      </c>
      <c r="L3726">
        <v>0.35</v>
      </c>
    </row>
    <row r="3727" spans="1:12" x14ac:dyDescent="0.3">
      <c r="A3727" t="s">
        <v>10</v>
      </c>
      <c r="B3727">
        <v>1185732</v>
      </c>
      <c r="C3727">
        <v>44449</v>
      </c>
      <c r="D3727" t="s">
        <v>126</v>
      </c>
      <c r="E3727" t="s">
        <v>121</v>
      </c>
      <c r="F3727" t="s">
        <v>120</v>
      </c>
      <c r="G3727" t="s">
        <v>17</v>
      </c>
      <c r="H3727">
        <v>0.65</v>
      </c>
      <c r="I3727">
        <v>3000</v>
      </c>
      <c r="J3727">
        <f t="shared" si="155"/>
        <v>1950</v>
      </c>
      <c r="K3727">
        <f t="shared" si="156"/>
        <v>779.99999999999989</v>
      </c>
      <c r="L3727">
        <v>0.39999999999999997</v>
      </c>
    </row>
    <row r="3728" spans="1:12" x14ac:dyDescent="0.3">
      <c r="A3728" t="s">
        <v>10</v>
      </c>
      <c r="B3728">
        <v>1185732</v>
      </c>
      <c r="C3728">
        <v>44481</v>
      </c>
      <c r="D3728" t="s">
        <v>126</v>
      </c>
      <c r="E3728" t="s">
        <v>121</v>
      </c>
      <c r="F3728" t="s">
        <v>120</v>
      </c>
      <c r="G3728" t="s">
        <v>12</v>
      </c>
      <c r="H3728">
        <v>0.65</v>
      </c>
      <c r="I3728">
        <v>4750</v>
      </c>
      <c r="J3728">
        <f t="shared" si="155"/>
        <v>3087.5</v>
      </c>
      <c r="K3728">
        <f t="shared" si="156"/>
        <v>1389.375</v>
      </c>
      <c r="L3728">
        <v>0.45</v>
      </c>
    </row>
    <row r="3729" spans="1:12" x14ac:dyDescent="0.3">
      <c r="A3729" t="s">
        <v>10</v>
      </c>
      <c r="B3729">
        <v>1185732</v>
      </c>
      <c r="C3729">
        <v>44481</v>
      </c>
      <c r="D3729" t="s">
        <v>126</v>
      </c>
      <c r="E3729" t="s">
        <v>121</v>
      </c>
      <c r="F3729" t="s">
        <v>120</v>
      </c>
      <c r="G3729" t="s">
        <v>15</v>
      </c>
      <c r="H3729">
        <v>0.60000000000000009</v>
      </c>
      <c r="I3729">
        <v>3000</v>
      </c>
      <c r="J3729">
        <f t="shared" si="155"/>
        <v>1800.0000000000002</v>
      </c>
      <c r="K3729">
        <f t="shared" si="156"/>
        <v>810.00000000000011</v>
      </c>
      <c r="L3729">
        <v>0.45</v>
      </c>
    </row>
    <row r="3730" spans="1:12" x14ac:dyDescent="0.3">
      <c r="A3730" t="s">
        <v>10</v>
      </c>
      <c r="B3730">
        <v>1185732</v>
      </c>
      <c r="C3730">
        <v>44481</v>
      </c>
      <c r="D3730" t="s">
        <v>126</v>
      </c>
      <c r="E3730" t="s">
        <v>121</v>
      </c>
      <c r="F3730" t="s">
        <v>120</v>
      </c>
      <c r="G3730" t="s">
        <v>13</v>
      </c>
      <c r="H3730">
        <v>0.60000000000000009</v>
      </c>
      <c r="I3730">
        <v>2000</v>
      </c>
      <c r="J3730">
        <f t="shared" si="155"/>
        <v>1200.0000000000002</v>
      </c>
      <c r="K3730">
        <f t="shared" si="156"/>
        <v>420.00000000000006</v>
      </c>
      <c r="L3730">
        <v>0.35</v>
      </c>
    </row>
    <row r="3731" spans="1:12" x14ac:dyDescent="0.3">
      <c r="A3731" t="s">
        <v>10</v>
      </c>
      <c r="B3731">
        <v>1185732</v>
      </c>
      <c r="C3731">
        <v>44481</v>
      </c>
      <c r="D3731" t="s">
        <v>126</v>
      </c>
      <c r="E3731" t="s">
        <v>121</v>
      </c>
      <c r="F3731" t="s">
        <v>120</v>
      </c>
      <c r="G3731" t="s">
        <v>14</v>
      </c>
      <c r="H3731">
        <v>0.60000000000000009</v>
      </c>
      <c r="I3731">
        <v>1750</v>
      </c>
      <c r="J3731">
        <f t="shared" si="155"/>
        <v>1050.0000000000002</v>
      </c>
      <c r="K3731">
        <f t="shared" si="156"/>
        <v>367.50000000000006</v>
      </c>
      <c r="L3731">
        <v>0.35</v>
      </c>
    </row>
    <row r="3732" spans="1:12" x14ac:dyDescent="0.3">
      <c r="A3732" t="s">
        <v>10</v>
      </c>
      <c r="B3732">
        <v>1185732</v>
      </c>
      <c r="C3732">
        <v>44481</v>
      </c>
      <c r="D3732" t="s">
        <v>126</v>
      </c>
      <c r="E3732" t="s">
        <v>121</v>
      </c>
      <c r="F3732" t="s">
        <v>120</v>
      </c>
      <c r="G3732" t="s">
        <v>16</v>
      </c>
      <c r="H3732">
        <v>0.70000000000000007</v>
      </c>
      <c r="I3732">
        <v>1750</v>
      </c>
      <c r="J3732">
        <f t="shared" si="155"/>
        <v>1225.0000000000002</v>
      </c>
      <c r="K3732">
        <f t="shared" si="156"/>
        <v>428.75000000000006</v>
      </c>
      <c r="L3732">
        <v>0.35</v>
      </c>
    </row>
    <row r="3733" spans="1:12" x14ac:dyDescent="0.3">
      <c r="A3733" t="s">
        <v>10</v>
      </c>
      <c r="B3733">
        <v>1185732</v>
      </c>
      <c r="C3733">
        <v>44481</v>
      </c>
      <c r="D3733" t="s">
        <v>126</v>
      </c>
      <c r="E3733" t="s">
        <v>121</v>
      </c>
      <c r="F3733" t="s">
        <v>120</v>
      </c>
      <c r="G3733" t="s">
        <v>17</v>
      </c>
      <c r="H3733">
        <v>0.75</v>
      </c>
      <c r="I3733">
        <v>3000</v>
      </c>
      <c r="J3733">
        <f t="shared" si="155"/>
        <v>2250</v>
      </c>
      <c r="K3733">
        <f t="shared" si="156"/>
        <v>899.99999999999989</v>
      </c>
      <c r="L3733">
        <v>0.39999999999999997</v>
      </c>
    </row>
    <row r="3734" spans="1:12" x14ac:dyDescent="0.3">
      <c r="A3734" t="s">
        <v>10</v>
      </c>
      <c r="B3734">
        <v>1185732</v>
      </c>
      <c r="C3734">
        <v>44511</v>
      </c>
      <c r="D3734" t="s">
        <v>126</v>
      </c>
      <c r="E3734" t="s">
        <v>121</v>
      </c>
      <c r="F3734" t="s">
        <v>120</v>
      </c>
      <c r="G3734" t="s">
        <v>12</v>
      </c>
      <c r="H3734">
        <v>0.70000000000000007</v>
      </c>
      <c r="I3734">
        <v>4500</v>
      </c>
      <c r="J3734">
        <f t="shared" si="155"/>
        <v>3150.0000000000005</v>
      </c>
      <c r="K3734">
        <f t="shared" si="156"/>
        <v>1417.5000000000002</v>
      </c>
      <c r="L3734">
        <v>0.45</v>
      </c>
    </row>
    <row r="3735" spans="1:12" x14ac:dyDescent="0.3">
      <c r="A3735" t="s">
        <v>10</v>
      </c>
      <c r="B3735">
        <v>1185732</v>
      </c>
      <c r="C3735">
        <v>44511</v>
      </c>
      <c r="D3735" t="s">
        <v>126</v>
      </c>
      <c r="E3735" t="s">
        <v>121</v>
      </c>
      <c r="F3735" t="s">
        <v>120</v>
      </c>
      <c r="G3735" t="s">
        <v>15</v>
      </c>
      <c r="H3735">
        <v>0.60000000000000009</v>
      </c>
      <c r="I3735">
        <v>3250</v>
      </c>
      <c r="J3735">
        <f t="shared" si="155"/>
        <v>1950.0000000000002</v>
      </c>
      <c r="K3735">
        <f t="shared" si="156"/>
        <v>877.50000000000011</v>
      </c>
      <c r="L3735">
        <v>0.45</v>
      </c>
    </row>
    <row r="3736" spans="1:12" x14ac:dyDescent="0.3">
      <c r="A3736" t="s">
        <v>10</v>
      </c>
      <c r="B3736">
        <v>1185732</v>
      </c>
      <c r="C3736">
        <v>44511</v>
      </c>
      <c r="D3736" t="s">
        <v>126</v>
      </c>
      <c r="E3736" t="s">
        <v>121</v>
      </c>
      <c r="F3736" t="s">
        <v>120</v>
      </c>
      <c r="G3736" t="s">
        <v>13</v>
      </c>
      <c r="H3736">
        <v>0.60000000000000009</v>
      </c>
      <c r="I3736">
        <v>3200</v>
      </c>
      <c r="J3736">
        <f t="shared" si="155"/>
        <v>1920.0000000000002</v>
      </c>
      <c r="K3736">
        <f t="shared" si="156"/>
        <v>672</v>
      </c>
      <c r="L3736">
        <v>0.35</v>
      </c>
    </row>
    <row r="3737" spans="1:12" x14ac:dyDescent="0.3">
      <c r="A3737" t="s">
        <v>10</v>
      </c>
      <c r="B3737">
        <v>1185732</v>
      </c>
      <c r="C3737">
        <v>44511</v>
      </c>
      <c r="D3737" t="s">
        <v>126</v>
      </c>
      <c r="E3737" t="s">
        <v>121</v>
      </c>
      <c r="F3737" t="s">
        <v>120</v>
      </c>
      <c r="G3737" t="s">
        <v>14</v>
      </c>
      <c r="H3737">
        <v>0.60000000000000009</v>
      </c>
      <c r="I3737">
        <v>3000</v>
      </c>
      <c r="J3737">
        <f t="shared" si="155"/>
        <v>1800.0000000000002</v>
      </c>
      <c r="K3737">
        <f t="shared" si="156"/>
        <v>630</v>
      </c>
      <c r="L3737">
        <v>0.35</v>
      </c>
    </row>
    <row r="3738" spans="1:12" x14ac:dyDescent="0.3">
      <c r="A3738" t="s">
        <v>10</v>
      </c>
      <c r="B3738">
        <v>1185732</v>
      </c>
      <c r="C3738">
        <v>44511</v>
      </c>
      <c r="D3738" t="s">
        <v>126</v>
      </c>
      <c r="E3738" t="s">
        <v>121</v>
      </c>
      <c r="F3738" t="s">
        <v>120</v>
      </c>
      <c r="G3738" t="s">
        <v>16</v>
      </c>
      <c r="H3738">
        <v>0.70000000000000007</v>
      </c>
      <c r="I3738">
        <v>2750</v>
      </c>
      <c r="J3738">
        <f t="shared" si="155"/>
        <v>1925.0000000000002</v>
      </c>
      <c r="K3738">
        <f t="shared" si="156"/>
        <v>673.75</v>
      </c>
      <c r="L3738">
        <v>0.35</v>
      </c>
    </row>
    <row r="3739" spans="1:12" x14ac:dyDescent="0.3">
      <c r="A3739" t="s">
        <v>10</v>
      </c>
      <c r="B3739">
        <v>1185732</v>
      </c>
      <c r="C3739">
        <v>44511</v>
      </c>
      <c r="D3739" t="s">
        <v>126</v>
      </c>
      <c r="E3739" t="s">
        <v>121</v>
      </c>
      <c r="F3739" t="s">
        <v>120</v>
      </c>
      <c r="G3739" t="s">
        <v>17</v>
      </c>
      <c r="H3739">
        <v>0.75</v>
      </c>
      <c r="I3739">
        <v>3750</v>
      </c>
      <c r="J3739">
        <f t="shared" si="155"/>
        <v>2812.5</v>
      </c>
      <c r="K3739">
        <f t="shared" si="156"/>
        <v>1125</v>
      </c>
      <c r="L3739">
        <v>0.39999999999999997</v>
      </c>
    </row>
    <row r="3740" spans="1:12" x14ac:dyDescent="0.3">
      <c r="A3740" t="s">
        <v>10</v>
      </c>
      <c r="B3740">
        <v>1185732</v>
      </c>
      <c r="C3740">
        <v>44540</v>
      </c>
      <c r="D3740" t="s">
        <v>126</v>
      </c>
      <c r="E3740" t="s">
        <v>121</v>
      </c>
      <c r="F3740" t="s">
        <v>120</v>
      </c>
      <c r="G3740" t="s">
        <v>12</v>
      </c>
      <c r="H3740">
        <v>0.70000000000000007</v>
      </c>
      <c r="I3740">
        <v>6000</v>
      </c>
      <c r="J3740">
        <f t="shared" si="155"/>
        <v>4200</v>
      </c>
      <c r="K3740">
        <f t="shared" si="156"/>
        <v>1890</v>
      </c>
      <c r="L3740">
        <v>0.45</v>
      </c>
    </row>
    <row r="3741" spans="1:12" x14ac:dyDescent="0.3">
      <c r="A3741" t="s">
        <v>10</v>
      </c>
      <c r="B3741">
        <v>1185732</v>
      </c>
      <c r="C3741">
        <v>44540</v>
      </c>
      <c r="D3741" t="s">
        <v>126</v>
      </c>
      <c r="E3741" t="s">
        <v>121</v>
      </c>
      <c r="F3741" t="s">
        <v>120</v>
      </c>
      <c r="G3741" t="s">
        <v>15</v>
      </c>
      <c r="H3741">
        <v>0.60000000000000009</v>
      </c>
      <c r="I3741">
        <v>4000</v>
      </c>
      <c r="J3741">
        <f t="shared" si="155"/>
        <v>2400.0000000000005</v>
      </c>
      <c r="K3741">
        <f t="shared" si="156"/>
        <v>1080.0000000000002</v>
      </c>
      <c r="L3741">
        <v>0.45</v>
      </c>
    </row>
    <row r="3742" spans="1:12" x14ac:dyDescent="0.3">
      <c r="A3742" t="s">
        <v>10</v>
      </c>
      <c r="B3742">
        <v>1185732</v>
      </c>
      <c r="C3742">
        <v>44540</v>
      </c>
      <c r="D3742" t="s">
        <v>126</v>
      </c>
      <c r="E3742" t="s">
        <v>121</v>
      </c>
      <c r="F3742" t="s">
        <v>120</v>
      </c>
      <c r="G3742" t="s">
        <v>13</v>
      </c>
      <c r="H3742">
        <v>0.60000000000000009</v>
      </c>
      <c r="I3742">
        <v>3750</v>
      </c>
      <c r="J3742">
        <f t="shared" si="155"/>
        <v>2250.0000000000005</v>
      </c>
      <c r="K3742">
        <f t="shared" si="156"/>
        <v>787.50000000000011</v>
      </c>
      <c r="L3742">
        <v>0.35</v>
      </c>
    </row>
    <row r="3743" spans="1:12" x14ac:dyDescent="0.3">
      <c r="A3743" t="s">
        <v>10</v>
      </c>
      <c r="B3743">
        <v>1185732</v>
      </c>
      <c r="C3743">
        <v>44540</v>
      </c>
      <c r="D3743" t="s">
        <v>126</v>
      </c>
      <c r="E3743" t="s">
        <v>121</v>
      </c>
      <c r="F3743" t="s">
        <v>120</v>
      </c>
      <c r="G3743" t="s">
        <v>14</v>
      </c>
      <c r="H3743">
        <v>0.60000000000000009</v>
      </c>
      <c r="I3743">
        <v>3250</v>
      </c>
      <c r="J3743">
        <f t="shared" si="155"/>
        <v>1950.0000000000002</v>
      </c>
      <c r="K3743">
        <f t="shared" si="156"/>
        <v>682.5</v>
      </c>
      <c r="L3743">
        <v>0.35</v>
      </c>
    </row>
    <row r="3744" spans="1:12" x14ac:dyDescent="0.3">
      <c r="A3744" t="s">
        <v>10</v>
      </c>
      <c r="B3744">
        <v>1185732</v>
      </c>
      <c r="C3744">
        <v>44540</v>
      </c>
      <c r="D3744" t="s">
        <v>126</v>
      </c>
      <c r="E3744" t="s">
        <v>121</v>
      </c>
      <c r="F3744" t="s">
        <v>120</v>
      </c>
      <c r="G3744" t="s">
        <v>16</v>
      </c>
      <c r="H3744">
        <v>0.70000000000000007</v>
      </c>
      <c r="I3744">
        <v>3250</v>
      </c>
      <c r="J3744">
        <f t="shared" si="155"/>
        <v>2275</v>
      </c>
      <c r="K3744">
        <f t="shared" si="156"/>
        <v>796.25</v>
      </c>
      <c r="L3744">
        <v>0.35</v>
      </c>
    </row>
    <row r="3745" spans="1:12" x14ac:dyDescent="0.3">
      <c r="A3745" t="s">
        <v>10</v>
      </c>
      <c r="B3745">
        <v>1185732</v>
      </c>
      <c r="C3745">
        <v>44540</v>
      </c>
      <c r="D3745" t="s">
        <v>126</v>
      </c>
      <c r="E3745" t="s">
        <v>121</v>
      </c>
      <c r="F3745" t="s">
        <v>120</v>
      </c>
      <c r="G3745" t="s">
        <v>17</v>
      </c>
      <c r="H3745">
        <v>0.75</v>
      </c>
      <c r="I3745">
        <v>4250</v>
      </c>
      <c r="J3745">
        <f t="shared" si="155"/>
        <v>3187.5</v>
      </c>
      <c r="K3745">
        <f t="shared" si="156"/>
        <v>1275</v>
      </c>
      <c r="L3745">
        <v>0.39999999999999997</v>
      </c>
    </row>
    <row r="3746" spans="1:12" x14ac:dyDescent="0.3">
      <c r="A3746" t="s">
        <v>10</v>
      </c>
      <c r="B3746">
        <v>1185732</v>
      </c>
      <c r="C3746">
        <v>44217</v>
      </c>
      <c r="D3746" t="s">
        <v>126</v>
      </c>
      <c r="E3746" t="s">
        <v>122</v>
      </c>
      <c r="F3746" t="s">
        <v>123</v>
      </c>
      <c r="G3746" t="s">
        <v>12</v>
      </c>
      <c r="H3746">
        <v>0.5</v>
      </c>
      <c r="I3746">
        <v>5250</v>
      </c>
      <c r="J3746">
        <f t="shared" si="155"/>
        <v>2625</v>
      </c>
      <c r="K3746">
        <f t="shared" si="156"/>
        <v>1050</v>
      </c>
      <c r="L3746">
        <v>0.4</v>
      </c>
    </row>
    <row r="3747" spans="1:12" x14ac:dyDescent="0.3">
      <c r="A3747" t="s">
        <v>10</v>
      </c>
      <c r="B3747">
        <v>1185732</v>
      </c>
      <c r="C3747">
        <v>44217</v>
      </c>
      <c r="D3747" t="s">
        <v>126</v>
      </c>
      <c r="E3747" t="s">
        <v>122</v>
      </c>
      <c r="F3747" t="s">
        <v>123</v>
      </c>
      <c r="G3747" t="s">
        <v>15</v>
      </c>
      <c r="H3747">
        <v>0.5</v>
      </c>
      <c r="I3747">
        <v>3250</v>
      </c>
      <c r="J3747">
        <f t="shared" si="155"/>
        <v>1625</v>
      </c>
      <c r="K3747">
        <f t="shared" si="156"/>
        <v>650</v>
      </c>
      <c r="L3747">
        <v>0.4</v>
      </c>
    </row>
    <row r="3748" spans="1:12" x14ac:dyDescent="0.3">
      <c r="A3748" t="s">
        <v>10</v>
      </c>
      <c r="B3748">
        <v>1185732</v>
      </c>
      <c r="C3748">
        <v>44217</v>
      </c>
      <c r="D3748" t="s">
        <v>126</v>
      </c>
      <c r="E3748" t="s">
        <v>122</v>
      </c>
      <c r="F3748" t="s">
        <v>123</v>
      </c>
      <c r="G3748" t="s">
        <v>13</v>
      </c>
      <c r="H3748">
        <v>0.4</v>
      </c>
      <c r="I3748">
        <v>3250</v>
      </c>
      <c r="J3748">
        <f t="shared" si="155"/>
        <v>1300</v>
      </c>
      <c r="K3748">
        <f t="shared" ref="K3748:K3757" si="157">J3748*L3748</f>
        <v>390</v>
      </c>
      <c r="L3748">
        <v>0.3</v>
      </c>
    </row>
    <row r="3749" spans="1:12" x14ac:dyDescent="0.3">
      <c r="A3749" t="s">
        <v>10</v>
      </c>
      <c r="B3749">
        <v>1185732</v>
      </c>
      <c r="C3749">
        <v>44217</v>
      </c>
      <c r="D3749" t="s">
        <v>126</v>
      </c>
      <c r="E3749" t="s">
        <v>122</v>
      </c>
      <c r="F3749" t="s">
        <v>123</v>
      </c>
      <c r="G3749" t="s">
        <v>14</v>
      </c>
      <c r="H3749">
        <v>0.44999999999999996</v>
      </c>
      <c r="I3749">
        <v>1750</v>
      </c>
      <c r="J3749">
        <f t="shared" si="155"/>
        <v>787.49999999999989</v>
      </c>
      <c r="K3749">
        <f t="shared" si="157"/>
        <v>236.24999999999994</v>
      </c>
      <c r="L3749">
        <v>0.3</v>
      </c>
    </row>
    <row r="3750" spans="1:12" x14ac:dyDescent="0.3">
      <c r="A3750" t="s">
        <v>10</v>
      </c>
      <c r="B3750">
        <v>1185732</v>
      </c>
      <c r="C3750">
        <v>44217</v>
      </c>
      <c r="D3750" t="s">
        <v>126</v>
      </c>
      <c r="E3750" t="s">
        <v>122</v>
      </c>
      <c r="F3750" t="s">
        <v>123</v>
      </c>
      <c r="G3750" t="s">
        <v>16</v>
      </c>
      <c r="H3750">
        <v>0.60000000000000009</v>
      </c>
      <c r="I3750">
        <v>2250</v>
      </c>
      <c r="J3750">
        <f t="shared" si="155"/>
        <v>1350.0000000000002</v>
      </c>
      <c r="K3750">
        <f t="shared" si="157"/>
        <v>405.00000000000006</v>
      </c>
      <c r="L3750">
        <v>0.3</v>
      </c>
    </row>
    <row r="3751" spans="1:12" x14ac:dyDescent="0.3">
      <c r="A3751" t="s">
        <v>10</v>
      </c>
      <c r="B3751">
        <v>1185732</v>
      </c>
      <c r="C3751">
        <v>44217</v>
      </c>
      <c r="D3751" t="s">
        <v>126</v>
      </c>
      <c r="E3751" t="s">
        <v>122</v>
      </c>
      <c r="F3751" t="s">
        <v>123</v>
      </c>
      <c r="G3751" t="s">
        <v>17</v>
      </c>
      <c r="H3751">
        <v>0.5</v>
      </c>
      <c r="I3751">
        <v>3250</v>
      </c>
      <c r="J3751">
        <f t="shared" si="155"/>
        <v>1625</v>
      </c>
      <c r="K3751">
        <f t="shared" si="157"/>
        <v>568.75</v>
      </c>
      <c r="L3751">
        <v>0.35</v>
      </c>
    </row>
    <row r="3752" spans="1:12" x14ac:dyDescent="0.3">
      <c r="A3752" t="s">
        <v>10</v>
      </c>
      <c r="B3752">
        <v>1185732</v>
      </c>
      <c r="C3752">
        <v>44246</v>
      </c>
      <c r="D3752" t="s">
        <v>126</v>
      </c>
      <c r="E3752" t="s">
        <v>122</v>
      </c>
      <c r="F3752" t="s">
        <v>123</v>
      </c>
      <c r="G3752" t="s">
        <v>12</v>
      </c>
      <c r="H3752">
        <v>0.5</v>
      </c>
      <c r="I3752">
        <v>6000</v>
      </c>
      <c r="J3752">
        <f t="shared" si="155"/>
        <v>3000</v>
      </c>
      <c r="K3752">
        <f>J3752*L3752</f>
        <v>1200</v>
      </c>
      <c r="L3752">
        <v>0.4</v>
      </c>
    </row>
    <row r="3753" spans="1:12" x14ac:dyDescent="0.3">
      <c r="A3753" t="s">
        <v>10</v>
      </c>
      <c r="B3753">
        <v>1185732</v>
      </c>
      <c r="C3753">
        <v>44246</v>
      </c>
      <c r="D3753" t="s">
        <v>126</v>
      </c>
      <c r="E3753" t="s">
        <v>122</v>
      </c>
      <c r="F3753" t="s">
        <v>123</v>
      </c>
      <c r="G3753" t="s">
        <v>15</v>
      </c>
      <c r="H3753">
        <v>0.5</v>
      </c>
      <c r="I3753">
        <v>2500</v>
      </c>
      <c r="J3753">
        <f t="shared" si="155"/>
        <v>1250</v>
      </c>
      <c r="K3753">
        <f>J3753*L3753</f>
        <v>500</v>
      </c>
      <c r="L3753">
        <v>0.4</v>
      </c>
    </row>
    <row r="3754" spans="1:12" x14ac:dyDescent="0.3">
      <c r="A3754" t="s">
        <v>10</v>
      </c>
      <c r="B3754">
        <v>1185732</v>
      </c>
      <c r="C3754">
        <v>44246</v>
      </c>
      <c r="D3754" t="s">
        <v>126</v>
      </c>
      <c r="E3754" t="s">
        <v>122</v>
      </c>
      <c r="F3754" t="s">
        <v>123</v>
      </c>
      <c r="G3754" t="s">
        <v>13</v>
      </c>
      <c r="H3754">
        <v>0.4</v>
      </c>
      <c r="I3754">
        <v>3000</v>
      </c>
      <c r="J3754">
        <f t="shared" si="155"/>
        <v>1200</v>
      </c>
      <c r="K3754">
        <f t="shared" si="157"/>
        <v>360</v>
      </c>
      <c r="L3754">
        <v>0.3</v>
      </c>
    </row>
    <row r="3755" spans="1:12" x14ac:dyDescent="0.3">
      <c r="A3755" t="s">
        <v>10</v>
      </c>
      <c r="B3755">
        <v>1185732</v>
      </c>
      <c r="C3755">
        <v>44246</v>
      </c>
      <c r="D3755" t="s">
        <v>126</v>
      </c>
      <c r="E3755" t="s">
        <v>122</v>
      </c>
      <c r="F3755" t="s">
        <v>123</v>
      </c>
      <c r="G3755" t="s">
        <v>14</v>
      </c>
      <c r="H3755">
        <v>0.44999999999999996</v>
      </c>
      <c r="I3755">
        <v>2000</v>
      </c>
      <c r="J3755">
        <f t="shared" si="155"/>
        <v>899.99999999999989</v>
      </c>
      <c r="K3755">
        <f t="shared" si="157"/>
        <v>269.99999999999994</v>
      </c>
      <c r="L3755">
        <v>0.3</v>
      </c>
    </row>
    <row r="3756" spans="1:12" x14ac:dyDescent="0.3">
      <c r="A3756" t="s">
        <v>10</v>
      </c>
      <c r="B3756">
        <v>1185732</v>
      </c>
      <c r="C3756">
        <v>44246</v>
      </c>
      <c r="D3756" t="s">
        <v>126</v>
      </c>
      <c r="E3756" t="s">
        <v>122</v>
      </c>
      <c r="F3756" t="s">
        <v>123</v>
      </c>
      <c r="G3756" t="s">
        <v>16</v>
      </c>
      <c r="H3756">
        <v>0.60000000000000009</v>
      </c>
      <c r="I3756">
        <v>2750</v>
      </c>
      <c r="J3756">
        <f t="shared" si="155"/>
        <v>1650.0000000000002</v>
      </c>
      <c r="K3756">
        <f t="shared" si="157"/>
        <v>495.00000000000006</v>
      </c>
      <c r="L3756">
        <v>0.3</v>
      </c>
    </row>
    <row r="3757" spans="1:12" x14ac:dyDescent="0.3">
      <c r="A3757" t="s">
        <v>10</v>
      </c>
      <c r="B3757">
        <v>1185732</v>
      </c>
      <c r="C3757">
        <v>44246</v>
      </c>
      <c r="D3757" t="s">
        <v>126</v>
      </c>
      <c r="E3757" t="s">
        <v>122</v>
      </c>
      <c r="F3757" t="s">
        <v>123</v>
      </c>
      <c r="G3757" t="s">
        <v>17</v>
      </c>
      <c r="H3757">
        <v>0.5</v>
      </c>
      <c r="I3757">
        <v>3750</v>
      </c>
      <c r="J3757">
        <f t="shared" si="155"/>
        <v>1875</v>
      </c>
      <c r="K3757">
        <f t="shared" si="157"/>
        <v>656.25</v>
      </c>
      <c r="L3757">
        <v>0.35</v>
      </c>
    </row>
    <row r="3758" spans="1:12" x14ac:dyDescent="0.3">
      <c r="A3758" t="s">
        <v>10</v>
      </c>
      <c r="B3758">
        <v>1185732</v>
      </c>
      <c r="C3758">
        <v>44272</v>
      </c>
      <c r="D3758" t="s">
        <v>126</v>
      </c>
      <c r="E3758" t="s">
        <v>122</v>
      </c>
      <c r="F3758" t="s">
        <v>123</v>
      </c>
      <c r="G3758" t="s">
        <v>12</v>
      </c>
      <c r="H3758">
        <v>0.5</v>
      </c>
      <c r="I3758">
        <v>5700</v>
      </c>
      <c r="J3758">
        <f t="shared" si="155"/>
        <v>2850</v>
      </c>
      <c r="K3758">
        <f t="shared" ref="K3758:K3789" si="158">J3758*L3758</f>
        <v>1140</v>
      </c>
      <c r="L3758">
        <v>0.4</v>
      </c>
    </row>
    <row r="3759" spans="1:12" x14ac:dyDescent="0.3">
      <c r="A3759" t="s">
        <v>10</v>
      </c>
      <c r="B3759">
        <v>1185732</v>
      </c>
      <c r="C3759">
        <v>44272</v>
      </c>
      <c r="D3759" t="s">
        <v>126</v>
      </c>
      <c r="E3759" t="s">
        <v>122</v>
      </c>
      <c r="F3759" t="s">
        <v>123</v>
      </c>
      <c r="G3759" t="s">
        <v>15</v>
      </c>
      <c r="H3759">
        <v>0.5</v>
      </c>
      <c r="I3759">
        <v>2750</v>
      </c>
      <c r="J3759">
        <f t="shared" si="155"/>
        <v>1375</v>
      </c>
      <c r="K3759">
        <f t="shared" si="158"/>
        <v>550</v>
      </c>
      <c r="L3759">
        <v>0.4</v>
      </c>
    </row>
    <row r="3760" spans="1:12" x14ac:dyDescent="0.3">
      <c r="A3760" t="s">
        <v>10</v>
      </c>
      <c r="B3760">
        <v>1185732</v>
      </c>
      <c r="C3760">
        <v>44272</v>
      </c>
      <c r="D3760" t="s">
        <v>126</v>
      </c>
      <c r="E3760" t="s">
        <v>122</v>
      </c>
      <c r="F3760" t="s">
        <v>123</v>
      </c>
      <c r="G3760" t="s">
        <v>13</v>
      </c>
      <c r="H3760">
        <v>0.4</v>
      </c>
      <c r="I3760">
        <v>3000</v>
      </c>
      <c r="J3760">
        <f t="shared" si="155"/>
        <v>1200</v>
      </c>
      <c r="K3760">
        <f t="shared" si="158"/>
        <v>360</v>
      </c>
      <c r="L3760">
        <v>0.3</v>
      </c>
    </row>
    <row r="3761" spans="1:12" x14ac:dyDescent="0.3">
      <c r="A3761" t="s">
        <v>10</v>
      </c>
      <c r="B3761">
        <v>1185732</v>
      </c>
      <c r="C3761">
        <v>44272</v>
      </c>
      <c r="D3761" t="s">
        <v>126</v>
      </c>
      <c r="E3761" t="s">
        <v>122</v>
      </c>
      <c r="F3761" t="s">
        <v>123</v>
      </c>
      <c r="G3761" t="s">
        <v>14</v>
      </c>
      <c r="H3761">
        <v>0.44999999999999996</v>
      </c>
      <c r="I3761">
        <v>1500</v>
      </c>
      <c r="J3761">
        <f t="shared" si="155"/>
        <v>674.99999999999989</v>
      </c>
      <c r="K3761">
        <f t="shared" si="158"/>
        <v>202.49999999999997</v>
      </c>
      <c r="L3761">
        <v>0.3</v>
      </c>
    </row>
    <row r="3762" spans="1:12" x14ac:dyDescent="0.3">
      <c r="A3762" t="s">
        <v>10</v>
      </c>
      <c r="B3762">
        <v>1185732</v>
      </c>
      <c r="C3762">
        <v>44272</v>
      </c>
      <c r="D3762" t="s">
        <v>126</v>
      </c>
      <c r="E3762" t="s">
        <v>122</v>
      </c>
      <c r="F3762" t="s">
        <v>123</v>
      </c>
      <c r="G3762" t="s">
        <v>16</v>
      </c>
      <c r="H3762">
        <v>0.60000000000000009</v>
      </c>
      <c r="I3762">
        <v>2000</v>
      </c>
      <c r="J3762">
        <f t="shared" si="155"/>
        <v>1200.0000000000002</v>
      </c>
      <c r="K3762">
        <f t="shared" si="158"/>
        <v>360.00000000000006</v>
      </c>
      <c r="L3762">
        <v>0.3</v>
      </c>
    </row>
    <row r="3763" spans="1:12" x14ac:dyDescent="0.3">
      <c r="A3763" t="s">
        <v>10</v>
      </c>
      <c r="B3763">
        <v>1185732</v>
      </c>
      <c r="C3763">
        <v>44272</v>
      </c>
      <c r="D3763" t="s">
        <v>126</v>
      </c>
      <c r="E3763" t="s">
        <v>122</v>
      </c>
      <c r="F3763" t="s">
        <v>123</v>
      </c>
      <c r="G3763" t="s">
        <v>17</v>
      </c>
      <c r="H3763">
        <v>0.5</v>
      </c>
      <c r="I3763">
        <v>3000</v>
      </c>
      <c r="J3763">
        <f t="shared" si="155"/>
        <v>1500</v>
      </c>
      <c r="K3763">
        <f t="shared" si="158"/>
        <v>525</v>
      </c>
      <c r="L3763">
        <v>0.35</v>
      </c>
    </row>
    <row r="3764" spans="1:12" x14ac:dyDescent="0.3">
      <c r="A3764" t="s">
        <v>10</v>
      </c>
      <c r="B3764">
        <v>1185732</v>
      </c>
      <c r="C3764">
        <v>44304</v>
      </c>
      <c r="D3764" t="s">
        <v>126</v>
      </c>
      <c r="E3764" t="s">
        <v>122</v>
      </c>
      <c r="F3764" t="s">
        <v>123</v>
      </c>
      <c r="G3764" t="s">
        <v>12</v>
      </c>
      <c r="H3764">
        <v>0.5</v>
      </c>
      <c r="I3764">
        <v>5500</v>
      </c>
      <c r="J3764">
        <f t="shared" si="155"/>
        <v>2750</v>
      </c>
      <c r="K3764">
        <f t="shared" si="158"/>
        <v>1100</v>
      </c>
      <c r="L3764">
        <v>0.4</v>
      </c>
    </row>
    <row r="3765" spans="1:12" x14ac:dyDescent="0.3">
      <c r="A3765" t="s">
        <v>10</v>
      </c>
      <c r="B3765">
        <v>1185732</v>
      </c>
      <c r="C3765">
        <v>44304</v>
      </c>
      <c r="D3765" t="s">
        <v>126</v>
      </c>
      <c r="E3765" t="s">
        <v>122</v>
      </c>
      <c r="F3765" t="s">
        <v>123</v>
      </c>
      <c r="G3765" t="s">
        <v>15</v>
      </c>
      <c r="H3765">
        <v>0.5</v>
      </c>
      <c r="I3765">
        <v>2500</v>
      </c>
      <c r="J3765">
        <f t="shared" si="155"/>
        <v>1250</v>
      </c>
      <c r="K3765">
        <f t="shared" si="158"/>
        <v>500</v>
      </c>
      <c r="L3765">
        <v>0.4</v>
      </c>
    </row>
    <row r="3766" spans="1:12" x14ac:dyDescent="0.3">
      <c r="A3766" t="s">
        <v>10</v>
      </c>
      <c r="B3766">
        <v>1185732</v>
      </c>
      <c r="C3766">
        <v>44304</v>
      </c>
      <c r="D3766" t="s">
        <v>126</v>
      </c>
      <c r="E3766" t="s">
        <v>122</v>
      </c>
      <c r="F3766" t="s">
        <v>123</v>
      </c>
      <c r="G3766" t="s">
        <v>13</v>
      </c>
      <c r="H3766">
        <v>0.4</v>
      </c>
      <c r="I3766">
        <v>2500</v>
      </c>
      <c r="J3766">
        <f t="shared" si="155"/>
        <v>1000</v>
      </c>
      <c r="K3766">
        <f t="shared" si="158"/>
        <v>300</v>
      </c>
      <c r="L3766">
        <v>0.3</v>
      </c>
    </row>
    <row r="3767" spans="1:12" x14ac:dyDescent="0.3">
      <c r="A3767" t="s">
        <v>10</v>
      </c>
      <c r="B3767">
        <v>1185732</v>
      </c>
      <c r="C3767">
        <v>44304</v>
      </c>
      <c r="D3767" t="s">
        <v>126</v>
      </c>
      <c r="E3767" t="s">
        <v>122</v>
      </c>
      <c r="F3767" t="s">
        <v>123</v>
      </c>
      <c r="G3767" t="s">
        <v>14</v>
      </c>
      <c r="H3767">
        <v>0.44999999999999996</v>
      </c>
      <c r="I3767">
        <v>1750</v>
      </c>
      <c r="J3767">
        <f t="shared" si="155"/>
        <v>787.49999999999989</v>
      </c>
      <c r="K3767">
        <f t="shared" si="158"/>
        <v>236.24999999999994</v>
      </c>
      <c r="L3767">
        <v>0.3</v>
      </c>
    </row>
    <row r="3768" spans="1:12" x14ac:dyDescent="0.3">
      <c r="A3768" t="s">
        <v>10</v>
      </c>
      <c r="B3768">
        <v>1185732</v>
      </c>
      <c r="C3768">
        <v>44304</v>
      </c>
      <c r="D3768" t="s">
        <v>126</v>
      </c>
      <c r="E3768" t="s">
        <v>122</v>
      </c>
      <c r="F3768" t="s">
        <v>123</v>
      </c>
      <c r="G3768" t="s">
        <v>16</v>
      </c>
      <c r="H3768">
        <v>0.60000000000000009</v>
      </c>
      <c r="I3768">
        <v>1750</v>
      </c>
      <c r="J3768">
        <f t="shared" si="155"/>
        <v>1050.0000000000002</v>
      </c>
      <c r="K3768">
        <f t="shared" si="158"/>
        <v>315.00000000000006</v>
      </c>
      <c r="L3768">
        <v>0.3</v>
      </c>
    </row>
    <row r="3769" spans="1:12" x14ac:dyDescent="0.3">
      <c r="A3769" t="s">
        <v>10</v>
      </c>
      <c r="B3769">
        <v>1185732</v>
      </c>
      <c r="C3769">
        <v>44304</v>
      </c>
      <c r="D3769" t="s">
        <v>126</v>
      </c>
      <c r="E3769" t="s">
        <v>122</v>
      </c>
      <c r="F3769" t="s">
        <v>123</v>
      </c>
      <c r="G3769" t="s">
        <v>17</v>
      </c>
      <c r="H3769">
        <v>0.5</v>
      </c>
      <c r="I3769">
        <v>3250</v>
      </c>
      <c r="J3769">
        <f t="shared" si="155"/>
        <v>1625</v>
      </c>
      <c r="K3769">
        <f t="shared" si="158"/>
        <v>568.75</v>
      </c>
      <c r="L3769">
        <v>0.35</v>
      </c>
    </row>
    <row r="3770" spans="1:12" x14ac:dyDescent="0.3">
      <c r="A3770" t="s">
        <v>10</v>
      </c>
      <c r="B3770">
        <v>1185732</v>
      </c>
      <c r="C3770">
        <v>44333</v>
      </c>
      <c r="D3770" t="s">
        <v>126</v>
      </c>
      <c r="E3770" t="s">
        <v>122</v>
      </c>
      <c r="F3770" t="s">
        <v>123</v>
      </c>
      <c r="G3770" t="s">
        <v>12</v>
      </c>
      <c r="H3770">
        <v>0.65</v>
      </c>
      <c r="I3770">
        <v>5950</v>
      </c>
      <c r="J3770">
        <f t="shared" si="155"/>
        <v>3867.5</v>
      </c>
      <c r="K3770">
        <f t="shared" si="158"/>
        <v>1547</v>
      </c>
      <c r="L3770">
        <v>0.4</v>
      </c>
    </row>
    <row r="3771" spans="1:12" x14ac:dyDescent="0.3">
      <c r="A3771" t="s">
        <v>10</v>
      </c>
      <c r="B3771">
        <v>1185732</v>
      </c>
      <c r="C3771">
        <v>44333</v>
      </c>
      <c r="D3771" t="s">
        <v>126</v>
      </c>
      <c r="E3771" t="s">
        <v>122</v>
      </c>
      <c r="F3771" t="s">
        <v>123</v>
      </c>
      <c r="G3771" t="s">
        <v>15</v>
      </c>
      <c r="H3771">
        <v>0.60000000000000009</v>
      </c>
      <c r="I3771">
        <v>3000</v>
      </c>
      <c r="J3771">
        <f t="shared" si="155"/>
        <v>1800.0000000000002</v>
      </c>
      <c r="K3771">
        <f t="shared" si="158"/>
        <v>720.00000000000011</v>
      </c>
      <c r="L3771">
        <v>0.4</v>
      </c>
    </row>
    <row r="3772" spans="1:12" x14ac:dyDescent="0.3">
      <c r="A3772" t="s">
        <v>10</v>
      </c>
      <c r="B3772">
        <v>1185732</v>
      </c>
      <c r="C3772">
        <v>44333</v>
      </c>
      <c r="D3772" t="s">
        <v>126</v>
      </c>
      <c r="E3772" t="s">
        <v>122</v>
      </c>
      <c r="F3772" t="s">
        <v>123</v>
      </c>
      <c r="G3772" t="s">
        <v>13</v>
      </c>
      <c r="H3772">
        <v>0.55000000000000004</v>
      </c>
      <c r="I3772">
        <v>3250</v>
      </c>
      <c r="J3772">
        <f t="shared" si="155"/>
        <v>1787.5000000000002</v>
      </c>
      <c r="K3772">
        <f t="shared" si="158"/>
        <v>536.25</v>
      </c>
      <c r="L3772">
        <v>0.3</v>
      </c>
    </row>
    <row r="3773" spans="1:12" x14ac:dyDescent="0.3">
      <c r="A3773" t="s">
        <v>10</v>
      </c>
      <c r="B3773">
        <v>1185732</v>
      </c>
      <c r="C3773">
        <v>44333</v>
      </c>
      <c r="D3773" t="s">
        <v>126</v>
      </c>
      <c r="E3773" t="s">
        <v>122</v>
      </c>
      <c r="F3773" t="s">
        <v>123</v>
      </c>
      <c r="G3773" t="s">
        <v>14</v>
      </c>
      <c r="H3773">
        <v>0.55000000000000004</v>
      </c>
      <c r="I3773">
        <v>2750</v>
      </c>
      <c r="J3773">
        <f t="shared" si="155"/>
        <v>1512.5000000000002</v>
      </c>
      <c r="K3773">
        <f t="shared" si="158"/>
        <v>453.75000000000006</v>
      </c>
      <c r="L3773">
        <v>0.3</v>
      </c>
    </row>
    <row r="3774" spans="1:12" x14ac:dyDescent="0.3">
      <c r="A3774" t="s">
        <v>10</v>
      </c>
      <c r="B3774">
        <v>1185732</v>
      </c>
      <c r="C3774">
        <v>44333</v>
      </c>
      <c r="D3774" t="s">
        <v>126</v>
      </c>
      <c r="E3774" t="s">
        <v>122</v>
      </c>
      <c r="F3774" t="s">
        <v>123</v>
      </c>
      <c r="G3774" t="s">
        <v>16</v>
      </c>
      <c r="H3774">
        <v>0.65</v>
      </c>
      <c r="I3774">
        <v>3000</v>
      </c>
      <c r="J3774">
        <f t="shared" si="155"/>
        <v>1950</v>
      </c>
      <c r="K3774">
        <f t="shared" si="158"/>
        <v>585</v>
      </c>
      <c r="L3774">
        <v>0.3</v>
      </c>
    </row>
    <row r="3775" spans="1:12" x14ac:dyDescent="0.3">
      <c r="A3775" t="s">
        <v>10</v>
      </c>
      <c r="B3775">
        <v>1185732</v>
      </c>
      <c r="C3775">
        <v>44333</v>
      </c>
      <c r="D3775" t="s">
        <v>126</v>
      </c>
      <c r="E3775" t="s">
        <v>122</v>
      </c>
      <c r="F3775" t="s">
        <v>123</v>
      </c>
      <c r="G3775" t="s">
        <v>17</v>
      </c>
      <c r="H3775">
        <v>0.70000000000000007</v>
      </c>
      <c r="I3775">
        <v>4250</v>
      </c>
      <c r="J3775">
        <f t="shared" si="155"/>
        <v>2975.0000000000005</v>
      </c>
      <c r="K3775">
        <f t="shared" si="158"/>
        <v>1041.25</v>
      </c>
      <c r="L3775">
        <v>0.35</v>
      </c>
    </row>
    <row r="3776" spans="1:12" x14ac:dyDescent="0.3">
      <c r="A3776" t="s">
        <v>10</v>
      </c>
      <c r="B3776">
        <v>1185732</v>
      </c>
      <c r="C3776">
        <v>44366</v>
      </c>
      <c r="D3776" t="s">
        <v>126</v>
      </c>
      <c r="E3776" t="s">
        <v>122</v>
      </c>
      <c r="F3776" t="s">
        <v>123</v>
      </c>
      <c r="G3776" t="s">
        <v>12</v>
      </c>
      <c r="H3776">
        <v>0.65</v>
      </c>
      <c r="I3776">
        <v>6750</v>
      </c>
      <c r="J3776">
        <f t="shared" si="155"/>
        <v>4387.5</v>
      </c>
      <c r="K3776">
        <f t="shared" si="158"/>
        <v>1755</v>
      </c>
      <c r="L3776">
        <v>0.4</v>
      </c>
    </row>
    <row r="3777" spans="1:12" x14ac:dyDescent="0.3">
      <c r="A3777" t="s">
        <v>10</v>
      </c>
      <c r="B3777">
        <v>1185732</v>
      </c>
      <c r="C3777">
        <v>44366</v>
      </c>
      <c r="D3777" t="s">
        <v>126</v>
      </c>
      <c r="E3777" t="s">
        <v>122</v>
      </c>
      <c r="F3777" t="s">
        <v>123</v>
      </c>
      <c r="G3777" t="s">
        <v>15</v>
      </c>
      <c r="H3777">
        <v>0.60000000000000009</v>
      </c>
      <c r="I3777">
        <v>4250</v>
      </c>
      <c r="J3777">
        <f t="shared" si="155"/>
        <v>2550.0000000000005</v>
      </c>
      <c r="K3777">
        <f t="shared" si="158"/>
        <v>1020.0000000000002</v>
      </c>
      <c r="L3777">
        <v>0.4</v>
      </c>
    </row>
    <row r="3778" spans="1:12" x14ac:dyDescent="0.3">
      <c r="A3778" t="s">
        <v>10</v>
      </c>
      <c r="B3778">
        <v>1185732</v>
      </c>
      <c r="C3778">
        <v>44366</v>
      </c>
      <c r="D3778" t="s">
        <v>126</v>
      </c>
      <c r="E3778" t="s">
        <v>122</v>
      </c>
      <c r="F3778" t="s">
        <v>123</v>
      </c>
      <c r="G3778" t="s">
        <v>13</v>
      </c>
      <c r="H3778">
        <v>0.55000000000000004</v>
      </c>
      <c r="I3778">
        <v>3500</v>
      </c>
      <c r="J3778">
        <f t="shared" ref="J3778:J3841" si="159">H3778*I3778</f>
        <v>1925.0000000000002</v>
      </c>
      <c r="K3778">
        <f t="shared" si="158"/>
        <v>577.5</v>
      </c>
      <c r="L3778">
        <v>0.3</v>
      </c>
    </row>
    <row r="3779" spans="1:12" x14ac:dyDescent="0.3">
      <c r="A3779" t="s">
        <v>10</v>
      </c>
      <c r="B3779">
        <v>1185732</v>
      </c>
      <c r="C3779">
        <v>44366</v>
      </c>
      <c r="D3779" t="s">
        <v>126</v>
      </c>
      <c r="E3779" t="s">
        <v>122</v>
      </c>
      <c r="F3779" t="s">
        <v>123</v>
      </c>
      <c r="G3779" t="s">
        <v>14</v>
      </c>
      <c r="H3779">
        <v>0.55000000000000004</v>
      </c>
      <c r="I3779">
        <v>3250</v>
      </c>
      <c r="J3779">
        <f t="shared" si="159"/>
        <v>1787.5000000000002</v>
      </c>
      <c r="K3779">
        <f t="shared" si="158"/>
        <v>536.25</v>
      </c>
      <c r="L3779">
        <v>0.3</v>
      </c>
    </row>
    <row r="3780" spans="1:12" x14ac:dyDescent="0.3">
      <c r="A3780" t="s">
        <v>10</v>
      </c>
      <c r="B3780">
        <v>1185732</v>
      </c>
      <c r="C3780">
        <v>44366</v>
      </c>
      <c r="D3780" t="s">
        <v>126</v>
      </c>
      <c r="E3780" t="s">
        <v>122</v>
      </c>
      <c r="F3780" t="s">
        <v>123</v>
      </c>
      <c r="G3780" t="s">
        <v>16</v>
      </c>
      <c r="H3780">
        <v>0.65</v>
      </c>
      <c r="I3780">
        <v>3250</v>
      </c>
      <c r="J3780">
        <f t="shared" si="159"/>
        <v>2112.5</v>
      </c>
      <c r="K3780">
        <f t="shared" si="158"/>
        <v>633.75</v>
      </c>
      <c r="L3780">
        <v>0.3</v>
      </c>
    </row>
    <row r="3781" spans="1:12" x14ac:dyDescent="0.3">
      <c r="A3781" t="s">
        <v>10</v>
      </c>
      <c r="B3781">
        <v>1185732</v>
      </c>
      <c r="C3781">
        <v>44366</v>
      </c>
      <c r="D3781" t="s">
        <v>126</v>
      </c>
      <c r="E3781" t="s">
        <v>122</v>
      </c>
      <c r="F3781" t="s">
        <v>123</v>
      </c>
      <c r="G3781" t="s">
        <v>17</v>
      </c>
      <c r="H3781">
        <v>0.70000000000000007</v>
      </c>
      <c r="I3781">
        <v>4750</v>
      </c>
      <c r="J3781">
        <f t="shared" si="159"/>
        <v>3325.0000000000005</v>
      </c>
      <c r="K3781">
        <f t="shared" si="158"/>
        <v>1163.75</v>
      </c>
      <c r="L3781">
        <v>0.35</v>
      </c>
    </row>
    <row r="3782" spans="1:12" x14ac:dyDescent="0.3">
      <c r="A3782" t="s">
        <v>10</v>
      </c>
      <c r="B3782">
        <v>1185732</v>
      </c>
      <c r="C3782">
        <v>44394</v>
      </c>
      <c r="D3782" t="s">
        <v>126</v>
      </c>
      <c r="E3782" t="s">
        <v>122</v>
      </c>
      <c r="F3782" t="s">
        <v>123</v>
      </c>
      <c r="G3782" t="s">
        <v>12</v>
      </c>
      <c r="H3782">
        <v>0.65</v>
      </c>
      <c r="I3782">
        <v>7000</v>
      </c>
      <c r="J3782">
        <f t="shared" si="159"/>
        <v>4550</v>
      </c>
      <c r="K3782">
        <f t="shared" si="158"/>
        <v>1820</v>
      </c>
      <c r="L3782">
        <v>0.4</v>
      </c>
    </row>
    <row r="3783" spans="1:12" x14ac:dyDescent="0.3">
      <c r="A3783" t="s">
        <v>10</v>
      </c>
      <c r="B3783">
        <v>1185732</v>
      </c>
      <c r="C3783">
        <v>44394</v>
      </c>
      <c r="D3783" t="s">
        <v>126</v>
      </c>
      <c r="E3783" t="s">
        <v>122</v>
      </c>
      <c r="F3783" t="s">
        <v>123</v>
      </c>
      <c r="G3783" t="s">
        <v>15</v>
      </c>
      <c r="H3783">
        <v>0.60000000000000009</v>
      </c>
      <c r="I3783">
        <v>4500</v>
      </c>
      <c r="J3783">
        <f t="shared" si="159"/>
        <v>2700.0000000000005</v>
      </c>
      <c r="K3783">
        <f t="shared" si="158"/>
        <v>1080.0000000000002</v>
      </c>
      <c r="L3783">
        <v>0.4</v>
      </c>
    </row>
    <row r="3784" spans="1:12" x14ac:dyDescent="0.3">
      <c r="A3784" t="s">
        <v>10</v>
      </c>
      <c r="B3784">
        <v>1185732</v>
      </c>
      <c r="C3784">
        <v>44394</v>
      </c>
      <c r="D3784" t="s">
        <v>126</v>
      </c>
      <c r="E3784" t="s">
        <v>122</v>
      </c>
      <c r="F3784" t="s">
        <v>123</v>
      </c>
      <c r="G3784" t="s">
        <v>13</v>
      </c>
      <c r="H3784">
        <v>0.55000000000000004</v>
      </c>
      <c r="I3784">
        <v>3750</v>
      </c>
      <c r="J3784">
        <f t="shared" si="159"/>
        <v>2062.5</v>
      </c>
      <c r="K3784">
        <f t="shared" si="158"/>
        <v>618.75</v>
      </c>
      <c r="L3784">
        <v>0.3</v>
      </c>
    </row>
    <row r="3785" spans="1:12" x14ac:dyDescent="0.3">
      <c r="A3785" t="s">
        <v>10</v>
      </c>
      <c r="B3785">
        <v>1185732</v>
      </c>
      <c r="C3785">
        <v>44394</v>
      </c>
      <c r="D3785" t="s">
        <v>126</v>
      </c>
      <c r="E3785" t="s">
        <v>122</v>
      </c>
      <c r="F3785" t="s">
        <v>123</v>
      </c>
      <c r="G3785" t="s">
        <v>14</v>
      </c>
      <c r="H3785">
        <v>0.55000000000000004</v>
      </c>
      <c r="I3785">
        <v>3250</v>
      </c>
      <c r="J3785">
        <f t="shared" si="159"/>
        <v>1787.5000000000002</v>
      </c>
      <c r="K3785">
        <f t="shared" si="158"/>
        <v>536.25</v>
      </c>
      <c r="L3785">
        <v>0.3</v>
      </c>
    </row>
    <row r="3786" spans="1:12" x14ac:dyDescent="0.3">
      <c r="A3786" t="s">
        <v>10</v>
      </c>
      <c r="B3786">
        <v>1185732</v>
      </c>
      <c r="C3786">
        <v>44394</v>
      </c>
      <c r="D3786" t="s">
        <v>126</v>
      </c>
      <c r="E3786" t="s">
        <v>122</v>
      </c>
      <c r="F3786" t="s">
        <v>123</v>
      </c>
      <c r="G3786" t="s">
        <v>16</v>
      </c>
      <c r="H3786">
        <v>0.65</v>
      </c>
      <c r="I3786">
        <v>3500</v>
      </c>
      <c r="J3786">
        <f t="shared" si="159"/>
        <v>2275</v>
      </c>
      <c r="K3786">
        <f t="shared" si="158"/>
        <v>682.5</v>
      </c>
      <c r="L3786">
        <v>0.3</v>
      </c>
    </row>
    <row r="3787" spans="1:12" x14ac:dyDescent="0.3">
      <c r="A3787" t="s">
        <v>10</v>
      </c>
      <c r="B3787">
        <v>1185732</v>
      </c>
      <c r="C3787">
        <v>44394</v>
      </c>
      <c r="D3787" t="s">
        <v>126</v>
      </c>
      <c r="E3787" t="s">
        <v>122</v>
      </c>
      <c r="F3787" t="s">
        <v>123</v>
      </c>
      <c r="G3787" t="s">
        <v>17</v>
      </c>
      <c r="H3787">
        <v>0.70000000000000007</v>
      </c>
      <c r="I3787">
        <v>5250</v>
      </c>
      <c r="J3787">
        <f t="shared" si="159"/>
        <v>3675.0000000000005</v>
      </c>
      <c r="K3787">
        <f t="shared" si="158"/>
        <v>1286.25</v>
      </c>
      <c r="L3787">
        <v>0.35</v>
      </c>
    </row>
    <row r="3788" spans="1:12" x14ac:dyDescent="0.3">
      <c r="A3788" t="s">
        <v>10</v>
      </c>
      <c r="B3788">
        <v>1185732</v>
      </c>
      <c r="C3788">
        <v>44426</v>
      </c>
      <c r="D3788" t="s">
        <v>126</v>
      </c>
      <c r="E3788" t="s">
        <v>122</v>
      </c>
      <c r="F3788" t="s">
        <v>123</v>
      </c>
      <c r="G3788" t="s">
        <v>12</v>
      </c>
      <c r="H3788">
        <v>0.65</v>
      </c>
      <c r="I3788">
        <v>6750</v>
      </c>
      <c r="J3788">
        <f t="shared" si="159"/>
        <v>4387.5</v>
      </c>
      <c r="K3788">
        <f t="shared" si="158"/>
        <v>1755</v>
      </c>
      <c r="L3788">
        <v>0.4</v>
      </c>
    </row>
    <row r="3789" spans="1:12" x14ac:dyDescent="0.3">
      <c r="A3789" t="s">
        <v>10</v>
      </c>
      <c r="B3789">
        <v>1185732</v>
      </c>
      <c r="C3789">
        <v>44426</v>
      </c>
      <c r="D3789" t="s">
        <v>126</v>
      </c>
      <c r="E3789" t="s">
        <v>122</v>
      </c>
      <c r="F3789" t="s">
        <v>123</v>
      </c>
      <c r="G3789" t="s">
        <v>15</v>
      </c>
      <c r="H3789">
        <v>0.60000000000000009</v>
      </c>
      <c r="I3789">
        <v>4500</v>
      </c>
      <c r="J3789">
        <f t="shared" si="159"/>
        <v>2700.0000000000005</v>
      </c>
      <c r="K3789">
        <f t="shared" si="158"/>
        <v>1080.0000000000002</v>
      </c>
      <c r="L3789">
        <v>0.4</v>
      </c>
    </row>
    <row r="3790" spans="1:12" x14ac:dyDescent="0.3">
      <c r="A3790" t="s">
        <v>10</v>
      </c>
      <c r="B3790">
        <v>1185732</v>
      </c>
      <c r="C3790">
        <v>44426</v>
      </c>
      <c r="D3790" t="s">
        <v>126</v>
      </c>
      <c r="E3790" t="s">
        <v>122</v>
      </c>
      <c r="F3790" t="s">
        <v>123</v>
      </c>
      <c r="G3790" t="s">
        <v>13</v>
      </c>
      <c r="H3790">
        <v>0.55000000000000004</v>
      </c>
      <c r="I3790">
        <v>3750</v>
      </c>
      <c r="J3790">
        <f t="shared" si="159"/>
        <v>2062.5</v>
      </c>
      <c r="K3790">
        <f t="shared" ref="K3790:K3821" si="160">J3790*L3790</f>
        <v>618.75</v>
      </c>
      <c r="L3790">
        <v>0.3</v>
      </c>
    </row>
    <row r="3791" spans="1:12" x14ac:dyDescent="0.3">
      <c r="A3791" t="s">
        <v>10</v>
      </c>
      <c r="B3791">
        <v>1185732</v>
      </c>
      <c r="C3791">
        <v>44426</v>
      </c>
      <c r="D3791" t="s">
        <v>126</v>
      </c>
      <c r="E3791" t="s">
        <v>122</v>
      </c>
      <c r="F3791" t="s">
        <v>123</v>
      </c>
      <c r="G3791" t="s">
        <v>14</v>
      </c>
      <c r="H3791">
        <v>0.55000000000000004</v>
      </c>
      <c r="I3791">
        <v>2750</v>
      </c>
      <c r="J3791">
        <f t="shared" si="159"/>
        <v>1512.5000000000002</v>
      </c>
      <c r="K3791">
        <f t="shared" si="160"/>
        <v>453.75000000000006</v>
      </c>
      <c r="L3791">
        <v>0.3</v>
      </c>
    </row>
    <row r="3792" spans="1:12" x14ac:dyDescent="0.3">
      <c r="A3792" t="s">
        <v>10</v>
      </c>
      <c r="B3792">
        <v>1185732</v>
      </c>
      <c r="C3792">
        <v>44426</v>
      </c>
      <c r="D3792" t="s">
        <v>126</v>
      </c>
      <c r="E3792" t="s">
        <v>122</v>
      </c>
      <c r="F3792" t="s">
        <v>123</v>
      </c>
      <c r="G3792" t="s">
        <v>16</v>
      </c>
      <c r="H3792">
        <v>0.65</v>
      </c>
      <c r="I3792">
        <v>2500</v>
      </c>
      <c r="J3792">
        <f t="shared" si="159"/>
        <v>1625</v>
      </c>
      <c r="K3792">
        <f t="shared" si="160"/>
        <v>487.5</v>
      </c>
      <c r="L3792">
        <v>0.3</v>
      </c>
    </row>
    <row r="3793" spans="1:12" x14ac:dyDescent="0.3">
      <c r="A3793" t="s">
        <v>10</v>
      </c>
      <c r="B3793">
        <v>1185732</v>
      </c>
      <c r="C3793">
        <v>44426</v>
      </c>
      <c r="D3793" t="s">
        <v>126</v>
      </c>
      <c r="E3793" t="s">
        <v>122</v>
      </c>
      <c r="F3793" t="s">
        <v>123</v>
      </c>
      <c r="G3793" t="s">
        <v>17</v>
      </c>
      <c r="H3793">
        <v>0.70000000000000007</v>
      </c>
      <c r="I3793">
        <v>4250</v>
      </c>
      <c r="J3793">
        <f t="shared" si="159"/>
        <v>2975.0000000000005</v>
      </c>
      <c r="K3793">
        <f t="shared" si="160"/>
        <v>1041.25</v>
      </c>
      <c r="L3793">
        <v>0.35</v>
      </c>
    </row>
    <row r="3794" spans="1:12" x14ac:dyDescent="0.3">
      <c r="A3794" t="s">
        <v>10</v>
      </c>
      <c r="B3794">
        <v>1185732</v>
      </c>
      <c r="C3794">
        <v>44456</v>
      </c>
      <c r="D3794" t="s">
        <v>126</v>
      </c>
      <c r="E3794" t="s">
        <v>122</v>
      </c>
      <c r="F3794" t="s">
        <v>123</v>
      </c>
      <c r="G3794" t="s">
        <v>12</v>
      </c>
      <c r="H3794">
        <v>0.65</v>
      </c>
      <c r="I3794">
        <v>5500</v>
      </c>
      <c r="J3794">
        <f t="shared" si="159"/>
        <v>3575</v>
      </c>
      <c r="K3794">
        <f t="shared" si="160"/>
        <v>1430</v>
      </c>
      <c r="L3794">
        <v>0.4</v>
      </c>
    </row>
    <row r="3795" spans="1:12" x14ac:dyDescent="0.3">
      <c r="A3795" t="s">
        <v>10</v>
      </c>
      <c r="B3795">
        <v>1185732</v>
      </c>
      <c r="C3795">
        <v>44456</v>
      </c>
      <c r="D3795" t="s">
        <v>126</v>
      </c>
      <c r="E3795" t="s">
        <v>122</v>
      </c>
      <c r="F3795" t="s">
        <v>123</v>
      </c>
      <c r="G3795" t="s">
        <v>15</v>
      </c>
      <c r="H3795">
        <v>0.60000000000000009</v>
      </c>
      <c r="I3795">
        <v>3500</v>
      </c>
      <c r="J3795">
        <f t="shared" si="159"/>
        <v>2100.0000000000005</v>
      </c>
      <c r="K3795">
        <f t="shared" si="160"/>
        <v>840.00000000000023</v>
      </c>
      <c r="L3795">
        <v>0.4</v>
      </c>
    </row>
    <row r="3796" spans="1:12" x14ac:dyDescent="0.3">
      <c r="A3796" t="s">
        <v>10</v>
      </c>
      <c r="B3796">
        <v>1185732</v>
      </c>
      <c r="C3796">
        <v>44456</v>
      </c>
      <c r="D3796" t="s">
        <v>126</v>
      </c>
      <c r="E3796" t="s">
        <v>122</v>
      </c>
      <c r="F3796" t="s">
        <v>123</v>
      </c>
      <c r="G3796" t="s">
        <v>13</v>
      </c>
      <c r="H3796">
        <v>0.55000000000000004</v>
      </c>
      <c r="I3796">
        <v>2500</v>
      </c>
      <c r="J3796">
        <f t="shared" si="159"/>
        <v>1375</v>
      </c>
      <c r="K3796">
        <f t="shared" si="160"/>
        <v>412.5</v>
      </c>
      <c r="L3796">
        <v>0.3</v>
      </c>
    </row>
    <row r="3797" spans="1:12" x14ac:dyDescent="0.3">
      <c r="A3797" t="s">
        <v>10</v>
      </c>
      <c r="B3797">
        <v>1185732</v>
      </c>
      <c r="C3797">
        <v>44456</v>
      </c>
      <c r="D3797" t="s">
        <v>126</v>
      </c>
      <c r="E3797" t="s">
        <v>122</v>
      </c>
      <c r="F3797" t="s">
        <v>123</v>
      </c>
      <c r="G3797" t="s">
        <v>14</v>
      </c>
      <c r="H3797">
        <v>0.55000000000000004</v>
      </c>
      <c r="I3797">
        <v>2250</v>
      </c>
      <c r="J3797">
        <f t="shared" si="159"/>
        <v>1237.5</v>
      </c>
      <c r="K3797">
        <f t="shared" si="160"/>
        <v>371.25</v>
      </c>
      <c r="L3797">
        <v>0.3</v>
      </c>
    </row>
    <row r="3798" spans="1:12" x14ac:dyDescent="0.3">
      <c r="A3798" t="s">
        <v>10</v>
      </c>
      <c r="B3798">
        <v>1185732</v>
      </c>
      <c r="C3798">
        <v>44456</v>
      </c>
      <c r="D3798" t="s">
        <v>126</v>
      </c>
      <c r="E3798" t="s">
        <v>122</v>
      </c>
      <c r="F3798" t="s">
        <v>123</v>
      </c>
      <c r="G3798" t="s">
        <v>16</v>
      </c>
      <c r="H3798">
        <v>0.65</v>
      </c>
      <c r="I3798">
        <v>2250</v>
      </c>
      <c r="J3798">
        <f t="shared" si="159"/>
        <v>1462.5</v>
      </c>
      <c r="K3798">
        <f t="shared" si="160"/>
        <v>438.75</v>
      </c>
      <c r="L3798">
        <v>0.3</v>
      </c>
    </row>
    <row r="3799" spans="1:12" x14ac:dyDescent="0.3">
      <c r="A3799" t="s">
        <v>10</v>
      </c>
      <c r="B3799">
        <v>1185732</v>
      </c>
      <c r="C3799">
        <v>44456</v>
      </c>
      <c r="D3799" t="s">
        <v>126</v>
      </c>
      <c r="E3799" t="s">
        <v>122</v>
      </c>
      <c r="F3799" t="s">
        <v>123</v>
      </c>
      <c r="G3799" t="s">
        <v>17</v>
      </c>
      <c r="H3799">
        <v>0.70000000000000007</v>
      </c>
      <c r="I3799">
        <v>3250</v>
      </c>
      <c r="J3799">
        <f t="shared" si="159"/>
        <v>2275</v>
      </c>
      <c r="K3799">
        <f t="shared" si="160"/>
        <v>796.25</v>
      </c>
      <c r="L3799">
        <v>0.35</v>
      </c>
    </row>
    <row r="3800" spans="1:12" x14ac:dyDescent="0.3">
      <c r="A3800" t="s">
        <v>10</v>
      </c>
      <c r="B3800">
        <v>1185732</v>
      </c>
      <c r="C3800">
        <v>44488</v>
      </c>
      <c r="D3800" t="s">
        <v>126</v>
      </c>
      <c r="E3800" t="s">
        <v>122</v>
      </c>
      <c r="F3800" t="s">
        <v>123</v>
      </c>
      <c r="G3800" t="s">
        <v>12</v>
      </c>
      <c r="H3800">
        <v>0.70000000000000007</v>
      </c>
      <c r="I3800">
        <v>4750</v>
      </c>
      <c r="J3800">
        <f t="shared" si="159"/>
        <v>3325.0000000000005</v>
      </c>
      <c r="K3800">
        <f t="shared" si="160"/>
        <v>1330.0000000000002</v>
      </c>
      <c r="L3800">
        <v>0.4</v>
      </c>
    </row>
    <row r="3801" spans="1:12" x14ac:dyDescent="0.3">
      <c r="A3801" t="s">
        <v>10</v>
      </c>
      <c r="B3801">
        <v>1185732</v>
      </c>
      <c r="C3801">
        <v>44488</v>
      </c>
      <c r="D3801" t="s">
        <v>126</v>
      </c>
      <c r="E3801" t="s">
        <v>122</v>
      </c>
      <c r="F3801" t="s">
        <v>123</v>
      </c>
      <c r="G3801" t="s">
        <v>15</v>
      </c>
      <c r="H3801">
        <v>0.65000000000000013</v>
      </c>
      <c r="I3801">
        <v>3000</v>
      </c>
      <c r="J3801">
        <f t="shared" si="159"/>
        <v>1950.0000000000005</v>
      </c>
      <c r="K3801">
        <f t="shared" si="160"/>
        <v>780.00000000000023</v>
      </c>
      <c r="L3801">
        <v>0.4</v>
      </c>
    </row>
    <row r="3802" spans="1:12" x14ac:dyDescent="0.3">
      <c r="A3802" t="s">
        <v>10</v>
      </c>
      <c r="B3802">
        <v>1185732</v>
      </c>
      <c r="C3802">
        <v>44488</v>
      </c>
      <c r="D3802" t="s">
        <v>126</v>
      </c>
      <c r="E3802" t="s">
        <v>122</v>
      </c>
      <c r="F3802" t="s">
        <v>123</v>
      </c>
      <c r="G3802" t="s">
        <v>13</v>
      </c>
      <c r="H3802">
        <v>0.65000000000000013</v>
      </c>
      <c r="I3802">
        <v>2000</v>
      </c>
      <c r="J3802">
        <f t="shared" si="159"/>
        <v>1300.0000000000002</v>
      </c>
      <c r="K3802">
        <f t="shared" si="160"/>
        <v>390.00000000000006</v>
      </c>
      <c r="L3802">
        <v>0.3</v>
      </c>
    </row>
    <row r="3803" spans="1:12" x14ac:dyDescent="0.3">
      <c r="A3803" t="s">
        <v>10</v>
      </c>
      <c r="B3803">
        <v>1185732</v>
      </c>
      <c r="C3803">
        <v>44488</v>
      </c>
      <c r="D3803" t="s">
        <v>126</v>
      </c>
      <c r="E3803" t="s">
        <v>122</v>
      </c>
      <c r="F3803" t="s">
        <v>123</v>
      </c>
      <c r="G3803" t="s">
        <v>14</v>
      </c>
      <c r="H3803">
        <v>0.65000000000000013</v>
      </c>
      <c r="I3803">
        <v>1750</v>
      </c>
      <c r="J3803">
        <f t="shared" si="159"/>
        <v>1137.5000000000002</v>
      </c>
      <c r="K3803">
        <f t="shared" si="160"/>
        <v>341.25000000000006</v>
      </c>
      <c r="L3803">
        <v>0.3</v>
      </c>
    </row>
    <row r="3804" spans="1:12" x14ac:dyDescent="0.3">
      <c r="A3804" t="s">
        <v>10</v>
      </c>
      <c r="B3804">
        <v>1185732</v>
      </c>
      <c r="C3804">
        <v>44488</v>
      </c>
      <c r="D3804" t="s">
        <v>126</v>
      </c>
      <c r="E3804" t="s">
        <v>122</v>
      </c>
      <c r="F3804" t="s">
        <v>123</v>
      </c>
      <c r="G3804" t="s">
        <v>16</v>
      </c>
      <c r="H3804">
        <v>0.75000000000000011</v>
      </c>
      <c r="I3804">
        <v>1750</v>
      </c>
      <c r="J3804">
        <f t="shared" si="159"/>
        <v>1312.5000000000002</v>
      </c>
      <c r="K3804">
        <f t="shared" si="160"/>
        <v>393.75000000000006</v>
      </c>
      <c r="L3804">
        <v>0.3</v>
      </c>
    </row>
    <row r="3805" spans="1:12" x14ac:dyDescent="0.3">
      <c r="A3805" t="s">
        <v>10</v>
      </c>
      <c r="B3805">
        <v>1185732</v>
      </c>
      <c r="C3805">
        <v>44488</v>
      </c>
      <c r="D3805" t="s">
        <v>126</v>
      </c>
      <c r="E3805" t="s">
        <v>122</v>
      </c>
      <c r="F3805" t="s">
        <v>123</v>
      </c>
      <c r="G3805" t="s">
        <v>17</v>
      </c>
      <c r="H3805">
        <v>0.8</v>
      </c>
      <c r="I3805">
        <v>3000</v>
      </c>
      <c r="J3805">
        <f t="shared" si="159"/>
        <v>2400</v>
      </c>
      <c r="K3805">
        <f t="shared" si="160"/>
        <v>840</v>
      </c>
      <c r="L3805">
        <v>0.35</v>
      </c>
    </row>
    <row r="3806" spans="1:12" x14ac:dyDescent="0.3">
      <c r="A3806" t="s">
        <v>10</v>
      </c>
      <c r="B3806">
        <v>1185732</v>
      </c>
      <c r="C3806">
        <v>44518</v>
      </c>
      <c r="D3806" t="s">
        <v>126</v>
      </c>
      <c r="E3806" t="s">
        <v>122</v>
      </c>
      <c r="F3806" t="s">
        <v>123</v>
      </c>
      <c r="G3806" t="s">
        <v>12</v>
      </c>
      <c r="H3806">
        <v>0.75000000000000011</v>
      </c>
      <c r="I3806">
        <v>4500</v>
      </c>
      <c r="J3806">
        <f t="shared" si="159"/>
        <v>3375.0000000000005</v>
      </c>
      <c r="K3806">
        <f t="shared" si="160"/>
        <v>1350.0000000000002</v>
      </c>
      <c r="L3806">
        <v>0.4</v>
      </c>
    </row>
    <row r="3807" spans="1:12" x14ac:dyDescent="0.3">
      <c r="A3807" t="s">
        <v>10</v>
      </c>
      <c r="B3807">
        <v>1185732</v>
      </c>
      <c r="C3807">
        <v>44518</v>
      </c>
      <c r="D3807" t="s">
        <v>126</v>
      </c>
      <c r="E3807" t="s">
        <v>122</v>
      </c>
      <c r="F3807" t="s">
        <v>123</v>
      </c>
      <c r="G3807" t="s">
        <v>15</v>
      </c>
      <c r="H3807">
        <v>0.65000000000000013</v>
      </c>
      <c r="I3807">
        <v>3250</v>
      </c>
      <c r="J3807">
        <f t="shared" si="159"/>
        <v>2112.5000000000005</v>
      </c>
      <c r="K3807">
        <f t="shared" si="160"/>
        <v>845.00000000000023</v>
      </c>
      <c r="L3807">
        <v>0.4</v>
      </c>
    </row>
    <row r="3808" spans="1:12" x14ac:dyDescent="0.3">
      <c r="A3808" t="s">
        <v>10</v>
      </c>
      <c r="B3808">
        <v>1185732</v>
      </c>
      <c r="C3808">
        <v>44518</v>
      </c>
      <c r="D3808" t="s">
        <v>126</v>
      </c>
      <c r="E3808" t="s">
        <v>122</v>
      </c>
      <c r="F3808" t="s">
        <v>123</v>
      </c>
      <c r="G3808" t="s">
        <v>13</v>
      </c>
      <c r="H3808">
        <v>0.65000000000000013</v>
      </c>
      <c r="I3808">
        <v>3450</v>
      </c>
      <c r="J3808">
        <f t="shared" si="159"/>
        <v>2242.5000000000005</v>
      </c>
      <c r="K3808">
        <f t="shared" si="160"/>
        <v>672.75000000000011</v>
      </c>
      <c r="L3808">
        <v>0.3</v>
      </c>
    </row>
    <row r="3809" spans="1:17" x14ac:dyDescent="0.3">
      <c r="A3809" t="s">
        <v>10</v>
      </c>
      <c r="B3809">
        <v>1185732</v>
      </c>
      <c r="C3809">
        <v>44518</v>
      </c>
      <c r="D3809" t="s">
        <v>126</v>
      </c>
      <c r="E3809" t="s">
        <v>122</v>
      </c>
      <c r="F3809" t="s">
        <v>123</v>
      </c>
      <c r="G3809" t="s">
        <v>14</v>
      </c>
      <c r="H3809">
        <v>0.65000000000000013</v>
      </c>
      <c r="I3809">
        <v>3250</v>
      </c>
      <c r="J3809">
        <f t="shared" si="159"/>
        <v>2112.5000000000005</v>
      </c>
      <c r="K3809">
        <f t="shared" si="160"/>
        <v>633.75000000000011</v>
      </c>
      <c r="L3809">
        <v>0.3</v>
      </c>
    </row>
    <row r="3810" spans="1:17" x14ac:dyDescent="0.3">
      <c r="A3810" t="s">
        <v>10</v>
      </c>
      <c r="B3810">
        <v>1185732</v>
      </c>
      <c r="C3810">
        <v>44518</v>
      </c>
      <c r="D3810" t="s">
        <v>126</v>
      </c>
      <c r="E3810" t="s">
        <v>122</v>
      </c>
      <c r="F3810" t="s">
        <v>123</v>
      </c>
      <c r="G3810" t="s">
        <v>16</v>
      </c>
      <c r="H3810">
        <v>0.75000000000000011</v>
      </c>
      <c r="I3810">
        <v>3000</v>
      </c>
      <c r="J3810">
        <f t="shared" si="159"/>
        <v>2250.0000000000005</v>
      </c>
      <c r="K3810">
        <f t="shared" si="160"/>
        <v>675.00000000000011</v>
      </c>
      <c r="L3810">
        <v>0.3</v>
      </c>
    </row>
    <row r="3811" spans="1:17" x14ac:dyDescent="0.3">
      <c r="A3811" t="s">
        <v>10</v>
      </c>
      <c r="B3811">
        <v>1185732</v>
      </c>
      <c r="C3811">
        <v>44518</v>
      </c>
      <c r="D3811" t="s">
        <v>126</v>
      </c>
      <c r="E3811" t="s">
        <v>122</v>
      </c>
      <c r="F3811" t="s">
        <v>123</v>
      </c>
      <c r="G3811" t="s">
        <v>17</v>
      </c>
      <c r="H3811">
        <v>0.8</v>
      </c>
      <c r="I3811">
        <v>4000</v>
      </c>
      <c r="J3811">
        <f t="shared" si="159"/>
        <v>3200</v>
      </c>
      <c r="K3811">
        <f t="shared" si="160"/>
        <v>1120</v>
      </c>
      <c r="L3811">
        <v>0.35</v>
      </c>
    </row>
    <row r="3812" spans="1:17" x14ac:dyDescent="0.3">
      <c r="A3812" t="s">
        <v>10</v>
      </c>
      <c r="B3812">
        <v>1185732</v>
      </c>
      <c r="C3812">
        <v>44547</v>
      </c>
      <c r="D3812" t="s">
        <v>126</v>
      </c>
      <c r="E3812" t="s">
        <v>122</v>
      </c>
      <c r="F3812" t="s">
        <v>123</v>
      </c>
      <c r="G3812" t="s">
        <v>12</v>
      </c>
      <c r="H3812">
        <v>0.75000000000000011</v>
      </c>
      <c r="I3812">
        <v>6250</v>
      </c>
      <c r="J3812">
        <f t="shared" si="159"/>
        <v>4687.5000000000009</v>
      </c>
      <c r="K3812">
        <f t="shared" si="160"/>
        <v>1875.0000000000005</v>
      </c>
      <c r="L3812">
        <v>0.4</v>
      </c>
    </row>
    <row r="3813" spans="1:17" x14ac:dyDescent="0.3">
      <c r="A3813" t="s">
        <v>10</v>
      </c>
      <c r="B3813">
        <v>1185732</v>
      </c>
      <c r="C3813">
        <v>44547</v>
      </c>
      <c r="D3813" t="s">
        <v>126</v>
      </c>
      <c r="E3813" t="s">
        <v>122</v>
      </c>
      <c r="F3813" t="s">
        <v>123</v>
      </c>
      <c r="G3813" t="s">
        <v>15</v>
      </c>
      <c r="H3813">
        <v>0.65000000000000013</v>
      </c>
      <c r="I3813">
        <v>4250</v>
      </c>
      <c r="J3813">
        <f t="shared" si="159"/>
        <v>2762.5000000000005</v>
      </c>
      <c r="K3813">
        <f t="shared" si="160"/>
        <v>1105.0000000000002</v>
      </c>
      <c r="L3813">
        <v>0.4</v>
      </c>
    </row>
    <row r="3814" spans="1:17" x14ac:dyDescent="0.3">
      <c r="A3814" t="s">
        <v>10</v>
      </c>
      <c r="B3814">
        <v>1185732</v>
      </c>
      <c r="C3814">
        <v>44547</v>
      </c>
      <c r="D3814" t="s">
        <v>126</v>
      </c>
      <c r="E3814" t="s">
        <v>122</v>
      </c>
      <c r="F3814" t="s">
        <v>123</v>
      </c>
      <c r="G3814" t="s">
        <v>13</v>
      </c>
      <c r="H3814">
        <v>0.65000000000000013</v>
      </c>
      <c r="I3814">
        <v>4000</v>
      </c>
      <c r="J3814">
        <f t="shared" si="159"/>
        <v>2600.0000000000005</v>
      </c>
      <c r="K3814">
        <f t="shared" si="160"/>
        <v>780.00000000000011</v>
      </c>
      <c r="L3814">
        <v>0.3</v>
      </c>
    </row>
    <row r="3815" spans="1:17" x14ac:dyDescent="0.3">
      <c r="A3815" t="s">
        <v>10</v>
      </c>
      <c r="B3815">
        <v>1185732</v>
      </c>
      <c r="C3815">
        <v>44547</v>
      </c>
      <c r="D3815" t="s">
        <v>126</v>
      </c>
      <c r="E3815" t="s">
        <v>122</v>
      </c>
      <c r="F3815" t="s">
        <v>123</v>
      </c>
      <c r="G3815" t="s">
        <v>14</v>
      </c>
      <c r="H3815">
        <v>0.65000000000000013</v>
      </c>
      <c r="I3815">
        <v>3500</v>
      </c>
      <c r="J3815">
        <f t="shared" si="159"/>
        <v>2275.0000000000005</v>
      </c>
      <c r="K3815">
        <f t="shared" si="160"/>
        <v>682.50000000000011</v>
      </c>
      <c r="L3815">
        <v>0.3</v>
      </c>
    </row>
    <row r="3816" spans="1:17" x14ac:dyDescent="0.3">
      <c r="A3816" t="s">
        <v>10</v>
      </c>
      <c r="B3816">
        <v>1185732</v>
      </c>
      <c r="C3816">
        <v>44547</v>
      </c>
      <c r="D3816" t="s">
        <v>126</v>
      </c>
      <c r="E3816" t="s">
        <v>122</v>
      </c>
      <c r="F3816" t="s">
        <v>123</v>
      </c>
      <c r="G3816" t="s">
        <v>16</v>
      </c>
      <c r="H3816">
        <v>0.75000000000000011</v>
      </c>
      <c r="I3816">
        <v>3500</v>
      </c>
      <c r="J3816">
        <f t="shared" si="159"/>
        <v>2625.0000000000005</v>
      </c>
      <c r="K3816">
        <f t="shared" si="160"/>
        <v>787.50000000000011</v>
      </c>
      <c r="L3816">
        <v>0.3</v>
      </c>
    </row>
    <row r="3817" spans="1:17" x14ac:dyDescent="0.3">
      <c r="A3817" t="s">
        <v>10</v>
      </c>
      <c r="B3817">
        <v>1185732</v>
      </c>
      <c r="C3817">
        <v>44547</v>
      </c>
      <c r="D3817" t="s">
        <v>126</v>
      </c>
      <c r="E3817" t="s">
        <v>122</v>
      </c>
      <c r="F3817" t="s">
        <v>123</v>
      </c>
      <c r="G3817" t="s">
        <v>17</v>
      </c>
      <c r="H3817">
        <v>0.8</v>
      </c>
      <c r="I3817">
        <v>4500</v>
      </c>
      <c r="J3817">
        <f t="shared" si="159"/>
        <v>3600</v>
      </c>
      <c r="K3817">
        <f t="shared" si="160"/>
        <v>1260</v>
      </c>
      <c r="L3817">
        <v>0.35</v>
      </c>
    </row>
    <row r="3818" spans="1:17" x14ac:dyDescent="0.3">
      <c r="A3818" t="s">
        <v>10</v>
      </c>
      <c r="B3818">
        <v>1185732</v>
      </c>
      <c r="C3818">
        <v>44220</v>
      </c>
      <c r="D3818" t="s">
        <v>126</v>
      </c>
      <c r="E3818" t="s">
        <v>124</v>
      </c>
      <c r="F3818" t="s">
        <v>125</v>
      </c>
      <c r="G3818" t="s">
        <v>12</v>
      </c>
      <c r="H3818">
        <v>0.55000000000000004</v>
      </c>
      <c r="I3818">
        <v>5000</v>
      </c>
      <c r="J3818">
        <f t="shared" si="159"/>
        <v>2750</v>
      </c>
      <c r="K3818">
        <f t="shared" si="160"/>
        <v>962.50000000000011</v>
      </c>
      <c r="L3818">
        <v>0.35000000000000003</v>
      </c>
      <c r="O3818">
        <f>Table1[[#This Row],[Price per Unit]]+0.05</f>
        <v>0.60000000000000009</v>
      </c>
      <c r="P3818">
        <f>Table1[[#This Row],[Units Sold]]-250</f>
        <v>4750</v>
      </c>
      <c r="Q3818">
        <f>Table1[[#This Row],[Operating Margin]]-5%</f>
        <v>0.30000000000000004</v>
      </c>
    </row>
    <row r="3819" spans="1:17" x14ac:dyDescent="0.3">
      <c r="A3819" t="s">
        <v>10</v>
      </c>
      <c r="B3819">
        <v>1185732</v>
      </c>
      <c r="C3819">
        <v>44220</v>
      </c>
      <c r="D3819" t="s">
        <v>126</v>
      </c>
      <c r="E3819" t="s">
        <v>124</v>
      </c>
      <c r="F3819" t="s">
        <v>125</v>
      </c>
      <c r="G3819" t="s">
        <v>15</v>
      </c>
      <c r="H3819">
        <v>0.55000000000000004</v>
      </c>
      <c r="I3819">
        <v>3000</v>
      </c>
      <c r="J3819">
        <f t="shared" si="159"/>
        <v>1650.0000000000002</v>
      </c>
      <c r="K3819">
        <f t="shared" si="160"/>
        <v>577.50000000000011</v>
      </c>
      <c r="L3819">
        <v>0.35000000000000003</v>
      </c>
      <c r="O3819">
        <f>Table1[[#This Row],[Price per Unit]]+0.05</f>
        <v>0.60000000000000009</v>
      </c>
      <c r="P3819">
        <f>Table1[[#This Row],[Units Sold]]-250</f>
        <v>2750</v>
      </c>
      <c r="Q3819">
        <f>Table1[[#This Row],[Operating Margin]]-5%</f>
        <v>0.30000000000000004</v>
      </c>
    </row>
    <row r="3820" spans="1:17" x14ac:dyDescent="0.3">
      <c r="A3820" t="s">
        <v>10</v>
      </c>
      <c r="B3820">
        <v>1185732</v>
      </c>
      <c r="C3820">
        <v>44220</v>
      </c>
      <c r="D3820" t="s">
        <v>126</v>
      </c>
      <c r="E3820" t="s">
        <v>124</v>
      </c>
      <c r="F3820" t="s">
        <v>125</v>
      </c>
      <c r="G3820" t="s">
        <v>13</v>
      </c>
      <c r="H3820">
        <v>0.45</v>
      </c>
      <c r="I3820">
        <v>3000</v>
      </c>
      <c r="J3820">
        <f t="shared" si="159"/>
        <v>1350</v>
      </c>
      <c r="K3820">
        <f t="shared" ref="K3820:K3829" si="161">J3820*L3820</f>
        <v>337.5</v>
      </c>
      <c r="L3820">
        <v>0.25</v>
      </c>
      <c r="O3820">
        <f>Table1[[#This Row],[Price per Unit]]+0.05</f>
        <v>0.5</v>
      </c>
      <c r="P3820">
        <f>Table1[[#This Row],[Units Sold]]-250</f>
        <v>2750</v>
      </c>
      <c r="Q3820">
        <f>Table1[[#This Row],[Operating Margin]]-5%</f>
        <v>0.2</v>
      </c>
    </row>
    <row r="3821" spans="1:17" x14ac:dyDescent="0.3">
      <c r="A3821" t="s">
        <v>10</v>
      </c>
      <c r="B3821">
        <v>1185732</v>
      </c>
      <c r="C3821">
        <v>44220</v>
      </c>
      <c r="D3821" t="s">
        <v>126</v>
      </c>
      <c r="E3821" t="s">
        <v>124</v>
      </c>
      <c r="F3821" t="s">
        <v>125</v>
      </c>
      <c r="G3821" t="s">
        <v>14</v>
      </c>
      <c r="H3821">
        <v>0.49999999999999994</v>
      </c>
      <c r="I3821">
        <v>1500</v>
      </c>
      <c r="J3821">
        <f t="shared" si="159"/>
        <v>749.99999999999989</v>
      </c>
      <c r="K3821">
        <f t="shared" si="161"/>
        <v>187.49999999999997</v>
      </c>
      <c r="L3821">
        <v>0.25</v>
      </c>
      <c r="O3821">
        <f>Table1[[#This Row],[Price per Unit]]+0.05</f>
        <v>0.54999999999999993</v>
      </c>
      <c r="P3821">
        <f>Table1[[#This Row],[Units Sold]]-250</f>
        <v>1250</v>
      </c>
      <c r="Q3821">
        <f>Table1[[#This Row],[Operating Margin]]-5%</f>
        <v>0.2</v>
      </c>
    </row>
    <row r="3822" spans="1:17" x14ac:dyDescent="0.3">
      <c r="A3822" t="s">
        <v>10</v>
      </c>
      <c r="B3822">
        <v>1185732</v>
      </c>
      <c r="C3822">
        <v>44220</v>
      </c>
      <c r="D3822" t="s">
        <v>126</v>
      </c>
      <c r="E3822" t="s">
        <v>124</v>
      </c>
      <c r="F3822" t="s">
        <v>125</v>
      </c>
      <c r="G3822" t="s">
        <v>16</v>
      </c>
      <c r="H3822">
        <v>0.65000000000000013</v>
      </c>
      <c r="I3822">
        <v>2000</v>
      </c>
      <c r="J3822">
        <f t="shared" si="159"/>
        <v>1300.0000000000002</v>
      </c>
      <c r="K3822">
        <f t="shared" si="161"/>
        <v>325.00000000000006</v>
      </c>
      <c r="L3822">
        <v>0.25</v>
      </c>
      <c r="O3822">
        <f>Table1[[#This Row],[Price per Unit]]+0.05</f>
        <v>0.70000000000000018</v>
      </c>
      <c r="P3822">
        <f>Table1[[#This Row],[Units Sold]]-250</f>
        <v>1750</v>
      </c>
      <c r="Q3822">
        <f>Table1[[#This Row],[Operating Margin]]-5%</f>
        <v>0.2</v>
      </c>
    </row>
    <row r="3823" spans="1:17" x14ac:dyDescent="0.3">
      <c r="A3823" t="s">
        <v>10</v>
      </c>
      <c r="B3823">
        <v>1185732</v>
      </c>
      <c r="C3823">
        <v>44220</v>
      </c>
      <c r="D3823" t="s">
        <v>126</v>
      </c>
      <c r="E3823" t="s">
        <v>124</v>
      </c>
      <c r="F3823" t="s">
        <v>125</v>
      </c>
      <c r="G3823" t="s">
        <v>17</v>
      </c>
      <c r="H3823">
        <v>0.55000000000000004</v>
      </c>
      <c r="I3823">
        <v>3000</v>
      </c>
      <c r="J3823">
        <f t="shared" si="159"/>
        <v>1650.0000000000002</v>
      </c>
      <c r="K3823">
        <f t="shared" si="161"/>
        <v>495.00000000000006</v>
      </c>
      <c r="L3823">
        <v>0.3</v>
      </c>
      <c r="O3823">
        <f>Table1[[#This Row],[Price per Unit]]+0.05</f>
        <v>0.60000000000000009</v>
      </c>
      <c r="P3823">
        <f>Table1[[#This Row],[Units Sold]]-250</f>
        <v>2750</v>
      </c>
      <c r="Q3823">
        <f>Table1[[#This Row],[Operating Margin]]-5%</f>
        <v>0.25</v>
      </c>
    </row>
    <row r="3824" spans="1:17" x14ac:dyDescent="0.3">
      <c r="A3824" t="s">
        <v>10</v>
      </c>
      <c r="B3824">
        <v>1185732</v>
      </c>
      <c r="C3824">
        <v>44249</v>
      </c>
      <c r="D3824" t="s">
        <v>126</v>
      </c>
      <c r="E3824" t="s">
        <v>124</v>
      </c>
      <c r="F3824" t="s">
        <v>125</v>
      </c>
      <c r="G3824" t="s">
        <v>12</v>
      </c>
      <c r="H3824">
        <v>0.55000000000000004</v>
      </c>
      <c r="I3824">
        <v>5750</v>
      </c>
      <c r="J3824">
        <f t="shared" si="159"/>
        <v>3162.5000000000005</v>
      </c>
      <c r="K3824">
        <f>J3824*L3824</f>
        <v>1106.8750000000002</v>
      </c>
      <c r="L3824">
        <v>0.35000000000000003</v>
      </c>
      <c r="O3824">
        <f>Table1[[#This Row],[Price per Unit]]+0.05</f>
        <v>0.60000000000000009</v>
      </c>
      <c r="P3824">
        <f>Table1[[#This Row],[Units Sold]]-250</f>
        <v>5500</v>
      </c>
      <c r="Q3824">
        <f>Table1[[#This Row],[Operating Margin]]-5%</f>
        <v>0.30000000000000004</v>
      </c>
    </row>
    <row r="3825" spans="1:17" x14ac:dyDescent="0.3">
      <c r="A3825" t="s">
        <v>10</v>
      </c>
      <c r="B3825">
        <v>1185732</v>
      </c>
      <c r="C3825">
        <v>44249</v>
      </c>
      <c r="D3825" t="s">
        <v>126</v>
      </c>
      <c r="E3825" t="s">
        <v>124</v>
      </c>
      <c r="F3825" t="s">
        <v>125</v>
      </c>
      <c r="G3825" t="s">
        <v>15</v>
      </c>
      <c r="H3825">
        <v>0.55000000000000004</v>
      </c>
      <c r="I3825">
        <v>2250</v>
      </c>
      <c r="J3825">
        <f t="shared" si="159"/>
        <v>1237.5</v>
      </c>
      <c r="K3825">
        <f>J3825*L3825</f>
        <v>433.12500000000006</v>
      </c>
      <c r="L3825">
        <v>0.35000000000000003</v>
      </c>
      <c r="O3825">
        <f>Table1[[#This Row],[Price per Unit]]+0.05</f>
        <v>0.60000000000000009</v>
      </c>
      <c r="P3825">
        <f>Table1[[#This Row],[Units Sold]]-250</f>
        <v>2000</v>
      </c>
      <c r="Q3825">
        <f>Table1[[#This Row],[Operating Margin]]-5%</f>
        <v>0.30000000000000004</v>
      </c>
    </row>
    <row r="3826" spans="1:17" x14ac:dyDescent="0.3">
      <c r="A3826" t="s">
        <v>10</v>
      </c>
      <c r="B3826">
        <v>1185732</v>
      </c>
      <c r="C3826">
        <v>44249</v>
      </c>
      <c r="D3826" t="s">
        <v>126</v>
      </c>
      <c r="E3826" t="s">
        <v>124</v>
      </c>
      <c r="F3826" t="s">
        <v>125</v>
      </c>
      <c r="G3826" t="s">
        <v>13</v>
      </c>
      <c r="H3826">
        <v>0.45</v>
      </c>
      <c r="I3826">
        <v>2750</v>
      </c>
      <c r="J3826">
        <f t="shared" si="159"/>
        <v>1237.5</v>
      </c>
      <c r="K3826">
        <f t="shared" si="161"/>
        <v>309.375</v>
      </c>
      <c r="L3826">
        <v>0.25</v>
      </c>
      <c r="O3826">
        <f>Table1[[#This Row],[Price per Unit]]+0.05</f>
        <v>0.5</v>
      </c>
      <c r="P3826">
        <f>Table1[[#This Row],[Units Sold]]-250</f>
        <v>2500</v>
      </c>
      <c r="Q3826">
        <f>Table1[[#This Row],[Operating Margin]]-5%</f>
        <v>0.2</v>
      </c>
    </row>
    <row r="3827" spans="1:17" x14ac:dyDescent="0.3">
      <c r="A3827" t="s">
        <v>10</v>
      </c>
      <c r="B3827">
        <v>1185732</v>
      </c>
      <c r="C3827">
        <v>44249</v>
      </c>
      <c r="D3827" t="s">
        <v>126</v>
      </c>
      <c r="E3827" t="s">
        <v>124</v>
      </c>
      <c r="F3827" t="s">
        <v>125</v>
      </c>
      <c r="G3827" t="s">
        <v>14</v>
      </c>
      <c r="H3827">
        <v>0.49999999999999994</v>
      </c>
      <c r="I3827">
        <v>1750</v>
      </c>
      <c r="J3827">
        <f t="shared" si="159"/>
        <v>874.99999999999989</v>
      </c>
      <c r="K3827">
        <f t="shared" si="161"/>
        <v>218.74999999999997</v>
      </c>
      <c r="L3827">
        <v>0.25</v>
      </c>
      <c r="O3827">
        <f>Table1[[#This Row],[Price per Unit]]+0.05</f>
        <v>0.54999999999999993</v>
      </c>
      <c r="P3827">
        <f>Table1[[#This Row],[Units Sold]]-250</f>
        <v>1500</v>
      </c>
      <c r="Q3827">
        <f>Table1[[#This Row],[Operating Margin]]-5%</f>
        <v>0.2</v>
      </c>
    </row>
    <row r="3828" spans="1:17" x14ac:dyDescent="0.3">
      <c r="A3828" t="s">
        <v>10</v>
      </c>
      <c r="B3828">
        <v>1185732</v>
      </c>
      <c r="C3828">
        <v>44249</v>
      </c>
      <c r="D3828" t="s">
        <v>126</v>
      </c>
      <c r="E3828" t="s">
        <v>124</v>
      </c>
      <c r="F3828" t="s">
        <v>125</v>
      </c>
      <c r="G3828" t="s">
        <v>16</v>
      </c>
      <c r="H3828">
        <v>0.65000000000000013</v>
      </c>
      <c r="I3828">
        <v>2500</v>
      </c>
      <c r="J3828">
        <f t="shared" si="159"/>
        <v>1625.0000000000002</v>
      </c>
      <c r="K3828">
        <f t="shared" si="161"/>
        <v>406.25000000000006</v>
      </c>
      <c r="L3828">
        <v>0.25</v>
      </c>
      <c r="O3828">
        <f>Table1[[#This Row],[Price per Unit]]+0.05</f>
        <v>0.70000000000000018</v>
      </c>
      <c r="P3828">
        <f>Table1[[#This Row],[Units Sold]]-250</f>
        <v>2250</v>
      </c>
      <c r="Q3828">
        <f>Table1[[#This Row],[Operating Margin]]-5%</f>
        <v>0.2</v>
      </c>
    </row>
    <row r="3829" spans="1:17" x14ac:dyDescent="0.3">
      <c r="A3829" t="s">
        <v>10</v>
      </c>
      <c r="B3829">
        <v>1185732</v>
      </c>
      <c r="C3829">
        <v>44249</v>
      </c>
      <c r="D3829" t="s">
        <v>126</v>
      </c>
      <c r="E3829" t="s">
        <v>124</v>
      </c>
      <c r="F3829" t="s">
        <v>125</v>
      </c>
      <c r="G3829" t="s">
        <v>17</v>
      </c>
      <c r="H3829">
        <v>0.55000000000000004</v>
      </c>
      <c r="I3829">
        <v>3500</v>
      </c>
      <c r="J3829">
        <f t="shared" si="159"/>
        <v>1925.0000000000002</v>
      </c>
      <c r="K3829">
        <f t="shared" si="161"/>
        <v>577.5</v>
      </c>
      <c r="L3829">
        <v>0.3</v>
      </c>
      <c r="O3829">
        <f>Table1[[#This Row],[Price per Unit]]+0.05</f>
        <v>0.60000000000000009</v>
      </c>
      <c r="P3829">
        <f>Table1[[#This Row],[Units Sold]]-250</f>
        <v>3250</v>
      </c>
      <c r="Q3829">
        <f>Table1[[#This Row],[Operating Margin]]-5%</f>
        <v>0.25</v>
      </c>
    </row>
    <row r="3830" spans="1:17" x14ac:dyDescent="0.3">
      <c r="A3830" t="s">
        <v>10</v>
      </c>
      <c r="B3830">
        <v>1185732</v>
      </c>
      <c r="C3830">
        <v>44275</v>
      </c>
      <c r="D3830" t="s">
        <v>126</v>
      </c>
      <c r="E3830" t="s">
        <v>124</v>
      </c>
      <c r="F3830" t="s">
        <v>125</v>
      </c>
      <c r="G3830" t="s">
        <v>12</v>
      </c>
      <c r="H3830">
        <v>0.55000000000000004</v>
      </c>
      <c r="I3830">
        <v>5450</v>
      </c>
      <c r="J3830">
        <f t="shared" si="159"/>
        <v>2997.5000000000005</v>
      </c>
      <c r="K3830">
        <f t="shared" ref="K3830:K3861" si="162">J3830*L3830</f>
        <v>1049.1250000000002</v>
      </c>
      <c r="L3830">
        <v>0.35000000000000003</v>
      </c>
      <c r="O3830">
        <f>Table1[[#This Row],[Price per Unit]]+0.05</f>
        <v>0.60000000000000009</v>
      </c>
      <c r="P3830">
        <f>Table1[[#This Row],[Units Sold]]-250</f>
        <v>5200</v>
      </c>
      <c r="Q3830">
        <f>Table1[[#This Row],[Operating Margin]]-5%</f>
        <v>0.30000000000000004</v>
      </c>
    </row>
    <row r="3831" spans="1:17" x14ac:dyDescent="0.3">
      <c r="A3831" t="s">
        <v>10</v>
      </c>
      <c r="B3831">
        <v>1185732</v>
      </c>
      <c r="C3831">
        <v>44275</v>
      </c>
      <c r="D3831" t="s">
        <v>126</v>
      </c>
      <c r="E3831" t="s">
        <v>124</v>
      </c>
      <c r="F3831" t="s">
        <v>125</v>
      </c>
      <c r="G3831" t="s">
        <v>15</v>
      </c>
      <c r="H3831">
        <v>0.55000000000000004</v>
      </c>
      <c r="I3831">
        <v>2500</v>
      </c>
      <c r="J3831">
        <f t="shared" si="159"/>
        <v>1375</v>
      </c>
      <c r="K3831">
        <f t="shared" si="162"/>
        <v>481.25000000000006</v>
      </c>
      <c r="L3831">
        <v>0.35000000000000003</v>
      </c>
      <c r="O3831">
        <f>Table1[[#This Row],[Price per Unit]]+0.05</f>
        <v>0.60000000000000009</v>
      </c>
      <c r="P3831">
        <f>Table1[[#This Row],[Units Sold]]-250</f>
        <v>2250</v>
      </c>
      <c r="Q3831">
        <f>Table1[[#This Row],[Operating Margin]]-5%</f>
        <v>0.30000000000000004</v>
      </c>
    </row>
    <row r="3832" spans="1:17" x14ac:dyDescent="0.3">
      <c r="A3832" t="s">
        <v>10</v>
      </c>
      <c r="B3832">
        <v>1185732</v>
      </c>
      <c r="C3832">
        <v>44275</v>
      </c>
      <c r="D3832" t="s">
        <v>126</v>
      </c>
      <c r="E3832" t="s">
        <v>124</v>
      </c>
      <c r="F3832" t="s">
        <v>125</v>
      </c>
      <c r="G3832" t="s">
        <v>13</v>
      </c>
      <c r="H3832">
        <v>0.45</v>
      </c>
      <c r="I3832">
        <v>2750</v>
      </c>
      <c r="J3832">
        <f t="shared" si="159"/>
        <v>1237.5</v>
      </c>
      <c r="K3832">
        <f t="shared" si="162"/>
        <v>309.375</v>
      </c>
      <c r="L3832">
        <v>0.25</v>
      </c>
      <c r="O3832">
        <f>Table1[[#This Row],[Price per Unit]]+0.05</f>
        <v>0.5</v>
      </c>
      <c r="P3832">
        <f>Table1[[#This Row],[Units Sold]]-250</f>
        <v>2500</v>
      </c>
      <c r="Q3832">
        <f>Table1[[#This Row],[Operating Margin]]-5%</f>
        <v>0.2</v>
      </c>
    </row>
    <row r="3833" spans="1:17" x14ac:dyDescent="0.3">
      <c r="A3833" t="s">
        <v>10</v>
      </c>
      <c r="B3833">
        <v>1185732</v>
      </c>
      <c r="C3833">
        <v>44275</v>
      </c>
      <c r="D3833" t="s">
        <v>126</v>
      </c>
      <c r="E3833" t="s">
        <v>124</v>
      </c>
      <c r="F3833" t="s">
        <v>125</v>
      </c>
      <c r="G3833" t="s">
        <v>14</v>
      </c>
      <c r="H3833">
        <v>0.49999999999999994</v>
      </c>
      <c r="I3833">
        <v>1250</v>
      </c>
      <c r="J3833">
        <f t="shared" si="159"/>
        <v>624.99999999999989</v>
      </c>
      <c r="K3833">
        <f t="shared" si="162"/>
        <v>156.24999999999997</v>
      </c>
      <c r="L3833">
        <v>0.25</v>
      </c>
      <c r="O3833">
        <f>Table1[[#This Row],[Price per Unit]]+0.05</f>
        <v>0.54999999999999993</v>
      </c>
      <c r="P3833">
        <f>Table1[[#This Row],[Units Sold]]-250</f>
        <v>1000</v>
      </c>
      <c r="Q3833">
        <f>Table1[[#This Row],[Operating Margin]]-5%</f>
        <v>0.2</v>
      </c>
    </row>
    <row r="3834" spans="1:17" x14ac:dyDescent="0.3">
      <c r="A3834" t="s">
        <v>10</v>
      </c>
      <c r="B3834">
        <v>1185732</v>
      </c>
      <c r="C3834">
        <v>44275</v>
      </c>
      <c r="D3834" t="s">
        <v>126</v>
      </c>
      <c r="E3834" t="s">
        <v>124</v>
      </c>
      <c r="F3834" t="s">
        <v>125</v>
      </c>
      <c r="G3834" t="s">
        <v>16</v>
      </c>
      <c r="H3834">
        <v>0.65000000000000013</v>
      </c>
      <c r="I3834">
        <v>1750</v>
      </c>
      <c r="J3834">
        <f t="shared" si="159"/>
        <v>1137.5000000000002</v>
      </c>
      <c r="K3834">
        <f t="shared" si="162"/>
        <v>284.37500000000006</v>
      </c>
      <c r="L3834">
        <v>0.25</v>
      </c>
      <c r="O3834">
        <f>Table1[[#This Row],[Price per Unit]]+0.05</f>
        <v>0.70000000000000018</v>
      </c>
      <c r="P3834">
        <f>Table1[[#This Row],[Units Sold]]-250</f>
        <v>1500</v>
      </c>
      <c r="Q3834">
        <f>Table1[[#This Row],[Operating Margin]]-5%</f>
        <v>0.2</v>
      </c>
    </row>
    <row r="3835" spans="1:17" x14ac:dyDescent="0.3">
      <c r="A3835" t="s">
        <v>10</v>
      </c>
      <c r="B3835">
        <v>1185732</v>
      </c>
      <c r="C3835">
        <v>44275</v>
      </c>
      <c r="D3835" t="s">
        <v>126</v>
      </c>
      <c r="E3835" t="s">
        <v>124</v>
      </c>
      <c r="F3835" t="s">
        <v>125</v>
      </c>
      <c r="G3835" t="s">
        <v>17</v>
      </c>
      <c r="H3835">
        <v>0.55000000000000004</v>
      </c>
      <c r="I3835">
        <v>2750</v>
      </c>
      <c r="J3835">
        <f t="shared" si="159"/>
        <v>1512.5000000000002</v>
      </c>
      <c r="K3835">
        <f t="shared" si="162"/>
        <v>453.75000000000006</v>
      </c>
      <c r="L3835">
        <v>0.3</v>
      </c>
      <c r="O3835">
        <f>Table1[[#This Row],[Price per Unit]]+0.05</f>
        <v>0.60000000000000009</v>
      </c>
      <c r="P3835">
        <f>Table1[[#This Row],[Units Sold]]-250</f>
        <v>2500</v>
      </c>
      <c r="Q3835">
        <f>Table1[[#This Row],[Operating Margin]]-5%</f>
        <v>0.25</v>
      </c>
    </row>
    <row r="3836" spans="1:17" x14ac:dyDescent="0.3">
      <c r="A3836" t="s">
        <v>10</v>
      </c>
      <c r="B3836">
        <v>1185732</v>
      </c>
      <c r="C3836">
        <v>44307</v>
      </c>
      <c r="D3836" t="s">
        <v>126</v>
      </c>
      <c r="E3836" t="s">
        <v>124</v>
      </c>
      <c r="F3836" t="s">
        <v>125</v>
      </c>
      <c r="G3836" t="s">
        <v>12</v>
      </c>
      <c r="H3836">
        <v>0.55000000000000004</v>
      </c>
      <c r="I3836">
        <v>5250</v>
      </c>
      <c r="J3836">
        <f t="shared" si="159"/>
        <v>2887.5000000000005</v>
      </c>
      <c r="K3836">
        <f t="shared" si="162"/>
        <v>1010.6250000000002</v>
      </c>
      <c r="L3836">
        <v>0.35000000000000003</v>
      </c>
      <c r="O3836">
        <f>Table1[[#This Row],[Price per Unit]]+0.05</f>
        <v>0.60000000000000009</v>
      </c>
      <c r="P3836">
        <f>Table1[[#This Row],[Units Sold]]-250</f>
        <v>5000</v>
      </c>
      <c r="Q3836">
        <f>Table1[[#This Row],[Operating Margin]]-5%</f>
        <v>0.30000000000000004</v>
      </c>
    </row>
    <row r="3837" spans="1:17" x14ac:dyDescent="0.3">
      <c r="A3837" t="s">
        <v>10</v>
      </c>
      <c r="B3837">
        <v>1185732</v>
      </c>
      <c r="C3837">
        <v>44307</v>
      </c>
      <c r="D3837" t="s">
        <v>126</v>
      </c>
      <c r="E3837" t="s">
        <v>124</v>
      </c>
      <c r="F3837" t="s">
        <v>125</v>
      </c>
      <c r="G3837" t="s">
        <v>15</v>
      </c>
      <c r="H3837">
        <v>0.55000000000000004</v>
      </c>
      <c r="I3837">
        <v>2250</v>
      </c>
      <c r="J3837">
        <f t="shared" si="159"/>
        <v>1237.5</v>
      </c>
      <c r="K3837">
        <f t="shared" si="162"/>
        <v>433.12500000000006</v>
      </c>
      <c r="L3837">
        <v>0.35000000000000003</v>
      </c>
      <c r="O3837">
        <f>Table1[[#This Row],[Price per Unit]]+0.05</f>
        <v>0.60000000000000009</v>
      </c>
      <c r="P3837">
        <f>Table1[[#This Row],[Units Sold]]-250</f>
        <v>2000</v>
      </c>
      <c r="Q3837">
        <f>Table1[[#This Row],[Operating Margin]]-5%</f>
        <v>0.30000000000000004</v>
      </c>
    </row>
    <row r="3838" spans="1:17" x14ac:dyDescent="0.3">
      <c r="A3838" t="s">
        <v>10</v>
      </c>
      <c r="B3838">
        <v>1185732</v>
      </c>
      <c r="C3838">
        <v>44307</v>
      </c>
      <c r="D3838" t="s">
        <v>126</v>
      </c>
      <c r="E3838" t="s">
        <v>124</v>
      </c>
      <c r="F3838" t="s">
        <v>125</v>
      </c>
      <c r="G3838" t="s">
        <v>13</v>
      </c>
      <c r="H3838">
        <v>0.45</v>
      </c>
      <c r="I3838">
        <v>2250</v>
      </c>
      <c r="J3838">
        <f t="shared" si="159"/>
        <v>1012.5</v>
      </c>
      <c r="K3838">
        <f t="shared" si="162"/>
        <v>253.125</v>
      </c>
      <c r="L3838">
        <v>0.25</v>
      </c>
      <c r="O3838">
        <f>Table1[[#This Row],[Price per Unit]]+0.05</f>
        <v>0.5</v>
      </c>
      <c r="P3838">
        <f>Table1[[#This Row],[Units Sold]]-250</f>
        <v>2000</v>
      </c>
      <c r="Q3838">
        <f>Table1[[#This Row],[Operating Margin]]-5%</f>
        <v>0.2</v>
      </c>
    </row>
    <row r="3839" spans="1:17" x14ac:dyDescent="0.3">
      <c r="A3839" t="s">
        <v>10</v>
      </c>
      <c r="B3839">
        <v>1185732</v>
      </c>
      <c r="C3839">
        <v>44307</v>
      </c>
      <c r="D3839" t="s">
        <v>126</v>
      </c>
      <c r="E3839" t="s">
        <v>124</v>
      </c>
      <c r="F3839" t="s">
        <v>125</v>
      </c>
      <c r="G3839" t="s">
        <v>14</v>
      </c>
      <c r="H3839">
        <v>0.49999999999999994</v>
      </c>
      <c r="I3839">
        <v>1500</v>
      </c>
      <c r="J3839">
        <f t="shared" si="159"/>
        <v>749.99999999999989</v>
      </c>
      <c r="K3839">
        <f t="shared" si="162"/>
        <v>187.49999999999997</v>
      </c>
      <c r="L3839">
        <v>0.25</v>
      </c>
      <c r="O3839">
        <f>Table1[[#This Row],[Price per Unit]]+0.05</f>
        <v>0.54999999999999993</v>
      </c>
      <c r="P3839">
        <f>Table1[[#This Row],[Units Sold]]-250</f>
        <v>1250</v>
      </c>
      <c r="Q3839">
        <f>Table1[[#This Row],[Operating Margin]]-5%</f>
        <v>0.2</v>
      </c>
    </row>
    <row r="3840" spans="1:17" x14ac:dyDescent="0.3">
      <c r="A3840" t="s">
        <v>10</v>
      </c>
      <c r="B3840">
        <v>1185732</v>
      </c>
      <c r="C3840">
        <v>44307</v>
      </c>
      <c r="D3840" t="s">
        <v>126</v>
      </c>
      <c r="E3840" t="s">
        <v>124</v>
      </c>
      <c r="F3840" t="s">
        <v>125</v>
      </c>
      <c r="G3840" t="s">
        <v>16</v>
      </c>
      <c r="H3840">
        <v>0.60000000000000009</v>
      </c>
      <c r="I3840">
        <v>1500</v>
      </c>
      <c r="J3840">
        <f t="shared" si="159"/>
        <v>900.00000000000011</v>
      </c>
      <c r="K3840">
        <f t="shared" si="162"/>
        <v>225.00000000000003</v>
      </c>
      <c r="L3840">
        <v>0.25</v>
      </c>
      <c r="O3840">
        <f>Table1[[#This Row],[Price per Unit]]+0</f>
        <v>0.60000000000000009</v>
      </c>
      <c r="P3840">
        <f>Table1[[#This Row],[Units Sold]]-250</f>
        <v>1250</v>
      </c>
      <c r="Q3840">
        <f>Table1[[#This Row],[Operating Margin]]-5%</f>
        <v>0.2</v>
      </c>
    </row>
    <row r="3841" spans="1:17" x14ac:dyDescent="0.3">
      <c r="A3841" t="s">
        <v>10</v>
      </c>
      <c r="B3841">
        <v>1185732</v>
      </c>
      <c r="C3841">
        <v>44307</v>
      </c>
      <c r="D3841" t="s">
        <v>126</v>
      </c>
      <c r="E3841" t="s">
        <v>124</v>
      </c>
      <c r="F3841" t="s">
        <v>125</v>
      </c>
      <c r="G3841" t="s">
        <v>17</v>
      </c>
      <c r="H3841">
        <v>0.5</v>
      </c>
      <c r="I3841">
        <v>3000</v>
      </c>
      <c r="J3841">
        <f t="shared" si="159"/>
        <v>1500</v>
      </c>
      <c r="K3841">
        <f t="shared" si="162"/>
        <v>450</v>
      </c>
      <c r="L3841">
        <v>0.3</v>
      </c>
      <c r="O3841">
        <f>Table1[[#This Row],[Price per Unit]]+0</f>
        <v>0.5</v>
      </c>
      <c r="P3841">
        <f>Table1[[#This Row],[Units Sold]]-250</f>
        <v>2750</v>
      </c>
      <c r="Q3841">
        <f>Table1[[#This Row],[Operating Margin]]-5%</f>
        <v>0.25</v>
      </c>
    </row>
    <row r="3842" spans="1:17" x14ac:dyDescent="0.3">
      <c r="A3842" t="s">
        <v>10</v>
      </c>
      <c r="B3842">
        <v>1185732</v>
      </c>
      <c r="C3842">
        <v>44336</v>
      </c>
      <c r="D3842" t="s">
        <v>126</v>
      </c>
      <c r="E3842" t="s">
        <v>124</v>
      </c>
      <c r="F3842" t="s">
        <v>125</v>
      </c>
      <c r="G3842" t="s">
        <v>12</v>
      </c>
      <c r="H3842">
        <v>0.65</v>
      </c>
      <c r="I3842">
        <v>5700</v>
      </c>
      <c r="J3842">
        <f t="shared" ref="J3842:J3905" si="163">H3842*I3842</f>
        <v>3705</v>
      </c>
      <c r="K3842">
        <f t="shared" si="162"/>
        <v>1296.7500000000002</v>
      </c>
      <c r="L3842">
        <v>0.35000000000000003</v>
      </c>
      <c r="O3842">
        <f>Table1[[#This Row],[Price per Unit]]+0</f>
        <v>0.65</v>
      </c>
      <c r="P3842">
        <f>Table1[[#This Row],[Units Sold]]-250</f>
        <v>5450</v>
      </c>
      <c r="Q3842">
        <f>Table1[[#This Row],[Operating Margin]]-5%</f>
        <v>0.30000000000000004</v>
      </c>
    </row>
    <row r="3843" spans="1:17" x14ac:dyDescent="0.3">
      <c r="A3843" t="s">
        <v>10</v>
      </c>
      <c r="B3843">
        <v>1185732</v>
      </c>
      <c r="C3843">
        <v>44336</v>
      </c>
      <c r="D3843" t="s">
        <v>126</v>
      </c>
      <c r="E3843" t="s">
        <v>124</v>
      </c>
      <c r="F3843" t="s">
        <v>125</v>
      </c>
      <c r="G3843" t="s">
        <v>15</v>
      </c>
      <c r="H3843">
        <v>0.60000000000000009</v>
      </c>
      <c r="I3843">
        <v>2750</v>
      </c>
      <c r="J3843">
        <f t="shared" si="163"/>
        <v>1650.0000000000002</v>
      </c>
      <c r="K3843">
        <f t="shared" si="162"/>
        <v>577.50000000000011</v>
      </c>
      <c r="L3843">
        <v>0.35000000000000003</v>
      </c>
      <c r="O3843">
        <f>Table1[[#This Row],[Price per Unit]]+0</f>
        <v>0.60000000000000009</v>
      </c>
      <c r="P3843">
        <f>Table1[[#This Row],[Units Sold]]-250</f>
        <v>2500</v>
      </c>
      <c r="Q3843">
        <f>Table1[[#This Row],[Operating Margin]]-5%</f>
        <v>0.30000000000000004</v>
      </c>
    </row>
    <row r="3844" spans="1:17" x14ac:dyDescent="0.3">
      <c r="A3844" t="s">
        <v>10</v>
      </c>
      <c r="B3844">
        <v>1185732</v>
      </c>
      <c r="C3844">
        <v>44336</v>
      </c>
      <c r="D3844" t="s">
        <v>126</v>
      </c>
      <c r="E3844" t="s">
        <v>124</v>
      </c>
      <c r="F3844" t="s">
        <v>125</v>
      </c>
      <c r="G3844" t="s">
        <v>13</v>
      </c>
      <c r="H3844">
        <v>0.55000000000000004</v>
      </c>
      <c r="I3844">
        <v>3000</v>
      </c>
      <c r="J3844">
        <f t="shared" si="163"/>
        <v>1650.0000000000002</v>
      </c>
      <c r="K3844">
        <f t="shared" si="162"/>
        <v>412.50000000000006</v>
      </c>
      <c r="L3844">
        <v>0.25</v>
      </c>
      <c r="O3844">
        <f>Table1[[#This Row],[Price per Unit]]+0</f>
        <v>0.55000000000000004</v>
      </c>
      <c r="P3844">
        <f>Table1[[#This Row],[Units Sold]]-250</f>
        <v>2750</v>
      </c>
      <c r="Q3844">
        <f>Table1[[#This Row],[Operating Margin]]-5%</f>
        <v>0.2</v>
      </c>
    </row>
    <row r="3845" spans="1:17" x14ac:dyDescent="0.3">
      <c r="A3845" t="s">
        <v>10</v>
      </c>
      <c r="B3845">
        <v>1185732</v>
      </c>
      <c r="C3845">
        <v>44336</v>
      </c>
      <c r="D3845" t="s">
        <v>126</v>
      </c>
      <c r="E3845" t="s">
        <v>124</v>
      </c>
      <c r="F3845" t="s">
        <v>125</v>
      </c>
      <c r="G3845" t="s">
        <v>14</v>
      </c>
      <c r="H3845">
        <v>0.55000000000000004</v>
      </c>
      <c r="I3845">
        <v>2500</v>
      </c>
      <c r="J3845">
        <f t="shared" si="163"/>
        <v>1375</v>
      </c>
      <c r="K3845">
        <f t="shared" si="162"/>
        <v>343.75</v>
      </c>
      <c r="L3845">
        <v>0.25</v>
      </c>
      <c r="O3845">
        <f>Table1[[#This Row],[Price per Unit]]+0</f>
        <v>0.55000000000000004</v>
      </c>
      <c r="P3845">
        <f>Table1[[#This Row],[Units Sold]]-250</f>
        <v>2250</v>
      </c>
      <c r="Q3845">
        <f>Table1[[#This Row],[Operating Margin]]-5%</f>
        <v>0.2</v>
      </c>
    </row>
    <row r="3846" spans="1:17" x14ac:dyDescent="0.3">
      <c r="A3846" t="s">
        <v>10</v>
      </c>
      <c r="B3846">
        <v>1185732</v>
      </c>
      <c r="C3846">
        <v>44336</v>
      </c>
      <c r="D3846" t="s">
        <v>126</v>
      </c>
      <c r="E3846" t="s">
        <v>124</v>
      </c>
      <c r="F3846" t="s">
        <v>125</v>
      </c>
      <c r="G3846" t="s">
        <v>16</v>
      </c>
      <c r="H3846">
        <v>0.65</v>
      </c>
      <c r="I3846">
        <v>2750</v>
      </c>
      <c r="J3846">
        <f t="shared" si="163"/>
        <v>1787.5</v>
      </c>
      <c r="K3846">
        <f t="shared" si="162"/>
        <v>446.875</v>
      </c>
      <c r="L3846">
        <v>0.25</v>
      </c>
      <c r="O3846">
        <f>Table1[[#This Row],[Price per Unit]]+0</f>
        <v>0.65</v>
      </c>
      <c r="P3846">
        <f>Table1[[#This Row],[Units Sold]]-250</f>
        <v>2500</v>
      </c>
      <c r="Q3846">
        <f>Table1[[#This Row],[Operating Margin]]-5%</f>
        <v>0.2</v>
      </c>
    </row>
    <row r="3847" spans="1:17" x14ac:dyDescent="0.3">
      <c r="A3847" t="s">
        <v>10</v>
      </c>
      <c r="B3847">
        <v>1185732</v>
      </c>
      <c r="C3847">
        <v>44336</v>
      </c>
      <c r="D3847" t="s">
        <v>126</v>
      </c>
      <c r="E3847" t="s">
        <v>124</v>
      </c>
      <c r="F3847" t="s">
        <v>125</v>
      </c>
      <c r="G3847" t="s">
        <v>17</v>
      </c>
      <c r="H3847">
        <v>0.70000000000000007</v>
      </c>
      <c r="I3847">
        <v>4000</v>
      </c>
      <c r="J3847">
        <f t="shared" si="163"/>
        <v>2800.0000000000005</v>
      </c>
      <c r="K3847">
        <f t="shared" si="162"/>
        <v>840.00000000000011</v>
      </c>
      <c r="L3847">
        <v>0.3</v>
      </c>
      <c r="O3847">
        <f>Table1[[#This Row],[Price per Unit]]+0</f>
        <v>0.70000000000000007</v>
      </c>
      <c r="P3847">
        <f>Table1[[#This Row],[Units Sold]]-250</f>
        <v>3750</v>
      </c>
      <c r="Q3847">
        <f>Table1[[#This Row],[Operating Margin]]-5%</f>
        <v>0.25</v>
      </c>
    </row>
    <row r="3848" spans="1:17" x14ac:dyDescent="0.3">
      <c r="A3848" t="s">
        <v>10</v>
      </c>
      <c r="B3848">
        <v>1185732</v>
      </c>
      <c r="C3848">
        <v>44369</v>
      </c>
      <c r="D3848" t="s">
        <v>126</v>
      </c>
      <c r="E3848" t="s">
        <v>124</v>
      </c>
      <c r="F3848" t="s">
        <v>125</v>
      </c>
      <c r="G3848" t="s">
        <v>12</v>
      </c>
      <c r="H3848">
        <v>0.65</v>
      </c>
      <c r="I3848">
        <v>6500</v>
      </c>
      <c r="J3848">
        <f t="shared" si="163"/>
        <v>4225</v>
      </c>
      <c r="K3848">
        <f t="shared" si="162"/>
        <v>1478.7500000000002</v>
      </c>
      <c r="L3848">
        <v>0.35000000000000003</v>
      </c>
      <c r="O3848">
        <f>Table1[[#This Row],[Price per Unit]]+0</f>
        <v>0.65</v>
      </c>
      <c r="P3848">
        <f>Table1[[#This Row],[Units Sold]]-250</f>
        <v>6250</v>
      </c>
      <c r="Q3848">
        <f>Table1[[#This Row],[Operating Margin]]-5%</f>
        <v>0.30000000000000004</v>
      </c>
    </row>
    <row r="3849" spans="1:17" x14ac:dyDescent="0.3">
      <c r="A3849" t="s">
        <v>10</v>
      </c>
      <c r="B3849">
        <v>1185732</v>
      </c>
      <c r="C3849">
        <v>44369</v>
      </c>
      <c r="D3849" t="s">
        <v>126</v>
      </c>
      <c r="E3849" t="s">
        <v>124</v>
      </c>
      <c r="F3849" t="s">
        <v>125</v>
      </c>
      <c r="G3849" t="s">
        <v>15</v>
      </c>
      <c r="H3849">
        <v>0.60000000000000009</v>
      </c>
      <c r="I3849">
        <v>4000</v>
      </c>
      <c r="J3849">
        <f t="shared" si="163"/>
        <v>2400.0000000000005</v>
      </c>
      <c r="K3849">
        <f t="shared" si="162"/>
        <v>840.00000000000023</v>
      </c>
      <c r="L3849">
        <v>0.35000000000000003</v>
      </c>
      <c r="O3849">
        <f>Table1[[#This Row],[Price per Unit]]+0</f>
        <v>0.60000000000000009</v>
      </c>
      <c r="P3849">
        <f>Table1[[#This Row],[Units Sold]]-250</f>
        <v>3750</v>
      </c>
      <c r="Q3849">
        <f>Table1[[#This Row],[Operating Margin]]-5%</f>
        <v>0.30000000000000004</v>
      </c>
    </row>
    <row r="3850" spans="1:17" x14ac:dyDescent="0.3">
      <c r="A3850" t="s">
        <v>10</v>
      </c>
      <c r="B3850">
        <v>1185732</v>
      </c>
      <c r="C3850">
        <v>44369</v>
      </c>
      <c r="D3850" t="s">
        <v>126</v>
      </c>
      <c r="E3850" t="s">
        <v>124</v>
      </c>
      <c r="F3850" t="s">
        <v>125</v>
      </c>
      <c r="G3850" t="s">
        <v>13</v>
      </c>
      <c r="H3850">
        <v>0.55000000000000004</v>
      </c>
      <c r="I3850">
        <v>3250</v>
      </c>
      <c r="J3850">
        <f t="shared" si="163"/>
        <v>1787.5000000000002</v>
      </c>
      <c r="K3850">
        <f t="shared" si="162"/>
        <v>446.87500000000006</v>
      </c>
      <c r="L3850">
        <v>0.25</v>
      </c>
      <c r="O3850">
        <f>Table1[[#This Row],[Price per Unit]]+0</f>
        <v>0.55000000000000004</v>
      </c>
      <c r="P3850">
        <f>Table1[[#This Row],[Units Sold]]-250</f>
        <v>3000</v>
      </c>
      <c r="Q3850">
        <f>Table1[[#This Row],[Operating Margin]]-5%</f>
        <v>0.2</v>
      </c>
    </row>
    <row r="3851" spans="1:17" x14ac:dyDescent="0.3">
      <c r="A3851" t="s">
        <v>10</v>
      </c>
      <c r="B3851">
        <v>1185732</v>
      </c>
      <c r="C3851">
        <v>44369</v>
      </c>
      <c r="D3851" t="s">
        <v>126</v>
      </c>
      <c r="E3851" t="s">
        <v>124</v>
      </c>
      <c r="F3851" t="s">
        <v>125</v>
      </c>
      <c r="G3851" t="s">
        <v>14</v>
      </c>
      <c r="H3851">
        <v>0.55000000000000004</v>
      </c>
      <c r="I3851">
        <v>3000</v>
      </c>
      <c r="J3851">
        <f t="shared" si="163"/>
        <v>1650.0000000000002</v>
      </c>
      <c r="K3851">
        <f t="shared" si="162"/>
        <v>412.50000000000006</v>
      </c>
      <c r="L3851">
        <v>0.25</v>
      </c>
      <c r="O3851">
        <f>Table1[[#This Row],[Price per Unit]]+0</f>
        <v>0.55000000000000004</v>
      </c>
      <c r="P3851">
        <f>Table1[[#This Row],[Units Sold]]-250</f>
        <v>2750</v>
      </c>
      <c r="Q3851">
        <f>Table1[[#This Row],[Operating Margin]]-5%</f>
        <v>0.2</v>
      </c>
    </row>
    <row r="3852" spans="1:17" x14ac:dyDescent="0.3">
      <c r="A3852" t="s">
        <v>10</v>
      </c>
      <c r="B3852">
        <v>1185732</v>
      </c>
      <c r="C3852">
        <v>44369</v>
      </c>
      <c r="D3852" t="s">
        <v>126</v>
      </c>
      <c r="E3852" t="s">
        <v>124</v>
      </c>
      <c r="F3852" t="s">
        <v>125</v>
      </c>
      <c r="G3852" t="s">
        <v>16</v>
      </c>
      <c r="H3852">
        <v>0.65</v>
      </c>
      <c r="I3852">
        <v>3000</v>
      </c>
      <c r="J3852">
        <f t="shared" si="163"/>
        <v>1950</v>
      </c>
      <c r="K3852">
        <f t="shared" si="162"/>
        <v>487.5</v>
      </c>
      <c r="L3852">
        <v>0.25</v>
      </c>
      <c r="O3852">
        <f>Table1[[#This Row],[Price per Unit]]+0</f>
        <v>0.65</v>
      </c>
      <c r="P3852">
        <f>Table1[[#This Row],[Units Sold]]-250</f>
        <v>2750</v>
      </c>
      <c r="Q3852">
        <f>Table1[[#This Row],[Operating Margin]]-5%</f>
        <v>0.2</v>
      </c>
    </row>
    <row r="3853" spans="1:17" x14ac:dyDescent="0.3">
      <c r="A3853" t="s">
        <v>10</v>
      </c>
      <c r="B3853">
        <v>1185732</v>
      </c>
      <c r="C3853">
        <v>44369</v>
      </c>
      <c r="D3853" t="s">
        <v>126</v>
      </c>
      <c r="E3853" t="s">
        <v>124</v>
      </c>
      <c r="F3853" t="s">
        <v>125</v>
      </c>
      <c r="G3853" t="s">
        <v>17</v>
      </c>
      <c r="H3853">
        <v>0.70000000000000007</v>
      </c>
      <c r="I3853">
        <v>4500</v>
      </c>
      <c r="J3853">
        <f t="shared" si="163"/>
        <v>3150.0000000000005</v>
      </c>
      <c r="K3853">
        <f t="shared" si="162"/>
        <v>945.00000000000011</v>
      </c>
      <c r="L3853">
        <v>0.3</v>
      </c>
      <c r="O3853">
        <f>Table1[[#This Row],[Price per Unit]]+0</f>
        <v>0.70000000000000007</v>
      </c>
      <c r="P3853">
        <f>Table1[[#This Row],[Units Sold]]-250</f>
        <v>4250</v>
      </c>
      <c r="Q3853">
        <f>Table1[[#This Row],[Operating Margin]]-5%</f>
        <v>0.25</v>
      </c>
    </row>
    <row r="3854" spans="1:17" x14ac:dyDescent="0.3">
      <c r="A3854" t="s">
        <v>10</v>
      </c>
      <c r="B3854">
        <v>1185732</v>
      </c>
      <c r="C3854">
        <v>44397</v>
      </c>
      <c r="D3854" t="s">
        <v>126</v>
      </c>
      <c r="E3854" t="s">
        <v>124</v>
      </c>
      <c r="F3854" t="s">
        <v>125</v>
      </c>
      <c r="G3854" t="s">
        <v>12</v>
      </c>
      <c r="H3854">
        <v>0.65</v>
      </c>
      <c r="I3854">
        <v>6750</v>
      </c>
      <c r="J3854">
        <f t="shared" si="163"/>
        <v>4387.5</v>
      </c>
      <c r="K3854">
        <f t="shared" si="162"/>
        <v>1535.6250000000002</v>
      </c>
      <c r="L3854">
        <v>0.35000000000000003</v>
      </c>
      <c r="O3854">
        <f>Table1[[#This Row],[Price per Unit]]+0</f>
        <v>0.65</v>
      </c>
      <c r="P3854">
        <f>Table1[[#This Row],[Units Sold]]-250</f>
        <v>6500</v>
      </c>
      <c r="Q3854">
        <f>Table1[[#This Row],[Operating Margin]]-5%</f>
        <v>0.30000000000000004</v>
      </c>
    </row>
    <row r="3855" spans="1:17" x14ac:dyDescent="0.3">
      <c r="A3855" t="s">
        <v>10</v>
      </c>
      <c r="B3855">
        <v>1185732</v>
      </c>
      <c r="C3855">
        <v>44397</v>
      </c>
      <c r="D3855" t="s">
        <v>126</v>
      </c>
      <c r="E3855" t="s">
        <v>124</v>
      </c>
      <c r="F3855" t="s">
        <v>125</v>
      </c>
      <c r="G3855" t="s">
        <v>15</v>
      </c>
      <c r="H3855">
        <v>0.60000000000000009</v>
      </c>
      <c r="I3855">
        <v>4250</v>
      </c>
      <c r="J3855">
        <f t="shared" si="163"/>
        <v>2550.0000000000005</v>
      </c>
      <c r="K3855">
        <f t="shared" si="162"/>
        <v>892.50000000000023</v>
      </c>
      <c r="L3855">
        <v>0.35000000000000003</v>
      </c>
      <c r="O3855">
        <f>Table1[[#This Row],[Price per Unit]]+0</f>
        <v>0.60000000000000009</v>
      </c>
      <c r="P3855">
        <f>Table1[[#This Row],[Units Sold]]-250</f>
        <v>4000</v>
      </c>
      <c r="Q3855">
        <f>Table1[[#This Row],[Operating Margin]]-5%</f>
        <v>0.30000000000000004</v>
      </c>
    </row>
    <row r="3856" spans="1:17" x14ac:dyDescent="0.3">
      <c r="A3856" t="s">
        <v>10</v>
      </c>
      <c r="B3856">
        <v>1185732</v>
      </c>
      <c r="C3856">
        <v>44397</v>
      </c>
      <c r="D3856" t="s">
        <v>126</v>
      </c>
      <c r="E3856" t="s">
        <v>124</v>
      </c>
      <c r="F3856" t="s">
        <v>125</v>
      </c>
      <c r="G3856" t="s">
        <v>13</v>
      </c>
      <c r="H3856">
        <v>0.55000000000000004</v>
      </c>
      <c r="I3856">
        <v>3500</v>
      </c>
      <c r="J3856">
        <f t="shared" si="163"/>
        <v>1925.0000000000002</v>
      </c>
      <c r="K3856">
        <f t="shared" si="162"/>
        <v>481.25000000000006</v>
      </c>
      <c r="L3856">
        <v>0.25</v>
      </c>
      <c r="O3856">
        <f>Table1[[#This Row],[Price per Unit]]+0</f>
        <v>0.55000000000000004</v>
      </c>
      <c r="P3856">
        <f>Table1[[#This Row],[Units Sold]]-250</f>
        <v>3250</v>
      </c>
      <c r="Q3856">
        <f>Table1[[#This Row],[Operating Margin]]-5%</f>
        <v>0.2</v>
      </c>
    </row>
    <row r="3857" spans="1:17" x14ac:dyDescent="0.3">
      <c r="A3857" t="s">
        <v>10</v>
      </c>
      <c r="B3857">
        <v>1185732</v>
      </c>
      <c r="C3857">
        <v>44397</v>
      </c>
      <c r="D3857" t="s">
        <v>126</v>
      </c>
      <c r="E3857" t="s">
        <v>124</v>
      </c>
      <c r="F3857" t="s">
        <v>125</v>
      </c>
      <c r="G3857" t="s">
        <v>14</v>
      </c>
      <c r="H3857">
        <v>0.55000000000000004</v>
      </c>
      <c r="I3857">
        <v>3000</v>
      </c>
      <c r="J3857">
        <f t="shared" si="163"/>
        <v>1650.0000000000002</v>
      </c>
      <c r="K3857">
        <f t="shared" si="162"/>
        <v>412.50000000000006</v>
      </c>
      <c r="L3857">
        <v>0.25</v>
      </c>
      <c r="O3857">
        <f>Table1[[#This Row],[Price per Unit]]+0</f>
        <v>0.55000000000000004</v>
      </c>
      <c r="P3857">
        <f>Table1[[#This Row],[Units Sold]]-250</f>
        <v>2750</v>
      </c>
      <c r="Q3857">
        <f>Table1[[#This Row],[Operating Margin]]-5%</f>
        <v>0.2</v>
      </c>
    </row>
    <row r="3858" spans="1:17" x14ac:dyDescent="0.3">
      <c r="A3858" t="s">
        <v>10</v>
      </c>
      <c r="B3858">
        <v>1185732</v>
      </c>
      <c r="C3858">
        <v>44397</v>
      </c>
      <c r="D3858" t="s">
        <v>126</v>
      </c>
      <c r="E3858" t="s">
        <v>124</v>
      </c>
      <c r="F3858" t="s">
        <v>125</v>
      </c>
      <c r="G3858" t="s">
        <v>16</v>
      </c>
      <c r="H3858">
        <v>0.65</v>
      </c>
      <c r="I3858">
        <v>3250</v>
      </c>
      <c r="J3858">
        <f t="shared" si="163"/>
        <v>2112.5</v>
      </c>
      <c r="K3858">
        <f t="shared" si="162"/>
        <v>528.125</v>
      </c>
      <c r="L3858">
        <v>0.25</v>
      </c>
      <c r="O3858">
        <f>Table1[[#This Row],[Price per Unit]]+0</f>
        <v>0.65</v>
      </c>
      <c r="P3858">
        <f>Table1[[#This Row],[Units Sold]]-250</f>
        <v>3000</v>
      </c>
      <c r="Q3858">
        <f>Table1[[#This Row],[Operating Margin]]-5%</f>
        <v>0.2</v>
      </c>
    </row>
    <row r="3859" spans="1:17" x14ac:dyDescent="0.3">
      <c r="A3859" t="s">
        <v>10</v>
      </c>
      <c r="B3859">
        <v>1185732</v>
      </c>
      <c r="C3859">
        <v>44397</v>
      </c>
      <c r="D3859" t="s">
        <v>126</v>
      </c>
      <c r="E3859" t="s">
        <v>124</v>
      </c>
      <c r="F3859" t="s">
        <v>125</v>
      </c>
      <c r="G3859" t="s">
        <v>17</v>
      </c>
      <c r="H3859">
        <v>0.70000000000000007</v>
      </c>
      <c r="I3859">
        <v>5000</v>
      </c>
      <c r="J3859">
        <f t="shared" si="163"/>
        <v>3500.0000000000005</v>
      </c>
      <c r="K3859">
        <f t="shared" si="162"/>
        <v>1050</v>
      </c>
      <c r="L3859">
        <v>0.3</v>
      </c>
      <c r="O3859">
        <f>Table1[[#This Row],[Price per Unit]]+0</f>
        <v>0.70000000000000007</v>
      </c>
      <c r="P3859">
        <f>Table1[[#This Row],[Units Sold]]-250</f>
        <v>4750</v>
      </c>
      <c r="Q3859">
        <f>Table1[[#This Row],[Operating Margin]]-5%</f>
        <v>0.25</v>
      </c>
    </row>
    <row r="3860" spans="1:17" x14ac:dyDescent="0.3">
      <c r="A3860" t="s">
        <v>10</v>
      </c>
      <c r="B3860">
        <v>1185732</v>
      </c>
      <c r="C3860">
        <v>44429</v>
      </c>
      <c r="D3860" t="s">
        <v>126</v>
      </c>
      <c r="E3860" t="s">
        <v>124</v>
      </c>
      <c r="F3860" t="s">
        <v>125</v>
      </c>
      <c r="G3860" t="s">
        <v>12</v>
      </c>
      <c r="H3860">
        <v>0.65</v>
      </c>
      <c r="I3860">
        <v>6500</v>
      </c>
      <c r="J3860">
        <f t="shared" si="163"/>
        <v>4225</v>
      </c>
      <c r="K3860">
        <f t="shared" si="162"/>
        <v>1478.7500000000002</v>
      </c>
      <c r="L3860">
        <v>0.35000000000000003</v>
      </c>
      <c r="O3860">
        <f>Table1[[#This Row],[Price per Unit]]+0</f>
        <v>0.65</v>
      </c>
      <c r="P3860">
        <f>Table1[[#This Row],[Units Sold]]-250</f>
        <v>6250</v>
      </c>
      <c r="Q3860">
        <f>Table1[[#This Row],[Operating Margin]]-5%</f>
        <v>0.30000000000000004</v>
      </c>
    </row>
    <row r="3861" spans="1:17" x14ac:dyDescent="0.3">
      <c r="A3861" t="s">
        <v>10</v>
      </c>
      <c r="B3861">
        <v>1185732</v>
      </c>
      <c r="C3861">
        <v>44429</v>
      </c>
      <c r="D3861" t="s">
        <v>126</v>
      </c>
      <c r="E3861" t="s">
        <v>124</v>
      </c>
      <c r="F3861" t="s">
        <v>125</v>
      </c>
      <c r="G3861" t="s">
        <v>15</v>
      </c>
      <c r="H3861">
        <v>0.60000000000000009</v>
      </c>
      <c r="I3861">
        <v>4250</v>
      </c>
      <c r="J3861">
        <f t="shared" si="163"/>
        <v>2550.0000000000005</v>
      </c>
      <c r="K3861">
        <f t="shared" si="162"/>
        <v>892.50000000000023</v>
      </c>
      <c r="L3861">
        <v>0.35000000000000003</v>
      </c>
      <c r="O3861">
        <f>Table1[[#This Row],[Price per Unit]]+0</f>
        <v>0.60000000000000009</v>
      </c>
      <c r="P3861">
        <f>Table1[[#This Row],[Units Sold]]-250</f>
        <v>4000</v>
      </c>
      <c r="Q3861">
        <f>Table1[[#This Row],[Operating Margin]]-5%</f>
        <v>0.30000000000000004</v>
      </c>
    </row>
    <row r="3862" spans="1:17" x14ac:dyDescent="0.3">
      <c r="A3862" t="s">
        <v>10</v>
      </c>
      <c r="B3862">
        <v>1185732</v>
      </c>
      <c r="C3862">
        <v>44429</v>
      </c>
      <c r="D3862" t="s">
        <v>126</v>
      </c>
      <c r="E3862" t="s">
        <v>124</v>
      </c>
      <c r="F3862" t="s">
        <v>125</v>
      </c>
      <c r="G3862" t="s">
        <v>13</v>
      </c>
      <c r="H3862">
        <v>0.55000000000000004</v>
      </c>
      <c r="I3862">
        <v>3500</v>
      </c>
      <c r="J3862">
        <f t="shared" si="163"/>
        <v>1925.0000000000002</v>
      </c>
      <c r="K3862">
        <f t="shared" ref="K3862:K3893" si="164">J3862*L3862</f>
        <v>481.25000000000006</v>
      </c>
      <c r="L3862">
        <v>0.25</v>
      </c>
      <c r="O3862">
        <f>Table1[[#This Row],[Price per Unit]]+0</f>
        <v>0.55000000000000004</v>
      </c>
      <c r="P3862">
        <f>Table1[[#This Row],[Units Sold]]-250</f>
        <v>3250</v>
      </c>
      <c r="Q3862">
        <f>Table1[[#This Row],[Operating Margin]]-5%</f>
        <v>0.2</v>
      </c>
    </row>
    <row r="3863" spans="1:17" x14ac:dyDescent="0.3">
      <c r="A3863" t="s">
        <v>10</v>
      </c>
      <c r="B3863">
        <v>1185732</v>
      </c>
      <c r="C3863">
        <v>44429</v>
      </c>
      <c r="D3863" t="s">
        <v>126</v>
      </c>
      <c r="E3863" t="s">
        <v>124</v>
      </c>
      <c r="F3863" t="s">
        <v>125</v>
      </c>
      <c r="G3863" t="s">
        <v>14</v>
      </c>
      <c r="H3863">
        <v>0.55000000000000004</v>
      </c>
      <c r="I3863">
        <v>2500</v>
      </c>
      <c r="J3863">
        <f t="shared" si="163"/>
        <v>1375</v>
      </c>
      <c r="K3863">
        <f t="shared" si="164"/>
        <v>343.75</v>
      </c>
      <c r="L3863">
        <v>0.25</v>
      </c>
      <c r="O3863">
        <f>Table1[[#This Row],[Price per Unit]]+0</f>
        <v>0.55000000000000004</v>
      </c>
      <c r="P3863">
        <f>Table1[[#This Row],[Units Sold]]-250</f>
        <v>2250</v>
      </c>
      <c r="Q3863">
        <f>Table1[[#This Row],[Operating Margin]]-5%</f>
        <v>0.2</v>
      </c>
    </row>
    <row r="3864" spans="1:17" x14ac:dyDescent="0.3">
      <c r="A3864" t="s">
        <v>10</v>
      </c>
      <c r="B3864">
        <v>1185732</v>
      </c>
      <c r="C3864">
        <v>44429</v>
      </c>
      <c r="D3864" t="s">
        <v>126</v>
      </c>
      <c r="E3864" t="s">
        <v>124</v>
      </c>
      <c r="F3864" t="s">
        <v>125</v>
      </c>
      <c r="G3864" t="s">
        <v>16</v>
      </c>
      <c r="H3864">
        <v>0.65</v>
      </c>
      <c r="I3864">
        <v>2250</v>
      </c>
      <c r="J3864">
        <f t="shared" si="163"/>
        <v>1462.5</v>
      </c>
      <c r="K3864">
        <f t="shared" si="164"/>
        <v>365.625</v>
      </c>
      <c r="L3864">
        <v>0.25</v>
      </c>
      <c r="O3864">
        <f>Table1[[#This Row],[Price per Unit]]+0</f>
        <v>0.65</v>
      </c>
      <c r="P3864">
        <f>Table1[[#This Row],[Units Sold]]-250</f>
        <v>2000</v>
      </c>
      <c r="Q3864">
        <f>Table1[[#This Row],[Operating Margin]]-5%</f>
        <v>0.2</v>
      </c>
    </row>
    <row r="3865" spans="1:17" x14ac:dyDescent="0.3">
      <c r="A3865" t="s">
        <v>10</v>
      </c>
      <c r="B3865">
        <v>1185732</v>
      </c>
      <c r="C3865">
        <v>44429</v>
      </c>
      <c r="D3865" t="s">
        <v>126</v>
      </c>
      <c r="E3865" t="s">
        <v>124</v>
      </c>
      <c r="F3865" t="s">
        <v>125</v>
      </c>
      <c r="G3865" t="s">
        <v>17</v>
      </c>
      <c r="H3865">
        <v>0.70000000000000007</v>
      </c>
      <c r="I3865">
        <v>4000</v>
      </c>
      <c r="J3865">
        <f t="shared" si="163"/>
        <v>2800.0000000000005</v>
      </c>
      <c r="K3865">
        <f t="shared" si="164"/>
        <v>840.00000000000011</v>
      </c>
      <c r="L3865">
        <v>0.3</v>
      </c>
      <c r="O3865">
        <f>Table1[[#This Row],[Price per Unit]]+0</f>
        <v>0.70000000000000007</v>
      </c>
      <c r="P3865">
        <f>Table1[[#This Row],[Units Sold]]-250</f>
        <v>3750</v>
      </c>
      <c r="Q3865">
        <f>Table1[[#This Row],[Operating Margin]]-5%</f>
        <v>0.25</v>
      </c>
    </row>
    <row r="3866" spans="1:17" x14ac:dyDescent="0.3">
      <c r="A3866" t="s">
        <v>10</v>
      </c>
      <c r="B3866">
        <v>1185732</v>
      </c>
      <c r="C3866">
        <v>44459</v>
      </c>
      <c r="D3866" t="s">
        <v>126</v>
      </c>
      <c r="E3866" t="s">
        <v>124</v>
      </c>
      <c r="F3866" t="s">
        <v>125</v>
      </c>
      <c r="G3866" t="s">
        <v>12</v>
      </c>
      <c r="H3866">
        <v>0.65</v>
      </c>
      <c r="I3866">
        <v>5250</v>
      </c>
      <c r="J3866">
        <f t="shared" si="163"/>
        <v>3412.5</v>
      </c>
      <c r="K3866">
        <f t="shared" si="164"/>
        <v>1194.375</v>
      </c>
      <c r="L3866">
        <v>0.35000000000000003</v>
      </c>
      <c r="O3866">
        <f>Table1[[#This Row],[Price per Unit]]+0</f>
        <v>0.65</v>
      </c>
      <c r="P3866">
        <f>Table1[[#This Row],[Units Sold]]-250</f>
        <v>5000</v>
      </c>
      <c r="Q3866">
        <f>Table1[[#This Row],[Operating Margin]]-5%</f>
        <v>0.30000000000000004</v>
      </c>
    </row>
    <row r="3867" spans="1:17" x14ac:dyDescent="0.3">
      <c r="A3867" t="s">
        <v>10</v>
      </c>
      <c r="B3867">
        <v>1185732</v>
      </c>
      <c r="C3867">
        <v>44459</v>
      </c>
      <c r="D3867" t="s">
        <v>126</v>
      </c>
      <c r="E3867" t="s">
        <v>124</v>
      </c>
      <c r="F3867" t="s">
        <v>125</v>
      </c>
      <c r="G3867" t="s">
        <v>15</v>
      </c>
      <c r="H3867">
        <v>0.60000000000000009</v>
      </c>
      <c r="I3867">
        <v>3250</v>
      </c>
      <c r="J3867">
        <f t="shared" si="163"/>
        <v>1950.0000000000002</v>
      </c>
      <c r="K3867">
        <f t="shared" si="164"/>
        <v>682.50000000000011</v>
      </c>
      <c r="L3867">
        <v>0.35000000000000003</v>
      </c>
      <c r="O3867">
        <f>Table1[[#This Row],[Price per Unit]]+0</f>
        <v>0.60000000000000009</v>
      </c>
      <c r="P3867">
        <f>Table1[[#This Row],[Units Sold]]-250</f>
        <v>3000</v>
      </c>
      <c r="Q3867">
        <f>Table1[[#This Row],[Operating Margin]]-5%</f>
        <v>0.30000000000000004</v>
      </c>
    </row>
    <row r="3868" spans="1:17" x14ac:dyDescent="0.3">
      <c r="A3868" t="s">
        <v>10</v>
      </c>
      <c r="B3868">
        <v>1185732</v>
      </c>
      <c r="C3868">
        <v>44459</v>
      </c>
      <c r="D3868" t="s">
        <v>126</v>
      </c>
      <c r="E3868" t="s">
        <v>124</v>
      </c>
      <c r="F3868" t="s">
        <v>125</v>
      </c>
      <c r="G3868" t="s">
        <v>13</v>
      </c>
      <c r="H3868">
        <v>0.55000000000000004</v>
      </c>
      <c r="I3868">
        <v>2250</v>
      </c>
      <c r="J3868">
        <f t="shared" si="163"/>
        <v>1237.5</v>
      </c>
      <c r="K3868">
        <f t="shared" si="164"/>
        <v>309.375</v>
      </c>
      <c r="L3868">
        <v>0.25</v>
      </c>
      <c r="O3868">
        <f>Table1[[#This Row],[Price per Unit]]+0</f>
        <v>0.55000000000000004</v>
      </c>
      <c r="P3868">
        <f>Table1[[#This Row],[Units Sold]]-250</f>
        <v>2000</v>
      </c>
      <c r="Q3868">
        <f>Table1[[#This Row],[Operating Margin]]-5%</f>
        <v>0.2</v>
      </c>
    </row>
    <row r="3869" spans="1:17" x14ac:dyDescent="0.3">
      <c r="A3869" t="s">
        <v>10</v>
      </c>
      <c r="B3869">
        <v>1185732</v>
      </c>
      <c r="C3869">
        <v>44459</v>
      </c>
      <c r="D3869" t="s">
        <v>126</v>
      </c>
      <c r="E3869" t="s">
        <v>124</v>
      </c>
      <c r="F3869" t="s">
        <v>125</v>
      </c>
      <c r="G3869" t="s">
        <v>14</v>
      </c>
      <c r="H3869">
        <v>0.55000000000000004</v>
      </c>
      <c r="I3869">
        <v>2000</v>
      </c>
      <c r="J3869">
        <f t="shared" si="163"/>
        <v>1100</v>
      </c>
      <c r="K3869">
        <f t="shared" si="164"/>
        <v>275</v>
      </c>
      <c r="L3869">
        <v>0.25</v>
      </c>
      <c r="O3869">
        <f>Table1[[#This Row],[Price per Unit]]+0</f>
        <v>0.55000000000000004</v>
      </c>
      <c r="P3869">
        <f>Table1[[#This Row],[Units Sold]]-250</f>
        <v>1750</v>
      </c>
      <c r="Q3869">
        <f>Table1[[#This Row],[Operating Margin]]-5%</f>
        <v>0.2</v>
      </c>
    </row>
    <row r="3870" spans="1:17" x14ac:dyDescent="0.3">
      <c r="A3870" t="s">
        <v>10</v>
      </c>
      <c r="B3870">
        <v>1185732</v>
      </c>
      <c r="C3870">
        <v>44459</v>
      </c>
      <c r="D3870" t="s">
        <v>126</v>
      </c>
      <c r="E3870" t="s">
        <v>124</v>
      </c>
      <c r="F3870" t="s">
        <v>125</v>
      </c>
      <c r="G3870" t="s">
        <v>16</v>
      </c>
      <c r="H3870">
        <v>0.65</v>
      </c>
      <c r="I3870">
        <v>2000</v>
      </c>
      <c r="J3870">
        <f t="shared" si="163"/>
        <v>1300</v>
      </c>
      <c r="K3870">
        <f t="shared" si="164"/>
        <v>325</v>
      </c>
      <c r="L3870">
        <v>0.25</v>
      </c>
      <c r="O3870">
        <f>Table1[[#This Row],[Price per Unit]]+0</f>
        <v>0.65</v>
      </c>
      <c r="P3870">
        <f>Table1[[#This Row],[Units Sold]]-250</f>
        <v>1750</v>
      </c>
      <c r="Q3870">
        <f>Table1[[#This Row],[Operating Margin]]-5%</f>
        <v>0.2</v>
      </c>
    </row>
    <row r="3871" spans="1:17" x14ac:dyDescent="0.3">
      <c r="A3871" t="s">
        <v>10</v>
      </c>
      <c r="B3871">
        <v>1185732</v>
      </c>
      <c r="C3871">
        <v>44459</v>
      </c>
      <c r="D3871" t="s">
        <v>126</v>
      </c>
      <c r="E3871" t="s">
        <v>124</v>
      </c>
      <c r="F3871" t="s">
        <v>125</v>
      </c>
      <c r="G3871" t="s">
        <v>17</v>
      </c>
      <c r="H3871">
        <v>0.70000000000000007</v>
      </c>
      <c r="I3871">
        <v>3000</v>
      </c>
      <c r="J3871">
        <f t="shared" si="163"/>
        <v>2100</v>
      </c>
      <c r="K3871">
        <f t="shared" si="164"/>
        <v>630</v>
      </c>
      <c r="L3871">
        <v>0.3</v>
      </c>
      <c r="O3871">
        <f>Table1[[#This Row],[Price per Unit]]+0</f>
        <v>0.70000000000000007</v>
      </c>
      <c r="P3871">
        <f>Table1[[#This Row],[Units Sold]]-250</f>
        <v>2750</v>
      </c>
      <c r="Q3871">
        <f>Table1[[#This Row],[Operating Margin]]-5%</f>
        <v>0.25</v>
      </c>
    </row>
    <row r="3872" spans="1:17" x14ac:dyDescent="0.3">
      <c r="A3872" t="s">
        <v>10</v>
      </c>
      <c r="B3872">
        <v>1185732</v>
      </c>
      <c r="C3872">
        <v>44491</v>
      </c>
      <c r="D3872" t="s">
        <v>126</v>
      </c>
      <c r="E3872" t="s">
        <v>124</v>
      </c>
      <c r="F3872" t="s">
        <v>125</v>
      </c>
      <c r="G3872" t="s">
        <v>12</v>
      </c>
      <c r="H3872">
        <v>0.70000000000000007</v>
      </c>
      <c r="I3872">
        <v>4500</v>
      </c>
      <c r="J3872">
        <f t="shared" si="163"/>
        <v>3150.0000000000005</v>
      </c>
      <c r="K3872">
        <f t="shared" si="164"/>
        <v>1102.5000000000002</v>
      </c>
      <c r="L3872">
        <v>0.35000000000000003</v>
      </c>
      <c r="O3872">
        <f>Table1[[#This Row],[Price per Unit]]+0</f>
        <v>0.70000000000000007</v>
      </c>
      <c r="P3872">
        <f>Table1[[#This Row],[Units Sold]]-250</f>
        <v>4250</v>
      </c>
      <c r="Q3872">
        <f>Table1[[#This Row],[Operating Margin]]-5%</f>
        <v>0.30000000000000004</v>
      </c>
    </row>
    <row r="3873" spans="1:17" x14ac:dyDescent="0.3">
      <c r="A3873" t="s">
        <v>10</v>
      </c>
      <c r="B3873">
        <v>1185732</v>
      </c>
      <c r="C3873">
        <v>44491</v>
      </c>
      <c r="D3873" t="s">
        <v>126</v>
      </c>
      <c r="E3873" t="s">
        <v>124</v>
      </c>
      <c r="F3873" t="s">
        <v>125</v>
      </c>
      <c r="G3873" t="s">
        <v>15</v>
      </c>
      <c r="H3873">
        <v>0.65000000000000013</v>
      </c>
      <c r="I3873">
        <v>2750</v>
      </c>
      <c r="J3873">
        <f t="shared" si="163"/>
        <v>1787.5000000000005</v>
      </c>
      <c r="K3873">
        <f t="shared" si="164"/>
        <v>625.62500000000023</v>
      </c>
      <c r="L3873">
        <v>0.35000000000000003</v>
      </c>
      <c r="O3873">
        <f>Table1[[#This Row],[Price per Unit]]+0</f>
        <v>0.65000000000000013</v>
      </c>
      <c r="P3873">
        <f>Table1[[#This Row],[Units Sold]]-250</f>
        <v>2500</v>
      </c>
      <c r="Q3873">
        <f>Table1[[#This Row],[Operating Margin]]-5%</f>
        <v>0.30000000000000004</v>
      </c>
    </row>
    <row r="3874" spans="1:17" x14ac:dyDescent="0.3">
      <c r="A3874" t="s">
        <v>10</v>
      </c>
      <c r="B3874">
        <v>1185732</v>
      </c>
      <c r="C3874">
        <v>44491</v>
      </c>
      <c r="D3874" t="s">
        <v>126</v>
      </c>
      <c r="E3874" t="s">
        <v>124</v>
      </c>
      <c r="F3874" t="s">
        <v>125</v>
      </c>
      <c r="G3874" t="s">
        <v>13</v>
      </c>
      <c r="H3874">
        <v>0.65000000000000013</v>
      </c>
      <c r="I3874">
        <v>1750</v>
      </c>
      <c r="J3874">
        <f t="shared" si="163"/>
        <v>1137.5000000000002</v>
      </c>
      <c r="K3874">
        <f t="shared" si="164"/>
        <v>284.37500000000006</v>
      </c>
      <c r="L3874">
        <v>0.25</v>
      </c>
      <c r="O3874">
        <f>Table1[[#This Row],[Price per Unit]]+0</f>
        <v>0.65000000000000013</v>
      </c>
      <c r="P3874">
        <f>Table1[[#This Row],[Units Sold]]-250</f>
        <v>1500</v>
      </c>
      <c r="Q3874">
        <f>Table1[[#This Row],[Operating Margin]]-5%</f>
        <v>0.2</v>
      </c>
    </row>
    <row r="3875" spans="1:17" x14ac:dyDescent="0.3">
      <c r="A3875" t="s">
        <v>10</v>
      </c>
      <c r="B3875">
        <v>1185732</v>
      </c>
      <c r="C3875">
        <v>44491</v>
      </c>
      <c r="D3875" t="s">
        <v>126</v>
      </c>
      <c r="E3875" t="s">
        <v>124</v>
      </c>
      <c r="F3875" t="s">
        <v>125</v>
      </c>
      <c r="G3875" t="s">
        <v>14</v>
      </c>
      <c r="H3875">
        <v>0.65000000000000013</v>
      </c>
      <c r="I3875">
        <v>1500</v>
      </c>
      <c r="J3875">
        <f t="shared" si="163"/>
        <v>975.00000000000023</v>
      </c>
      <c r="K3875">
        <f t="shared" si="164"/>
        <v>243.75000000000006</v>
      </c>
      <c r="L3875">
        <v>0.25</v>
      </c>
      <c r="O3875">
        <f>Table1[[#This Row],[Price per Unit]]+0</f>
        <v>0.65000000000000013</v>
      </c>
      <c r="P3875">
        <f>Table1[[#This Row],[Units Sold]]-250</f>
        <v>1250</v>
      </c>
      <c r="Q3875">
        <f>Table1[[#This Row],[Operating Margin]]-5%</f>
        <v>0.2</v>
      </c>
    </row>
    <row r="3876" spans="1:17" x14ac:dyDescent="0.3">
      <c r="A3876" t="s">
        <v>10</v>
      </c>
      <c r="B3876">
        <v>1185732</v>
      </c>
      <c r="C3876">
        <v>44491</v>
      </c>
      <c r="D3876" t="s">
        <v>126</v>
      </c>
      <c r="E3876" t="s">
        <v>124</v>
      </c>
      <c r="F3876" t="s">
        <v>125</v>
      </c>
      <c r="G3876" t="s">
        <v>16</v>
      </c>
      <c r="H3876">
        <v>0.75000000000000011</v>
      </c>
      <c r="I3876">
        <v>1500</v>
      </c>
      <c r="J3876">
        <f t="shared" si="163"/>
        <v>1125.0000000000002</v>
      </c>
      <c r="K3876">
        <f t="shared" si="164"/>
        <v>281.25000000000006</v>
      </c>
      <c r="L3876">
        <v>0.25</v>
      </c>
      <c r="O3876">
        <f>Table1[[#This Row],[Price per Unit]]+0</f>
        <v>0.75000000000000011</v>
      </c>
      <c r="P3876">
        <f>Table1[[#This Row],[Units Sold]]-250</f>
        <v>1250</v>
      </c>
      <c r="Q3876">
        <f>Table1[[#This Row],[Operating Margin]]-5%</f>
        <v>0.2</v>
      </c>
    </row>
    <row r="3877" spans="1:17" x14ac:dyDescent="0.3">
      <c r="A3877" t="s">
        <v>10</v>
      </c>
      <c r="B3877">
        <v>1185732</v>
      </c>
      <c r="C3877">
        <v>44491</v>
      </c>
      <c r="D3877" t="s">
        <v>126</v>
      </c>
      <c r="E3877" t="s">
        <v>124</v>
      </c>
      <c r="F3877" t="s">
        <v>125</v>
      </c>
      <c r="G3877" t="s">
        <v>17</v>
      </c>
      <c r="H3877">
        <v>0.8</v>
      </c>
      <c r="I3877">
        <v>2750</v>
      </c>
      <c r="J3877">
        <f t="shared" si="163"/>
        <v>2200</v>
      </c>
      <c r="K3877">
        <f t="shared" si="164"/>
        <v>660</v>
      </c>
      <c r="L3877">
        <v>0.3</v>
      </c>
      <c r="O3877">
        <f>Table1[[#This Row],[Price per Unit]]+0</f>
        <v>0.8</v>
      </c>
      <c r="P3877">
        <f>Table1[[#This Row],[Units Sold]]-250</f>
        <v>2500</v>
      </c>
      <c r="Q3877">
        <f>Table1[[#This Row],[Operating Margin]]-5%</f>
        <v>0.25</v>
      </c>
    </row>
    <row r="3878" spans="1:17" x14ac:dyDescent="0.3">
      <c r="A3878" t="s">
        <v>10</v>
      </c>
      <c r="B3878">
        <v>1185732</v>
      </c>
      <c r="C3878">
        <v>44521</v>
      </c>
      <c r="D3878" t="s">
        <v>126</v>
      </c>
      <c r="E3878" t="s">
        <v>124</v>
      </c>
      <c r="F3878" t="s">
        <v>125</v>
      </c>
      <c r="G3878" t="s">
        <v>12</v>
      </c>
      <c r="H3878">
        <v>0.75000000000000011</v>
      </c>
      <c r="I3878">
        <v>4250</v>
      </c>
      <c r="J3878">
        <f t="shared" si="163"/>
        <v>3187.5000000000005</v>
      </c>
      <c r="K3878">
        <f t="shared" si="164"/>
        <v>1115.6250000000002</v>
      </c>
      <c r="L3878">
        <v>0.35000000000000003</v>
      </c>
      <c r="O3878">
        <f>Table1[[#This Row],[Price per Unit]]+0</f>
        <v>0.75000000000000011</v>
      </c>
      <c r="P3878">
        <f>Table1[[#This Row],[Units Sold]]-250</f>
        <v>4000</v>
      </c>
      <c r="Q3878">
        <f>Table1[[#This Row],[Operating Margin]]-5%</f>
        <v>0.30000000000000004</v>
      </c>
    </row>
    <row r="3879" spans="1:17" x14ac:dyDescent="0.3">
      <c r="A3879" t="s">
        <v>10</v>
      </c>
      <c r="B3879">
        <v>1185732</v>
      </c>
      <c r="C3879">
        <v>44521</v>
      </c>
      <c r="D3879" t="s">
        <v>126</v>
      </c>
      <c r="E3879" t="s">
        <v>124</v>
      </c>
      <c r="F3879" t="s">
        <v>125</v>
      </c>
      <c r="G3879" t="s">
        <v>15</v>
      </c>
      <c r="H3879">
        <v>0.65000000000000013</v>
      </c>
      <c r="I3879">
        <v>3000</v>
      </c>
      <c r="J3879">
        <f t="shared" si="163"/>
        <v>1950.0000000000005</v>
      </c>
      <c r="K3879">
        <f t="shared" si="164"/>
        <v>682.50000000000023</v>
      </c>
      <c r="L3879">
        <v>0.35000000000000003</v>
      </c>
      <c r="O3879">
        <f>Table1[[#This Row],[Price per Unit]]+0</f>
        <v>0.65000000000000013</v>
      </c>
      <c r="P3879">
        <f>Table1[[#This Row],[Units Sold]]-250</f>
        <v>2750</v>
      </c>
      <c r="Q3879">
        <f>Table1[[#This Row],[Operating Margin]]-5%</f>
        <v>0.30000000000000004</v>
      </c>
    </row>
    <row r="3880" spans="1:17" x14ac:dyDescent="0.3">
      <c r="A3880" t="s">
        <v>10</v>
      </c>
      <c r="B3880">
        <v>1185732</v>
      </c>
      <c r="C3880">
        <v>44521</v>
      </c>
      <c r="D3880" t="s">
        <v>126</v>
      </c>
      <c r="E3880" t="s">
        <v>124</v>
      </c>
      <c r="F3880" t="s">
        <v>125</v>
      </c>
      <c r="G3880" t="s">
        <v>13</v>
      </c>
      <c r="H3880">
        <v>0.65000000000000013</v>
      </c>
      <c r="I3880">
        <v>3200</v>
      </c>
      <c r="J3880">
        <f t="shared" si="163"/>
        <v>2080.0000000000005</v>
      </c>
      <c r="K3880">
        <f t="shared" si="164"/>
        <v>520.00000000000011</v>
      </c>
      <c r="L3880">
        <v>0.25</v>
      </c>
      <c r="O3880">
        <f>Table1[[#This Row],[Price per Unit]]+0</f>
        <v>0.65000000000000013</v>
      </c>
      <c r="P3880">
        <f>Table1[[#This Row],[Units Sold]]-250</f>
        <v>2950</v>
      </c>
      <c r="Q3880">
        <f>Table1[[#This Row],[Operating Margin]]-5%</f>
        <v>0.2</v>
      </c>
    </row>
    <row r="3881" spans="1:17" x14ac:dyDescent="0.3">
      <c r="A3881" t="s">
        <v>10</v>
      </c>
      <c r="B3881">
        <v>1185732</v>
      </c>
      <c r="C3881">
        <v>44521</v>
      </c>
      <c r="D3881" t="s">
        <v>126</v>
      </c>
      <c r="E3881" t="s">
        <v>124</v>
      </c>
      <c r="F3881" t="s">
        <v>125</v>
      </c>
      <c r="G3881" t="s">
        <v>14</v>
      </c>
      <c r="H3881">
        <v>0.65000000000000013</v>
      </c>
      <c r="I3881">
        <v>3000</v>
      </c>
      <c r="J3881">
        <f t="shared" si="163"/>
        <v>1950.0000000000005</v>
      </c>
      <c r="K3881">
        <f t="shared" si="164"/>
        <v>487.50000000000011</v>
      </c>
      <c r="L3881">
        <v>0.25</v>
      </c>
      <c r="O3881">
        <f>Table1[[#This Row],[Price per Unit]]+0</f>
        <v>0.65000000000000013</v>
      </c>
      <c r="P3881">
        <f>Table1[[#This Row],[Units Sold]]-250</f>
        <v>2750</v>
      </c>
      <c r="Q3881">
        <f>Table1[[#This Row],[Operating Margin]]-5%</f>
        <v>0.2</v>
      </c>
    </row>
    <row r="3882" spans="1:17" x14ac:dyDescent="0.3">
      <c r="A3882" t="s">
        <v>10</v>
      </c>
      <c r="B3882">
        <v>1185732</v>
      </c>
      <c r="C3882">
        <v>44521</v>
      </c>
      <c r="D3882" t="s">
        <v>126</v>
      </c>
      <c r="E3882" t="s">
        <v>124</v>
      </c>
      <c r="F3882" t="s">
        <v>125</v>
      </c>
      <c r="G3882" t="s">
        <v>16</v>
      </c>
      <c r="H3882">
        <v>0.75000000000000011</v>
      </c>
      <c r="I3882">
        <v>2750</v>
      </c>
      <c r="J3882">
        <f t="shared" si="163"/>
        <v>2062.5000000000005</v>
      </c>
      <c r="K3882">
        <f t="shared" si="164"/>
        <v>515.62500000000011</v>
      </c>
      <c r="L3882">
        <v>0.25</v>
      </c>
      <c r="O3882">
        <f>Table1[[#This Row],[Price per Unit]]+0</f>
        <v>0.75000000000000011</v>
      </c>
      <c r="P3882">
        <f>Table1[[#This Row],[Units Sold]]-250</f>
        <v>2500</v>
      </c>
      <c r="Q3882">
        <f>Table1[[#This Row],[Operating Margin]]-5%</f>
        <v>0.2</v>
      </c>
    </row>
    <row r="3883" spans="1:17" x14ac:dyDescent="0.3">
      <c r="A3883" t="s">
        <v>10</v>
      </c>
      <c r="B3883">
        <v>1185732</v>
      </c>
      <c r="C3883">
        <v>44521</v>
      </c>
      <c r="D3883" t="s">
        <v>126</v>
      </c>
      <c r="E3883" t="s">
        <v>124</v>
      </c>
      <c r="F3883" t="s">
        <v>125</v>
      </c>
      <c r="G3883" t="s">
        <v>17</v>
      </c>
      <c r="H3883">
        <v>0.8</v>
      </c>
      <c r="I3883">
        <v>3750</v>
      </c>
      <c r="J3883">
        <f t="shared" si="163"/>
        <v>3000</v>
      </c>
      <c r="K3883">
        <f t="shared" si="164"/>
        <v>900</v>
      </c>
      <c r="L3883">
        <v>0.3</v>
      </c>
      <c r="O3883">
        <f>Table1[[#This Row],[Price per Unit]]+0</f>
        <v>0.8</v>
      </c>
      <c r="P3883">
        <f>Table1[[#This Row],[Units Sold]]-250</f>
        <v>3500</v>
      </c>
      <c r="Q3883">
        <f>Table1[[#This Row],[Operating Margin]]-5%</f>
        <v>0.25</v>
      </c>
    </row>
    <row r="3884" spans="1:17" x14ac:dyDescent="0.3">
      <c r="A3884" t="s">
        <v>10</v>
      </c>
      <c r="B3884">
        <v>1185732</v>
      </c>
      <c r="C3884">
        <v>44550</v>
      </c>
      <c r="D3884" t="s">
        <v>126</v>
      </c>
      <c r="E3884" t="s">
        <v>124</v>
      </c>
      <c r="F3884" t="s">
        <v>125</v>
      </c>
      <c r="G3884" t="s">
        <v>12</v>
      </c>
      <c r="H3884">
        <v>0.75000000000000011</v>
      </c>
      <c r="I3884">
        <v>6000</v>
      </c>
      <c r="J3884">
        <f t="shared" si="163"/>
        <v>4500.0000000000009</v>
      </c>
      <c r="K3884">
        <f t="shared" si="164"/>
        <v>1575.0000000000005</v>
      </c>
      <c r="L3884">
        <v>0.35000000000000003</v>
      </c>
      <c r="O3884">
        <f>Table1[[#This Row],[Price per Unit]]+0</f>
        <v>0.75000000000000011</v>
      </c>
      <c r="P3884">
        <f>Table1[[#This Row],[Units Sold]]-250</f>
        <v>5750</v>
      </c>
      <c r="Q3884">
        <f>Table1[[#This Row],[Operating Margin]]-5%</f>
        <v>0.30000000000000004</v>
      </c>
    </row>
    <row r="3885" spans="1:17" x14ac:dyDescent="0.3">
      <c r="A3885" t="s">
        <v>10</v>
      </c>
      <c r="B3885">
        <v>1185732</v>
      </c>
      <c r="C3885">
        <v>44550</v>
      </c>
      <c r="D3885" t="s">
        <v>126</v>
      </c>
      <c r="E3885" t="s">
        <v>124</v>
      </c>
      <c r="F3885" t="s">
        <v>125</v>
      </c>
      <c r="G3885" t="s">
        <v>15</v>
      </c>
      <c r="H3885">
        <v>0.65000000000000013</v>
      </c>
      <c r="I3885">
        <v>4000</v>
      </c>
      <c r="J3885">
        <f t="shared" si="163"/>
        <v>2600.0000000000005</v>
      </c>
      <c r="K3885">
        <f t="shared" si="164"/>
        <v>910.00000000000023</v>
      </c>
      <c r="L3885">
        <v>0.35000000000000003</v>
      </c>
      <c r="O3885">
        <f>Table1[[#This Row],[Price per Unit]]+0</f>
        <v>0.65000000000000013</v>
      </c>
      <c r="P3885">
        <f>Table1[[#This Row],[Units Sold]]-250</f>
        <v>3750</v>
      </c>
      <c r="Q3885">
        <f>Table1[[#This Row],[Operating Margin]]-5%</f>
        <v>0.30000000000000004</v>
      </c>
    </row>
    <row r="3886" spans="1:17" x14ac:dyDescent="0.3">
      <c r="A3886" t="s">
        <v>10</v>
      </c>
      <c r="B3886">
        <v>1185732</v>
      </c>
      <c r="C3886">
        <v>44550</v>
      </c>
      <c r="D3886" t="s">
        <v>126</v>
      </c>
      <c r="E3886" t="s">
        <v>124</v>
      </c>
      <c r="F3886" t="s">
        <v>125</v>
      </c>
      <c r="G3886" t="s">
        <v>13</v>
      </c>
      <c r="H3886">
        <v>0.65000000000000013</v>
      </c>
      <c r="I3886">
        <v>3750</v>
      </c>
      <c r="J3886">
        <f t="shared" si="163"/>
        <v>2437.5000000000005</v>
      </c>
      <c r="K3886">
        <f t="shared" si="164"/>
        <v>609.37500000000011</v>
      </c>
      <c r="L3886">
        <v>0.25</v>
      </c>
      <c r="O3886">
        <f>Table1[[#This Row],[Price per Unit]]+0</f>
        <v>0.65000000000000013</v>
      </c>
      <c r="P3886">
        <f>Table1[[#This Row],[Units Sold]]-250</f>
        <v>3500</v>
      </c>
      <c r="Q3886">
        <f>Table1[[#This Row],[Operating Margin]]-5%</f>
        <v>0.2</v>
      </c>
    </row>
    <row r="3887" spans="1:17" x14ac:dyDescent="0.3">
      <c r="A3887" t="s">
        <v>10</v>
      </c>
      <c r="B3887">
        <v>1185732</v>
      </c>
      <c r="C3887">
        <v>44550</v>
      </c>
      <c r="D3887" t="s">
        <v>126</v>
      </c>
      <c r="E3887" t="s">
        <v>124</v>
      </c>
      <c r="F3887" t="s">
        <v>125</v>
      </c>
      <c r="G3887" t="s">
        <v>14</v>
      </c>
      <c r="H3887">
        <v>0.65000000000000013</v>
      </c>
      <c r="I3887">
        <v>3250</v>
      </c>
      <c r="J3887">
        <f t="shared" si="163"/>
        <v>2112.5000000000005</v>
      </c>
      <c r="K3887">
        <f t="shared" si="164"/>
        <v>528.12500000000011</v>
      </c>
      <c r="L3887">
        <v>0.25</v>
      </c>
      <c r="O3887">
        <f>Table1[[#This Row],[Price per Unit]]+0</f>
        <v>0.65000000000000013</v>
      </c>
      <c r="P3887">
        <f>Table1[[#This Row],[Units Sold]]-250</f>
        <v>3000</v>
      </c>
      <c r="Q3887">
        <f>Table1[[#This Row],[Operating Margin]]-5%</f>
        <v>0.2</v>
      </c>
    </row>
    <row r="3888" spans="1:17" x14ac:dyDescent="0.3">
      <c r="A3888" t="s">
        <v>10</v>
      </c>
      <c r="B3888">
        <v>1185732</v>
      </c>
      <c r="C3888">
        <v>44550</v>
      </c>
      <c r="D3888" t="s">
        <v>126</v>
      </c>
      <c r="E3888" t="s">
        <v>124</v>
      </c>
      <c r="F3888" t="s">
        <v>125</v>
      </c>
      <c r="G3888" t="s">
        <v>16</v>
      </c>
      <c r="H3888">
        <v>0.75000000000000011</v>
      </c>
      <c r="I3888">
        <v>3250</v>
      </c>
      <c r="J3888">
        <f t="shared" si="163"/>
        <v>2437.5000000000005</v>
      </c>
      <c r="K3888">
        <f t="shared" si="164"/>
        <v>609.37500000000011</v>
      </c>
      <c r="L3888">
        <v>0.25</v>
      </c>
      <c r="O3888">
        <f>Table1[[#This Row],[Price per Unit]]+0</f>
        <v>0.75000000000000011</v>
      </c>
      <c r="P3888">
        <f>Table1[[#This Row],[Units Sold]]-250</f>
        <v>3000</v>
      </c>
      <c r="Q3888">
        <f>Table1[[#This Row],[Operating Margin]]-5%</f>
        <v>0.2</v>
      </c>
    </row>
    <row r="3889" spans="1:17" x14ac:dyDescent="0.3">
      <c r="A3889" t="s">
        <v>10</v>
      </c>
      <c r="B3889">
        <v>1185732</v>
      </c>
      <c r="C3889">
        <v>44550</v>
      </c>
      <c r="D3889" t="s">
        <v>126</v>
      </c>
      <c r="E3889" t="s">
        <v>124</v>
      </c>
      <c r="F3889" t="s">
        <v>125</v>
      </c>
      <c r="G3889" t="s">
        <v>17</v>
      </c>
      <c r="H3889">
        <v>0.8</v>
      </c>
      <c r="I3889">
        <v>4250</v>
      </c>
      <c r="J3889">
        <f t="shared" si="163"/>
        <v>3400</v>
      </c>
      <c r="K3889">
        <f t="shared" si="164"/>
        <v>1020</v>
      </c>
      <c r="L3889">
        <v>0.3</v>
      </c>
      <c r="O3889">
        <f>Table1[[#This Row],[Price per Unit]]+0</f>
        <v>0.8</v>
      </c>
      <c r="P3889">
        <f>Table1[[#This Row],[Units Sold]]-250</f>
        <v>4000</v>
      </c>
      <c r="Q3889">
        <f>Table1[[#This Row],[Operating Margin]]-5%</f>
        <v>0.25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110BB-4143-4C4D-B545-8B63C64FEBAF}">
  <dimension ref="A4:E78"/>
  <sheetViews>
    <sheetView workbookViewId="0">
      <selection activeCell="A5" sqref="A5"/>
    </sheetView>
  </sheetViews>
  <sheetFormatPr defaultRowHeight="14.4" x14ac:dyDescent="0.3"/>
  <cols>
    <col min="1" max="1" width="14" bestFit="1" customWidth="1"/>
    <col min="2" max="2" width="16" bestFit="1" customWidth="1"/>
    <col min="3" max="3" width="21.109375" bestFit="1" customWidth="1"/>
    <col min="4" max="4" width="25.77734375" bestFit="1" customWidth="1"/>
    <col min="10" max="10" width="12.5546875" bestFit="1" customWidth="1"/>
    <col min="11" max="11" width="19.6640625" bestFit="1" customWidth="1"/>
  </cols>
  <sheetData>
    <row r="4" spans="1:4" x14ac:dyDescent="0.3">
      <c r="A4" t="s">
        <v>128</v>
      </c>
      <c r="B4" t="s">
        <v>129</v>
      </c>
      <c r="C4" t="s">
        <v>130</v>
      </c>
      <c r="D4" t="s">
        <v>131</v>
      </c>
    </row>
    <row r="5" spans="1:4" x14ac:dyDescent="0.3">
      <c r="A5" s="2">
        <v>8684027.5</v>
      </c>
      <c r="B5" s="2">
        <v>17148250</v>
      </c>
      <c r="C5" s="2">
        <v>3173631.875</v>
      </c>
      <c r="D5" s="2">
        <v>0.36310442386830921</v>
      </c>
    </row>
    <row r="7" spans="1:4" x14ac:dyDescent="0.3">
      <c r="A7" s="3" t="s">
        <v>135</v>
      </c>
      <c r="B7" t="s">
        <v>128</v>
      </c>
    </row>
    <row r="8" spans="1:4" x14ac:dyDescent="0.3">
      <c r="A8" s="4" t="s">
        <v>137</v>
      </c>
      <c r="B8" s="5">
        <v>510750</v>
      </c>
    </row>
    <row r="9" spans="1:4" x14ac:dyDescent="0.3">
      <c r="A9" s="4" t="s">
        <v>138</v>
      </c>
      <c r="B9" s="5">
        <v>484975</v>
      </c>
    </row>
    <row r="10" spans="1:4" x14ac:dyDescent="0.3">
      <c r="A10" s="4" t="s">
        <v>139</v>
      </c>
      <c r="B10" s="5">
        <v>483530</v>
      </c>
    </row>
    <row r="11" spans="1:4" x14ac:dyDescent="0.3">
      <c r="A11" s="4" t="s">
        <v>140</v>
      </c>
      <c r="B11" s="5">
        <v>494887.5</v>
      </c>
    </row>
    <row r="12" spans="1:4" x14ac:dyDescent="0.3">
      <c r="A12" s="4" t="s">
        <v>141</v>
      </c>
      <c r="B12" s="5">
        <v>673572.5</v>
      </c>
    </row>
    <row r="13" spans="1:4" x14ac:dyDescent="0.3">
      <c r="A13" s="4" t="s">
        <v>142</v>
      </c>
      <c r="B13" s="5">
        <v>903837.5</v>
      </c>
    </row>
    <row r="14" spans="1:4" x14ac:dyDescent="0.3">
      <c r="A14" s="4" t="s">
        <v>143</v>
      </c>
      <c r="B14" s="5">
        <v>1041437.5</v>
      </c>
    </row>
    <row r="15" spans="1:4" x14ac:dyDescent="0.3">
      <c r="A15" s="4" t="s">
        <v>144</v>
      </c>
      <c r="B15" s="5">
        <v>945275</v>
      </c>
    </row>
    <row r="16" spans="1:4" x14ac:dyDescent="0.3">
      <c r="A16" s="4" t="s">
        <v>145</v>
      </c>
      <c r="B16" s="5">
        <v>681000</v>
      </c>
    </row>
    <row r="17" spans="1:5" x14ac:dyDescent="0.3">
      <c r="A17" s="4" t="s">
        <v>146</v>
      </c>
      <c r="B17" s="5">
        <v>623375</v>
      </c>
    </row>
    <row r="18" spans="1:5" x14ac:dyDescent="0.3">
      <c r="A18" s="4" t="s">
        <v>147</v>
      </c>
      <c r="B18" s="5">
        <v>795612.5</v>
      </c>
    </row>
    <row r="19" spans="1:5" x14ac:dyDescent="0.3">
      <c r="A19" s="4" t="s">
        <v>148</v>
      </c>
      <c r="B19" s="5">
        <v>1045775</v>
      </c>
    </row>
    <row r="20" spans="1:5" x14ac:dyDescent="0.3">
      <c r="A20" s="4" t="s">
        <v>136</v>
      </c>
      <c r="B20" s="5">
        <v>8684027.5</v>
      </c>
    </row>
    <row r="27" spans="1:5" x14ac:dyDescent="0.3">
      <c r="A27" s="3" t="s">
        <v>135</v>
      </c>
      <c r="B27" t="s">
        <v>129</v>
      </c>
      <c r="D27" t="s">
        <v>2</v>
      </c>
      <c r="E27" t="s">
        <v>8</v>
      </c>
    </row>
    <row r="28" spans="1:5" x14ac:dyDescent="0.3">
      <c r="A28" s="4" t="s">
        <v>52</v>
      </c>
      <c r="B28" s="2">
        <v>408500</v>
      </c>
      <c r="D28" t="str">
        <f>A28</f>
        <v>Alabama</v>
      </c>
      <c r="E28" s="1">
        <f>B28</f>
        <v>408500</v>
      </c>
    </row>
    <row r="29" spans="1:5" x14ac:dyDescent="0.3">
      <c r="A29" s="4" t="s">
        <v>57</v>
      </c>
      <c r="B29" s="2">
        <v>312250</v>
      </c>
      <c r="D29" t="str">
        <f t="shared" ref="D29:D77" si="0">A29</f>
        <v>Alaska</v>
      </c>
      <c r="E29" s="1">
        <f t="shared" ref="E29:E77" si="1">B29</f>
        <v>312250</v>
      </c>
    </row>
    <row r="30" spans="1:5" x14ac:dyDescent="0.3">
      <c r="A30" s="4" t="s">
        <v>78</v>
      </c>
      <c r="B30" s="2">
        <v>331500</v>
      </c>
      <c r="D30" t="str">
        <f t="shared" si="0"/>
        <v>Arizona</v>
      </c>
      <c r="E30" s="1">
        <f t="shared" si="1"/>
        <v>331500</v>
      </c>
    </row>
    <row r="31" spans="1:5" x14ac:dyDescent="0.3">
      <c r="A31" s="4" t="s">
        <v>94</v>
      </c>
      <c r="B31" s="2">
        <v>255350</v>
      </c>
      <c r="D31" t="str">
        <f t="shared" si="0"/>
        <v>Arkansas</v>
      </c>
      <c r="E31" s="1">
        <f t="shared" si="1"/>
        <v>255350</v>
      </c>
    </row>
    <row r="32" spans="1:5" x14ac:dyDescent="0.3">
      <c r="A32" s="4" t="s">
        <v>25</v>
      </c>
      <c r="B32" s="2">
        <v>1037250</v>
      </c>
      <c r="D32" t="str">
        <f t="shared" si="0"/>
        <v>California</v>
      </c>
      <c r="E32" s="1">
        <f t="shared" si="1"/>
        <v>1037250</v>
      </c>
    </row>
    <row r="33" spans="1:5" x14ac:dyDescent="0.3">
      <c r="A33" s="4" t="s">
        <v>38</v>
      </c>
      <c r="B33" s="2">
        <v>324250</v>
      </c>
      <c r="D33" t="str">
        <f t="shared" si="0"/>
        <v>Colorado</v>
      </c>
      <c r="E33" s="1">
        <f t="shared" si="1"/>
        <v>324250</v>
      </c>
    </row>
    <row r="34" spans="1:5" x14ac:dyDescent="0.3">
      <c r="A34" s="4" t="s">
        <v>117</v>
      </c>
      <c r="B34" s="2">
        <v>169600</v>
      </c>
      <c r="D34" t="str">
        <f t="shared" si="0"/>
        <v>Connecticut</v>
      </c>
      <c r="E34" s="1">
        <f t="shared" si="1"/>
        <v>169600</v>
      </c>
    </row>
    <row r="35" spans="1:5" x14ac:dyDescent="0.3">
      <c r="A35" s="4" t="s">
        <v>112</v>
      </c>
      <c r="B35" s="2">
        <v>205600</v>
      </c>
      <c r="D35" t="str">
        <f t="shared" si="0"/>
        <v>Delaware</v>
      </c>
      <c r="E35" s="1">
        <f t="shared" si="1"/>
        <v>205600</v>
      </c>
    </row>
    <row r="36" spans="1:5" x14ac:dyDescent="0.3">
      <c r="A36" s="4" t="s">
        <v>41</v>
      </c>
      <c r="B36" s="2">
        <v>1051700</v>
      </c>
      <c r="D36" t="str">
        <f t="shared" si="0"/>
        <v>Florida</v>
      </c>
      <c r="E36" s="1">
        <f t="shared" si="1"/>
        <v>1051700</v>
      </c>
    </row>
    <row r="37" spans="1:5" x14ac:dyDescent="0.3">
      <c r="A37" s="4" t="s">
        <v>81</v>
      </c>
      <c r="B37" s="2">
        <v>579350</v>
      </c>
      <c r="D37" t="str">
        <f t="shared" si="0"/>
        <v>Georgia</v>
      </c>
      <c r="E37" s="1">
        <f t="shared" si="1"/>
        <v>579350</v>
      </c>
    </row>
    <row r="38" spans="1:5" x14ac:dyDescent="0.3">
      <c r="A38" s="4" t="s">
        <v>58</v>
      </c>
      <c r="B38" s="2">
        <v>353500</v>
      </c>
      <c r="D38" t="str">
        <f t="shared" si="0"/>
        <v>Hawaii</v>
      </c>
      <c r="E38" s="1">
        <f t="shared" si="1"/>
        <v>353500</v>
      </c>
    </row>
    <row r="39" spans="1:5" x14ac:dyDescent="0.3">
      <c r="A39" s="4" t="s">
        <v>75</v>
      </c>
      <c r="B39" s="2">
        <v>288250</v>
      </c>
      <c r="D39" t="str">
        <f t="shared" si="0"/>
        <v>Idaho</v>
      </c>
      <c r="E39" s="1">
        <f t="shared" si="1"/>
        <v>288250</v>
      </c>
    </row>
    <row r="40" spans="1:5" x14ac:dyDescent="0.3">
      <c r="A40" s="4" t="s">
        <v>30</v>
      </c>
      <c r="B40" s="2">
        <v>185600</v>
      </c>
      <c r="D40" t="str">
        <f t="shared" si="0"/>
        <v>Illinois</v>
      </c>
      <c r="E40" s="1">
        <f t="shared" si="1"/>
        <v>185600</v>
      </c>
    </row>
    <row r="41" spans="1:5" x14ac:dyDescent="0.3">
      <c r="A41" s="4" t="s">
        <v>107</v>
      </c>
      <c r="B41" s="2">
        <v>241600</v>
      </c>
      <c r="D41" t="str">
        <f t="shared" si="0"/>
        <v>Indiana</v>
      </c>
      <c r="E41" s="1">
        <f t="shared" si="1"/>
        <v>241600</v>
      </c>
    </row>
    <row r="42" spans="1:5" x14ac:dyDescent="0.3">
      <c r="A42" s="4" t="s">
        <v>103</v>
      </c>
      <c r="B42" s="2">
        <v>183100</v>
      </c>
      <c r="D42" t="str">
        <f t="shared" si="0"/>
        <v>Iowa</v>
      </c>
      <c r="E42" s="1">
        <f t="shared" si="1"/>
        <v>183100</v>
      </c>
    </row>
    <row r="43" spans="1:5" x14ac:dyDescent="0.3">
      <c r="A43" s="4" t="s">
        <v>97</v>
      </c>
      <c r="B43" s="2">
        <v>180600</v>
      </c>
      <c r="D43" t="str">
        <f t="shared" si="0"/>
        <v>Kansas</v>
      </c>
      <c r="E43" s="1">
        <f t="shared" si="1"/>
        <v>180600</v>
      </c>
    </row>
    <row r="44" spans="1:5" x14ac:dyDescent="0.3">
      <c r="A44" s="4" t="s">
        <v>89</v>
      </c>
      <c r="B44" s="2">
        <v>363350</v>
      </c>
      <c r="D44" t="str">
        <f t="shared" si="0"/>
        <v>Kentucky</v>
      </c>
      <c r="E44" s="1">
        <f t="shared" si="1"/>
        <v>363350</v>
      </c>
    </row>
    <row r="45" spans="1:5" x14ac:dyDescent="0.3">
      <c r="A45" s="4" t="s">
        <v>74</v>
      </c>
      <c r="B45" s="2">
        <v>412250</v>
      </c>
      <c r="D45" t="str">
        <f t="shared" si="0"/>
        <v>Louisiana</v>
      </c>
      <c r="E45" s="1">
        <f t="shared" si="1"/>
        <v>412250</v>
      </c>
    </row>
    <row r="46" spans="1:5" x14ac:dyDescent="0.3">
      <c r="A46" s="4" t="s">
        <v>54</v>
      </c>
      <c r="B46" s="2">
        <v>172600</v>
      </c>
      <c r="D46" t="str">
        <f t="shared" si="0"/>
        <v>Maine</v>
      </c>
      <c r="E46" s="1">
        <f t="shared" si="1"/>
        <v>172600</v>
      </c>
    </row>
    <row r="47" spans="1:5" x14ac:dyDescent="0.3">
      <c r="A47" s="4" t="s">
        <v>110</v>
      </c>
      <c r="B47" s="2">
        <v>241600</v>
      </c>
      <c r="D47" t="str">
        <f t="shared" si="0"/>
        <v>Maryland</v>
      </c>
      <c r="E47" s="1">
        <f t="shared" si="1"/>
        <v>241600</v>
      </c>
    </row>
    <row r="48" spans="1:5" x14ac:dyDescent="0.3">
      <c r="A48" s="4" t="s">
        <v>121</v>
      </c>
      <c r="B48" s="2">
        <v>241600</v>
      </c>
      <c r="D48" t="str">
        <f t="shared" si="0"/>
        <v>Massachusetts</v>
      </c>
      <c r="E48" s="1">
        <f t="shared" si="1"/>
        <v>241600</v>
      </c>
    </row>
    <row r="49" spans="1:5" x14ac:dyDescent="0.3">
      <c r="A49" s="4" t="s">
        <v>66</v>
      </c>
      <c r="B49" s="2">
        <v>280350</v>
      </c>
      <c r="D49" t="str">
        <f t="shared" si="0"/>
        <v>Michigan</v>
      </c>
      <c r="E49" s="1">
        <f t="shared" si="1"/>
        <v>280350</v>
      </c>
    </row>
    <row r="50" spans="1:5" x14ac:dyDescent="0.3">
      <c r="A50" s="4" t="s">
        <v>43</v>
      </c>
      <c r="B50" s="2">
        <v>156850</v>
      </c>
      <c r="D50" t="str">
        <f t="shared" si="0"/>
        <v>Minnesota</v>
      </c>
      <c r="E50" s="1">
        <f t="shared" si="1"/>
        <v>156850</v>
      </c>
    </row>
    <row r="51" spans="1:5" x14ac:dyDescent="0.3">
      <c r="A51" s="4" t="s">
        <v>91</v>
      </c>
      <c r="B51" s="2">
        <v>309350</v>
      </c>
      <c r="D51" t="str">
        <f t="shared" si="0"/>
        <v>Mississippi</v>
      </c>
      <c r="E51" s="1">
        <f t="shared" si="1"/>
        <v>309350</v>
      </c>
    </row>
    <row r="52" spans="1:5" x14ac:dyDescent="0.3">
      <c r="A52" s="4" t="s">
        <v>69</v>
      </c>
      <c r="B52" s="2">
        <v>316350</v>
      </c>
      <c r="D52" t="str">
        <f t="shared" si="0"/>
        <v>Missouri</v>
      </c>
      <c r="E52" s="1">
        <f t="shared" si="1"/>
        <v>316350</v>
      </c>
    </row>
    <row r="53" spans="1:5" x14ac:dyDescent="0.3">
      <c r="A53" s="4" t="s">
        <v>46</v>
      </c>
      <c r="B53" s="2">
        <v>328000</v>
      </c>
      <c r="D53" t="str">
        <f t="shared" si="0"/>
        <v>Montana</v>
      </c>
      <c r="E53" s="1">
        <f t="shared" si="1"/>
        <v>328000</v>
      </c>
    </row>
    <row r="54" spans="1:5" x14ac:dyDescent="0.3">
      <c r="A54" s="4" t="s">
        <v>50</v>
      </c>
      <c r="B54" s="2">
        <v>136350</v>
      </c>
      <c r="D54" t="str">
        <f t="shared" si="0"/>
        <v>Nebraska</v>
      </c>
      <c r="E54" s="1">
        <f t="shared" si="1"/>
        <v>136350</v>
      </c>
    </row>
    <row r="55" spans="1:5" x14ac:dyDescent="0.3">
      <c r="A55" s="4" t="s">
        <v>36</v>
      </c>
      <c r="B55" s="2">
        <v>324000</v>
      </c>
      <c r="D55" t="str">
        <f t="shared" si="0"/>
        <v>Nevada</v>
      </c>
      <c r="E55" s="1">
        <f t="shared" si="1"/>
        <v>324000</v>
      </c>
    </row>
    <row r="56" spans="1:5" x14ac:dyDescent="0.3">
      <c r="A56" s="4" t="s">
        <v>124</v>
      </c>
      <c r="B56" s="2">
        <v>238850</v>
      </c>
      <c r="D56" t="str">
        <f t="shared" si="0"/>
        <v>New Hampshire</v>
      </c>
      <c r="E56" s="1">
        <f t="shared" si="1"/>
        <v>238850</v>
      </c>
    </row>
    <row r="57" spans="1:5" x14ac:dyDescent="0.3">
      <c r="A57" s="4" t="s">
        <v>114</v>
      </c>
      <c r="B57" s="2">
        <v>223600</v>
      </c>
      <c r="D57" t="str">
        <f t="shared" si="0"/>
        <v>New Jersey</v>
      </c>
      <c r="E57" s="1">
        <f t="shared" si="1"/>
        <v>223600</v>
      </c>
    </row>
    <row r="58" spans="1:5" x14ac:dyDescent="0.3">
      <c r="A58" s="4" t="s">
        <v>79</v>
      </c>
      <c r="B58" s="2">
        <v>313500</v>
      </c>
      <c r="D58" t="str">
        <f t="shared" si="0"/>
        <v>New Mexico</v>
      </c>
      <c r="E58" s="1">
        <f t="shared" si="1"/>
        <v>313500</v>
      </c>
    </row>
    <row r="59" spans="1:5" x14ac:dyDescent="0.3">
      <c r="A59" s="4" t="s">
        <v>11</v>
      </c>
      <c r="B59" s="2">
        <v>1125200</v>
      </c>
      <c r="D59" t="str">
        <f t="shared" si="0"/>
        <v>New York</v>
      </c>
      <c r="E59" s="1">
        <f t="shared" si="1"/>
        <v>1125200</v>
      </c>
    </row>
    <row r="60" spans="1:5" x14ac:dyDescent="0.3">
      <c r="A60" s="4" t="s">
        <v>85</v>
      </c>
      <c r="B60" s="2">
        <v>399350</v>
      </c>
      <c r="D60" t="str">
        <f t="shared" si="0"/>
        <v>North Carolina</v>
      </c>
      <c r="E60" s="1">
        <f t="shared" si="1"/>
        <v>399350</v>
      </c>
    </row>
    <row r="61" spans="1:5" x14ac:dyDescent="0.3">
      <c r="A61" s="4" t="s">
        <v>102</v>
      </c>
      <c r="B61" s="2">
        <v>184100</v>
      </c>
      <c r="D61" t="str">
        <f t="shared" si="0"/>
        <v>North Dakota</v>
      </c>
      <c r="E61" s="1">
        <f t="shared" si="1"/>
        <v>184100</v>
      </c>
    </row>
    <row r="62" spans="1:5" x14ac:dyDescent="0.3">
      <c r="A62" s="4" t="s">
        <v>87</v>
      </c>
      <c r="B62" s="2">
        <v>203600</v>
      </c>
      <c r="D62" t="str">
        <f t="shared" si="0"/>
        <v>Ohio</v>
      </c>
      <c r="E62" s="1">
        <f t="shared" si="1"/>
        <v>203600</v>
      </c>
    </row>
    <row r="63" spans="1:5" x14ac:dyDescent="0.3">
      <c r="A63" s="4" t="s">
        <v>95</v>
      </c>
      <c r="B63" s="2">
        <v>237350</v>
      </c>
      <c r="D63" t="str">
        <f t="shared" si="0"/>
        <v>Oklahoma</v>
      </c>
      <c r="E63" s="1">
        <f t="shared" si="1"/>
        <v>237350</v>
      </c>
    </row>
    <row r="64" spans="1:5" x14ac:dyDescent="0.3">
      <c r="A64" s="4" t="s">
        <v>72</v>
      </c>
      <c r="B64" s="2">
        <v>346750</v>
      </c>
      <c r="D64" t="str">
        <f t="shared" si="0"/>
        <v>Oregon</v>
      </c>
      <c r="E64" s="1">
        <f t="shared" si="1"/>
        <v>346750</v>
      </c>
    </row>
    <row r="65" spans="1:5" x14ac:dyDescent="0.3">
      <c r="A65" s="4" t="s">
        <v>34</v>
      </c>
      <c r="B65" s="2">
        <v>165600</v>
      </c>
      <c r="D65" t="str">
        <f t="shared" si="0"/>
        <v>Pennsylvania</v>
      </c>
      <c r="E65" s="1">
        <f t="shared" si="1"/>
        <v>165600</v>
      </c>
    </row>
    <row r="66" spans="1:5" x14ac:dyDescent="0.3">
      <c r="A66" s="4" t="s">
        <v>118</v>
      </c>
      <c r="B66" s="2">
        <v>198850</v>
      </c>
      <c r="D66" t="str">
        <f t="shared" si="0"/>
        <v>Rhode Island</v>
      </c>
      <c r="E66" s="1">
        <f t="shared" si="1"/>
        <v>198850</v>
      </c>
    </row>
    <row r="67" spans="1:5" x14ac:dyDescent="0.3">
      <c r="A67" s="4" t="s">
        <v>83</v>
      </c>
      <c r="B67" s="2">
        <v>507350</v>
      </c>
      <c r="D67" t="str">
        <f t="shared" si="0"/>
        <v>South Carolina</v>
      </c>
      <c r="E67" s="1">
        <f t="shared" si="1"/>
        <v>507350</v>
      </c>
    </row>
    <row r="68" spans="1:5" x14ac:dyDescent="0.3">
      <c r="A68" s="4" t="s">
        <v>99</v>
      </c>
      <c r="B68" s="2">
        <v>180600</v>
      </c>
      <c r="D68" t="str">
        <f t="shared" si="0"/>
        <v>South Dakota</v>
      </c>
      <c r="E68" s="1">
        <f t="shared" si="1"/>
        <v>180600</v>
      </c>
    </row>
    <row r="69" spans="1:5" x14ac:dyDescent="0.3">
      <c r="A69" s="4" t="s">
        <v>49</v>
      </c>
      <c r="B69" s="2">
        <v>427750</v>
      </c>
      <c r="D69" t="str">
        <f t="shared" si="0"/>
        <v>Tennessee</v>
      </c>
      <c r="E69" s="1">
        <f t="shared" si="1"/>
        <v>427750</v>
      </c>
    </row>
    <row r="70" spans="1:5" x14ac:dyDescent="0.3">
      <c r="A70" s="4" t="s">
        <v>21</v>
      </c>
      <c r="B70" s="2">
        <v>1014250</v>
      </c>
      <c r="D70" t="str">
        <f t="shared" si="0"/>
        <v>Texas</v>
      </c>
      <c r="E70" s="1">
        <f t="shared" si="1"/>
        <v>1014250</v>
      </c>
    </row>
    <row r="71" spans="1:5" x14ac:dyDescent="0.3">
      <c r="A71" s="4" t="s">
        <v>70</v>
      </c>
      <c r="B71" s="2">
        <v>310750</v>
      </c>
      <c r="D71" t="str">
        <f t="shared" si="0"/>
        <v>Utah</v>
      </c>
      <c r="E71" s="1">
        <f t="shared" si="1"/>
        <v>310750</v>
      </c>
    </row>
    <row r="72" spans="1:5" x14ac:dyDescent="0.3">
      <c r="A72" s="4" t="s">
        <v>122</v>
      </c>
      <c r="B72" s="2">
        <v>256850</v>
      </c>
      <c r="D72" t="str">
        <f t="shared" si="0"/>
        <v>Vermont</v>
      </c>
      <c r="E72" s="1">
        <f t="shared" si="1"/>
        <v>256850</v>
      </c>
    </row>
    <row r="73" spans="1:5" x14ac:dyDescent="0.3">
      <c r="A73" s="4" t="s">
        <v>64</v>
      </c>
      <c r="B73" s="2">
        <v>403350</v>
      </c>
      <c r="D73" t="str">
        <f t="shared" si="0"/>
        <v>Virginia</v>
      </c>
      <c r="E73" s="1">
        <f t="shared" si="1"/>
        <v>403350</v>
      </c>
    </row>
    <row r="74" spans="1:5" x14ac:dyDescent="0.3">
      <c r="A74" s="4" t="s">
        <v>39</v>
      </c>
      <c r="B74" s="2">
        <v>348750</v>
      </c>
      <c r="D74" t="str">
        <f t="shared" si="0"/>
        <v>Washington</v>
      </c>
      <c r="E74" s="1">
        <f t="shared" si="1"/>
        <v>348750</v>
      </c>
    </row>
    <row r="75" spans="1:5" x14ac:dyDescent="0.3">
      <c r="A75" s="4" t="s">
        <v>109</v>
      </c>
      <c r="B75" s="2">
        <v>154600</v>
      </c>
      <c r="D75" t="str">
        <f t="shared" si="0"/>
        <v>West Virginia</v>
      </c>
      <c r="E75" s="1">
        <f t="shared" si="1"/>
        <v>154600</v>
      </c>
    </row>
    <row r="76" spans="1:5" x14ac:dyDescent="0.3">
      <c r="A76" s="4" t="s">
        <v>105</v>
      </c>
      <c r="B76" s="2">
        <v>205850</v>
      </c>
      <c r="D76" t="str">
        <f t="shared" si="0"/>
        <v>Wisconsin</v>
      </c>
      <c r="E76" s="1">
        <f t="shared" si="1"/>
        <v>205850</v>
      </c>
    </row>
    <row r="77" spans="1:5" x14ac:dyDescent="0.3">
      <c r="A77" s="4" t="s">
        <v>63</v>
      </c>
      <c r="B77" s="2">
        <v>310750</v>
      </c>
      <c r="D77" t="str">
        <f t="shared" si="0"/>
        <v>Wyoming</v>
      </c>
      <c r="E77" s="1">
        <f t="shared" si="1"/>
        <v>310750</v>
      </c>
    </row>
    <row r="78" spans="1:5" x14ac:dyDescent="0.3">
      <c r="A78" s="4" t="s">
        <v>136</v>
      </c>
      <c r="B78" s="2">
        <v>17148250</v>
      </c>
    </row>
  </sheetData>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9011F-ECB2-49FD-8FE1-8B16ADB878A7}">
  <dimension ref="M2:P23"/>
  <sheetViews>
    <sheetView showGridLines="0" tabSelected="1" workbookViewId="0">
      <selection activeCell="S12" sqref="S12"/>
    </sheetView>
  </sheetViews>
  <sheetFormatPr defaultRowHeight="14.4" x14ac:dyDescent="0.3"/>
  <cols>
    <col min="1" max="12" width="8.88671875" style="6"/>
    <col min="13" max="13" width="18.77734375" style="6" bestFit="1" customWidth="1"/>
    <col min="14" max="14" width="22.109375" style="6" bestFit="1" customWidth="1"/>
    <col min="15" max="15" width="24.33203125" style="6" bestFit="1" customWidth="1"/>
    <col min="16" max="16" width="27.88671875" style="6" bestFit="1" customWidth="1"/>
    <col min="17" max="16384" width="8.88671875" style="6"/>
  </cols>
  <sheetData>
    <row r="2" spans="13:16" ht="14.4" customHeight="1" x14ac:dyDescent="0.3">
      <c r="M2" s="8" t="s">
        <v>9</v>
      </c>
      <c r="N2" s="10" t="s">
        <v>132</v>
      </c>
      <c r="O2" s="10" t="s">
        <v>133</v>
      </c>
      <c r="P2" s="10" t="s">
        <v>134</v>
      </c>
    </row>
    <row r="3" spans="13:16" ht="18" customHeight="1" x14ac:dyDescent="0.3">
      <c r="M3" s="9"/>
      <c r="N3" s="11"/>
      <c r="O3" s="11"/>
      <c r="P3" s="11"/>
    </row>
    <row r="4" spans="13:16" ht="25.8" customHeight="1" x14ac:dyDescent="0.3">
      <c r="M4" s="12">
        <f>GETPIVOTDATA("Sum of Total Sales",Sheet1!$A$4)</f>
        <v>8684027.5</v>
      </c>
      <c r="N4" s="14">
        <f>GETPIVOTDATA("Sum of Units Sold",Sheet1!$A$4)</f>
        <v>17148250</v>
      </c>
      <c r="O4" s="16">
        <f>GETPIVOTDATA("Sum of Operating Profit",Sheet1!$A$4)</f>
        <v>3173631.875</v>
      </c>
      <c r="P4" s="18">
        <f>GETPIVOTDATA("Average of Operating Margin",Sheet1!$A$4)</f>
        <v>0.36310442386830921</v>
      </c>
    </row>
    <row r="5" spans="13:16" ht="14.4" customHeight="1" x14ac:dyDescent="0.3">
      <c r="M5" s="13"/>
      <c r="N5" s="15"/>
      <c r="O5" s="17"/>
      <c r="P5" s="19"/>
    </row>
    <row r="23" spans="13:13" x14ac:dyDescent="0.3">
      <c r="M23" s="7"/>
    </row>
  </sheetData>
  <mergeCells count="8">
    <mergeCell ref="M2:M3"/>
    <mergeCell ref="N2:N3"/>
    <mergeCell ref="O2:O3"/>
    <mergeCell ref="P2:P3"/>
    <mergeCell ref="M4:M5"/>
    <mergeCell ref="N4:N5"/>
    <mergeCell ref="O4:O5"/>
    <mergeCell ref="P4: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Kishan</cp:lastModifiedBy>
  <dcterms:created xsi:type="dcterms:W3CDTF">2022-04-21T14:05:43Z</dcterms:created>
  <dcterms:modified xsi:type="dcterms:W3CDTF">2022-06-12T02:41:02Z</dcterms:modified>
</cp:coreProperties>
</file>