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vipulshu\Desktop\"/>
    </mc:Choice>
  </mc:AlternateContent>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F23" i="24"/>
  <c r="F20" i="24"/>
  <c r="F17" i="24"/>
  <c r="E20" i="24"/>
  <c r="A12" i="24"/>
  <c r="B11" i="24"/>
  <c r="D23" i="24" l="1"/>
  <c r="D20" i="24"/>
  <c r="D17" i="24"/>
  <c r="C57" i="23" l="1"/>
  <c r="C56" i="23"/>
  <c r="D14" i="23"/>
  <c r="F42" i="23"/>
  <c r="F44" i="23"/>
  <c r="F45" i="23"/>
  <c r="F46" i="23"/>
  <c r="F47" i="23" l="1"/>
  <c r="F41" i="23"/>
  <c r="I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<sst xmlns="http://schemas.openxmlformats.org/spreadsheetml/2006/main" count="657" uniqueCount="502">
  <si>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</si>
  <si>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</si>
  <si>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</si>
  <si>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</si>
  <si>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</si>
  <si>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</si>
  <si>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</si>
  <si>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</si>
  <si>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</si>
  <si>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</si>
  <si>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</si>
  <si>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</si>
  <si>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</si>
  <si>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</si>
  <si>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</si>
  <si>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</si>
  <si>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</si>
  <si>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</si>
  <si>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</si>
  <si>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</si>
  <si>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</si>
  <si>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</si>
  <si>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</si>
  <si>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</si>
  <si>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</si>
  <si>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</si>
  <si>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</si>
  <si>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</si>
  <si>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</si>
  <si>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</si>
  <si>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</si>
  <si>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</si>
  <si>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</si>
  <si>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</si>
  <si>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</si>
  <si>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</si>
  <si>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</si>
  <si>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</si>
  <si>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</si>
  <si>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</si>
  <si>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</si>
  <si>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</si>
  <si>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</si>
  <si>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</si>
  <si>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</si>
  <si>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</si>
  <si>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</si>
  <si>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</si>
  <si>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</si>
  <si>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</si>
  <si>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</si>
  <si>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</si>
  <si>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</si>
  <si>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</si>
  <si>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</si>
  <si>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</si>
  <si>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</si>
  <si>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</si>
  <si>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</si>
  <si>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</si>
  <si>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</si>
  <si>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</si>
  <si>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</si>
  <si>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</si>
  <si>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</si>
  <si>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</si>
  <si>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</si>
  <si>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</si>
  <si>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</si>
  <si>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</si>
  <si>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</si>
  <si>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</si>
  <si>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</si>
  <si>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</si>
  <si>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</si>
  <si>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</si>
  <si>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</si>
  <si>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</si>
  <si>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</si>
  <si>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</si>
  <si>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</si>
  <si>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</si>
  <si>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</si>
  <si>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</si>
  <si>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</si>
  <si>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</si>
  <si>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</si>
  <si>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</si>
  <si>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</si>
  <si>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</si>
  <si>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</si>
  <si>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</si>
  <si>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</si>
  <si>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</si>
  <si>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</si>
  <si>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</si>
  <si>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</si>
  <si>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</si>
  <si>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</si>
  <si>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</si>
  <si>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</si>
  <si>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</si>
  <si>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</si>
  <si>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</si>
  <si>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</si>
  <si>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</si>
  <si>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</si>
  <si>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</si>
  <si>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</si>
  <si>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</si>
  <si>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</si>
  <si>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</si>
  <si>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</si>
  <si>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</si>
  <si>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</si>
  <si>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</si>
  <si>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</si>
  <si>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</si>
  <si>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</si>
  <si>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</si>
  <si>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</si>
  <si>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</si>
  <si>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</si>
  <si>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</si>
  <si>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</si>
  <si>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</si>
  <si>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</si>
  <si>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</si>
  <si>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</si>
  <si>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</si>
  <si>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</si>
  <si>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</si>
  <si>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</si>
  <si>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</si>
  <si>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</si>
  <si>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</si>
  <si>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</si>
  <si>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</si>
  <si>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</si>
  <si>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</si>
  <si>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</si>
  <si>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</si>
  <si>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</si>
  <si>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</si>
  <si>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</si>
  <si>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</si>
  <si>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</si>
  <si>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</si>
  <si>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</si>
  <si>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</si>
  <si>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</si>
  <si>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</si>
  <si>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</si>
  <si>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</si>
  <si>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</si>
  <si>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</si>
  <si>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</si>
  <si>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</si>
  <si>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</si>
  <si>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</si>
  <si>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</si>
  <si>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</si>
  <si>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</si>
  <si>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</si>
  <si>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</si>
  <si>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</si>
  <si>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</si>
  <si>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</si>
  <si>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</si>
  <si>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</si>
  <si>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</si>
  <si>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</si>
  <si>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</si>
  <si>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</si>
  <si>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</si>
  <si>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</si>
  <si>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</si>
  <si>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</si>
  <si>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</si>
  <si>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</si>
  <si>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</si>
  <si>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</si>
  <si>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</si>
  <si>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</si>
  <si>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</si>
  <si>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</si>
  <si>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</si>
  <si>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</si>
  <si>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</si>
  <si>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</si>
  <si>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</si>
  <si>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</si>
  <si>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</si>
  <si>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</si>
  <si>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</si>
  <si>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</si>
  <si>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</si>
  <si>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</si>
  <si>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</si>
  <si>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</si>
  <si>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</si>
  <si>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</si>
  <si>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</si>
  <si>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</si>
  <si>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</si>
  <si>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</si>
  <si>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</si>
  <si>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</si>
  <si>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</si>
  <si>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</si>
  <si>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</si>
  <si>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</si>
  <si>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</si>
  <si>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</si>
  <si>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</si>
  <si>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</si>
  <si>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</si>
  <si>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</si>
  <si>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</si>
  <si>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</si>
  <si>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</si>
  <si>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</si>
  <si>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</si>
  <si>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</si>
  <si>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</si>
  <si>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</si>
  <si>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</si>
  <si>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</si>
  <si>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</si>
  <si>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</si>
  <si>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</si>
  <si>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</si>
  <si>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</si>
  <si>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</si>
  <si>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</si>
  <si>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</si>
  <si>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</si>
  <si>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</si>
  <si>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</si>
  <si>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</si>
  <si>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</si>
  <si>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</si>
  <si>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</si>
  <si>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</si>
  <si>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</si>
  <si>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</si>
  <si>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</si>
  <si>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</si>
  <si>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</si>
  <si>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</si>
  <si>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</si>
  <si>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</si>
  <si>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</si>
  <si>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</si>
  <si>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</si>
  <si>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</si>
  <si>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</si>
  <si>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</si>
  <si>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</si>
  <si>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</si>
  <si>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</si>
  <si>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</si>
  <si>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</si>
  <si>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</si>
  <si>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</si>
  <si>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</si>
  <si>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</si>
  <si>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</si>
  <si>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</si>
  <si>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</si>
  <si>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</si>
  <si>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</si>
  <si>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</si>
  <si>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</si>
  <si>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</si>
  <si>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</si>
  <si>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</si>
  <si>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</si>
  <si>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</si>
  <si>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</si>
  <si>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</si>
  <si>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</si>
  <si>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</si>
  <si>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</si>
  <si>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</si>
  <si>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</si>
  <si>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</si>
  <si>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</si>
  <si>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</si>
  <si>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</si>
  <si>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</si>
  <si>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</si>
  <si>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</si>
  <si>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</si>
  <si>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</si>
  <si>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</si>
  <si>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</si>
  <si>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</si>
  <si>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</si>
  <si>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</si>
  <si>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</si>
  <si>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</si>
  <si>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</si>
  <si>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</si>
  <si>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</si>
  <si>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</si>
  <si>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</si>
  <si>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</si>
  <si>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</si>
  <si>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</si>
  <si>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</si>
  <si>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</si>
  <si>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</si>
  <si>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</si>
  <si>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</si>
  <si>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</si>
  <si>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</si>
  <si>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</si>
  <si>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</si>
  <si>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</si>
  <si>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</si>
  <si>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</si>
  <si>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</si>
  <si>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</si>
  <si>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</si>
  <si>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</si>
  <si>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</si>
  <si>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</si>
  <si>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</si>
  <si>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</si>
  <si>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</si>
  <si>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</si>
  <si>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</si>
  <si>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</si>
  <si>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</si>
  <si>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</si>
  <si>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</si>
  <si>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</si>
  <si>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</si>
  <si>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</si>
  <si>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</si>
  <si>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</si>
  <si>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</si>
  <si>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</si>
  <si>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</si>
  <si>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</si>
  <si>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</si>
  <si>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</si>
  <si>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</si>
  <si>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</si>
  <si>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</si>
  <si>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</si>
  <si>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</si>
  <si>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</si>
  <si>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</si>
  <si>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</si>
  <si>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</si>
  <si>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</si>
  <si>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</si>
  <si>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</si>
  <si>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</si>
  <si>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</si>
  <si>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</si>
  <si>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</si>
  <si>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</si>
  <si>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</si>
  <si>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</si>
  <si>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</si>
  <si>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</si>
  <si>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</si>
  <si>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</si>
  <si>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</si>
  <si>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</si>
  <si>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</si>
  <si>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</si>
  <si>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</si>
  <si>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</si>
  <si>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</si>
  <si>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</si>
  <si>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</si>
  <si>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</si>
  <si>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</si>
  <si>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</si>
  <si>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</si>
  <si>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</si>
  <si>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</si>
  <si>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</si>
  <si>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</si>
  <si>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</si>
  <si>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</si>
  <si>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</si>
  <si>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</si>
  <si>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</si>
  <si>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</si>
  <si>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</si>
  <si>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</si>
  <si>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</si>
  <si>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</si>
  <si>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</si>
  <si>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</si>
  <si>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</si>
  <si>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</si>
  <si>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</si>
  <si>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</si>
  <si>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</si>
  <si>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</si>
  <si>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</si>
  <si>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</si>
  <si>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</si>
  <si>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</si>
  <si>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</si>
  <si>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</si>
  <si>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</si>
  <si>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</si>
  <si>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</si>
  <si>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</si>
  <si>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</si>
  <si>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</si>
  <si>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</si>
  <si>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</si>
  <si>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</si>
  <si>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</si>
  <si>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</si>
  <si>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</si>
  <si>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</si>
  <si>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</si>
  <si>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</si>
  <si>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</si>
  <si>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</si>
  <si>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</si>
  <si>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</si>
  <si>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</si>
  <si>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</si>
  <si>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</si>
  <si>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</si>
  <si>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</si>
  <si>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</si>
  <si>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</si>
  <si>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</si>
  <si>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</si>
  <si>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</si>
  <si>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</si>
  <si>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</si>
  <si>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</si>
  <si>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</si>
  <si>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</si>
  <si>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</si>
  <si>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</si>
  <si>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</si>
  <si>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</si>
  <si>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</si>
  <si>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</si>
  <si>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</si>
  <si>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</si>
  <si>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</si>
  <si>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</si>
  <si>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</si>
  <si>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</si>
  <si>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</si>
  <si>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</si>
  <si>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</si>
  <si>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</si>
  <si>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</si>
  <si>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</si>
  <si>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</si>
  <si>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</si>
  <si>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</si>
  <si>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</si>
  <si>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</si>
  <si>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Shubhanshu</t>
  </si>
  <si>
    <t>Tiwari</t>
  </si>
  <si>
    <t>Analyst</t>
  </si>
  <si>
    <t>Pune</t>
  </si>
  <si>
    <t>Male</t>
  </si>
  <si>
    <t>Single</t>
  </si>
  <si>
    <t>shubhanshu.tiwariji@gmail.com</t>
  </si>
  <si>
    <t>Kanpur</t>
  </si>
  <si>
    <t>Arvind Tiwari</t>
  </si>
  <si>
    <t>Arvind</t>
  </si>
  <si>
    <t>Alka</t>
  </si>
  <si>
    <t>Father</t>
  </si>
  <si>
    <t>Mother</t>
  </si>
  <si>
    <t xml:space="preserve"> Hdfc Bank 50100281310122</t>
  </si>
  <si>
    <t>360 Baba nagar</t>
  </si>
  <si>
    <t>naubasta</t>
  </si>
  <si>
    <t>UttarPradesh 208021</t>
  </si>
  <si>
    <t>English</t>
  </si>
  <si>
    <t>Hindi</t>
  </si>
  <si>
    <t>360 baba nagar naubasta kanpur</t>
  </si>
  <si>
    <t>Ashish Bhatia</t>
  </si>
  <si>
    <t>Raebareli</t>
  </si>
  <si>
    <t>Agra</t>
  </si>
  <si>
    <t>Vipul Shukla</t>
  </si>
  <si>
    <t>Vipul shukla</t>
  </si>
  <si>
    <t>raibareli</t>
  </si>
  <si>
    <t>Hindu</t>
  </si>
  <si>
    <t>49</t>
  </si>
  <si>
    <t>yashoda nagar</t>
  </si>
  <si>
    <t>kanpur</t>
  </si>
  <si>
    <t>uttar pradesh</t>
  </si>
  <si>
    <t>Ashish Bhatia,     Agra Uttar pradesh</t>
  </si>
  <si>
    <t>Vipul Shukla ,    Raibareli uttar pradesh</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</si>
</sst>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ubhanshu.tiwarij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Shubhanshu  Tiwari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43609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43609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Shubhanshu  Tiwari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Shubhanshu</v>
      </c>
      <c r="C31" s="41">
        <f>MASTERSHEET!D4</f>
        <v>0</v>
      </c>
      <c r="D31" s="40"/>
      <c r="E31" s="41" t="str">
        <f>MASTERSHEET!F4</f>
        <v>Tiwari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43609</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43609</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Shubhanshu</v>
      </c>
      <c r="C11" s="41" t="str">
        <f>MASTERSHEET!F4</f>
        <v>Tiwari</v>
      </c>
      <c r="D11" s="48"/>
      <c r="E11" s="38"/>
    </row>
    <row r="12" spans="1:5" ht="15" customHeight="1" x14ac:dyDescent="0.25">
      <c r="A12" s="49" t="s">
        <v>121</v>
      </c>
      <c r="B12" s="57">
        <f>MASTERSHEET!B6</f>
        <v>43609</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Shubhanshu</v>
      </c>
      <c r="C28" s="41" t="str">
        <f>MASTERSHEET!F4</f>
        <v>Tiwari</v>
      </c>
      <c r="D28" s="48"/>
      <c r="E28" s="38"/>
    </row>
    <row r="29" spans="1:5" x14ac:dyDescent="0.25">
      <c r="A29" s="49"/>
      <c r="B29" s="38"/>
      <c r="C29" s="38"/>
      <c r="D29" s="48"/>
      <c r="E29" s="38"/>
    </row>
    <row r="30" spans="1:5" x14ac:dyDescent="0.25">
      <c r="A30" s="49" t="s">
        <v>106</v>
      </c>
      <c r="B30" s="57">
        <f>MASTERSHEET!B6</f>
        <v>43609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Shubhanshu</v>
      </c>
      <c r="D28" s="41" t="str">
        <f>MASTERSHEET!F4</f>
        <v>Tiwari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43609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43609</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43609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84" zoomScale="80" zoomScaleNormal="80" workbookViewId="0">
      <selection activeCell="H6" sqref="H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Arvind  Tiwari</v>
      </c>
      <c r="S3" s="172" t="str">
        <f>CONCATENATE(B18," ",C18," ",D18)</f>
        <v>Arvind  Tiwari</v>
      </c>
      <c r="T3" s="173" t="str">
        <f>CONCATENATE(B19," ",C19," ",D19)</f>
        <v>Alka  Tiwari</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Shubhanshu  Tiwari</v>
      </c>
      <c r="W4" s="165" t="s">
        <v>190</v>
      </c>
    </row>
    <row r="5" spans="1:41" s="165" customFormat="1" ht="30.95" customHeight="1" x14ac:dyDescent="0.3">
      <c r="A5" s="451" t="s">
        <v>157</v>
      </c>
      <c r="B5" s="418" t="s">
        <v>471</v>
      </c>
      <c r="C5" s="430" t="s">
        <v>195</v>
      </c>
      <c r="D5" s="418"/>
      <c r="E5" s="430" t="s">
        <v>197</v>
      </c>
      <c r="F5" s="413"/>
      <c r="G5" s="144"/>
      <c r="H5" s="141"/>
      <c r="J5" s="167" t="s">
        <v>198</v>
      </c>
      <c r="L5" s="168" t="s">
        <v>189</v>
      </c>
      <c r="N5" s="169" t="s">
        <v>302</v>
      </c>
      <c r="R5" s="165" t="str">
        <f>F4</f>
        <v>Tiwari</v>
      </c>
      <c r="W5" s="165" t="s">
        <v>107</v>
      </c>
    </row>
    <row r="6" spans="1:41" s="165" customFormat="1" ht="18" customHeight="1" x14ac:dyDescent="0.3">
      <c r="A6" s="450" t="s">
        <v>158</v>
      </c>
      <c r="B6" s="419">
        <v>43609</v>
      </c>
      <c r="C6" s="430" t="s">
        <v>159</v>
      </c>
      <c r="D6" s="418" t="s">
        <v>472</v>
      </c>
      <c r="E6" s="430" t="s">
        <v>196</v>
      </c>
      <c r="F6" s="413">
        <v>7408303225</v>
      </c>
      <c r="G6" s="144"/>
      <c r="H6" s="141"/>
      <c r="J6" s="167" t="s">
        <v>199</v>
      </c>
      <c r="L6" s="168" t="s">
        <v>188</v>
      </c>
      <c r="N6" s="169" t="s">
        <v>303</v>
      </c>
      <c r="W6" s="165" t="s">
        <v>108</v>
      </c>
    </row>
    <row r="7" spans="1:41" s="165" customFormat="1" ht="18" customHeight="1" thickBot="1" x14ac:dyDescent="0.35">
      <c r="A7" s="450" t="s">
        <v>161</v>
      </c>
      <c r="B7" s="418" t="s">
        <v>473</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v>35915</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360 Baba nagar naubasta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Kanpur</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UttarPradesh 208021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360 Baba nagar naubasta  Kanpur UttarPradesh 208021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470</v>
      </c>
      <c r="E18" s="430" t="s">
        <v>442</v>
      </c>
      <c r="F18" s="419">
        <v>25795</v>
      </c>
      <c r="G18" s="418">
        <v>49</v>
      </c>
      <c r="H18" s="420" t="s">
        <v>480</v>
      </c>
    </row>
    <row r="19" spans="1:41" s="165" customFormat="1" ht="18" customHeight="1" thickBot="1" x14ac:dyDescent="0.35">
      <c r="A19" s="429" t="s">
        <v>75</v>
      </c>
      <c r="B19" s="421" t="s">
        <v>479</v>
      </c>
      <c r="C19" s="418"/>
      <c r="D19" s="418" t="s">
        <v>470</v>
      </c>
      <c r="E19" s="431" t="s">
        <v>441</v>
      </c>
      <c r="F19" s="422">
        <v>26084</v>
      </c>
      <c r="G19" s="418">
        <v>48</v>
      </c>
      <c r="H19" s="420" t="s">
        <v>481</v>
      </c>
    </row>
    <row r="20" spans="1:41" ht="18" customHeight="1" thickBot="1" x14ac:dyDescent="0.35">
      <c r="A20" s="488"/>
      <c r="B20" s="483"/>
      <c r="C20" s="483"/>
      <c r="D20" s="484"/>
      <c r="E20" s="143"/>
      <c r="F20" s="143"/>
      <c r="G20" s="143"/>
      <c r="H20" s="142"/>
      <c r="AO20" s="165"/>
    </row>
    <row r="21" spans="1:41" ht="18" customHeight="1" thickBot="1" x14ac:dyDescent="0.35">
      <c r="A21" s="454" t="s">
        <v>468</v>
      </c>
      <c r="B21" s="485" t="s">
        <v>482</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483</v>
      </c>
      <c r="C25" s="433"/>
      <c r="D25" s="433"/>
      <c r="E25" s="434" t="s">
        <v>486</v>
      </c>
      <c r="F25" s="434" t="s">
        <v>486</v>
      </c>
      <c r="G25" s="434" t="s">
        <v>486</v>
      </c>
      <c r="H25" s="432"/>
    </row>
    <row r="26" spans="1:41" ht="18" customHeight="1" x14ac:dyDescent="0.3">
      <c r="A26" s="428" t="s">
        <v>262</v>
      </c>
      <c r="B26" s="418" t="s">
        <v>484</v>
      </c>
      <c r="C26" s="433"/>
      <c r="D26" s="433"/>
      <c r="E26" s="434" t="s">
        <v>487</v>
      </c>
      <c r="F26" s="434" t="s">
        <v>487</v>
      </c>
      <c r="G26" s="434" t="s">
        <v>487</v>
      </c>
      <c r="H26" s="432"/>
    </row>
    <row r="27" spans="1:41" ht="18" customHeight="1" x14ac:dyDescent="0.3">
      <c r="A27" s="428" t="s">
        <v>263</v>
      </c>
      <c r="B27" s="418"/>
      <c r="C27" s="433"/>
      <c r="D27" s="433"/>
      <c r="E27" s="434"/>
      <c r="F27" s="434"/>
      <c r="G27" s="434"/>
      <c r="H27" s="432"/>
    </row>
    <row r="28" spans="1:41" ht="18" customHeight="1" x14ac:dyDescent="0.3">
      <c r="A28" s="447" t="s">
        <v>264</v>
      </c>
      <c r="B28" s="418" t="s">
        <v>476</v>
      </c>
      <c r="C28" s="433"/>
      <c r="D28" s="433"/>
      <c r="E28" s="434"/>
      <c r="F28" s="434"/>
      <c r="G28" s="434"/>
      <c r="H28" s="432"/>
    </row>
    <row r="29" spans="1:41" ht="18" customHeight="1" x14ac:dyDescent="0.3">
      <c r="A29" s="447" t="s">
        <v>265</v>
      </c>
      <c r="B29" s="418" t="s">
        <v>485</v>
      </c>
      <c r="C29" s="433"/>
      <c r="D29" s="433"/>
      <c r="E29" s="434"/>
      <c r="F29" s="434"/>
      <c r="G29" s="435"/>
      <c r="H29" s="432"/>
    </row>
    <row r="30" spans="1:41" ht="18" customHeight="1" x14ac:dyDescent="0.3">
      <c r="A30" s="447" t="s">
        <v>64</v>
      </c>
      <c r="B30" s="433" t="s">
        <v>477</v>
      </c>
      <c r="C30" s="433"/>
      <c r="D30" s="433"/>
      <c r="E30" s="434"/>
      <c r="F30" s="434"/>
      <c r="G30" s="435"/>
      <c r="H30" s="432"/>
    </row>
    <row r="31" spans="1:41" ht="18" customHeight="1" x14ac:dyDescent="0.3">
      <c r="A31" s="447" t="s">
        <v>266</v>
      </c>
      <c r="B31" s="436">
        <v>9450328639</v>
      </c>
      <c r="C31" s="436"/>
      <c r="D31" s="436"/>
      <c r="E31" s="434"/>
      <c r="F31" s="434"/>
      <c r="G31" s="435"/>
      <c r="H31" s="432"/>
    </row>
    <row r="32" spans="1:41" ht="18" customHeight="1" thickBot="1" x14ac:dyDescent="0.35">
      <c r="A32" s="453" t="s">
        <v>267</v>
      </c>
      <c r="B32" s="433">
        <v>9450328639</v>
      </c>
      <c r="C32" s="433"/>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477</v>
      </c>
      <c r="C36" s="418" t="s">
        <v>480</v>
      </c>
      <c r="D36" s="418" t="s">
        <v>488</v>
      </c>
      <c r="E36" s="418">
        <v>49</v>
      </c>
      <c r="F36" s="440">
        <v>1</v>
      </c>
      <c r="G36" s="439"/>
      <c r="H36" s="432"/>
    </row>
    <row r="37" spans="1:8" ht="18" customHeight="1" x14ac:dyDescent="0.3">
      <c r="A37" s="428" t="s">
        <v>37</v>
      </c>
      <c r="B37" s="418" t="s">
        <v>477</v>
      </c>
      <c r="C37" s="418" t="s">
        <v>480</v>
      </c>
      <c r="D37" s="418" t="s">
        <v>488</v>
      </c>
      <c r="E37" s="418"/>
      <c r="F37" s="440">
        <v>1</v>
      </c>
      <c r="G37" s="439"/>
      <c r="H37" s="432"/>
    </row>
    <row r="38" spans="1:8" ht="28.5" customHeight="1" x14ac:dyDescent="0.3">
      <c r="A38" s="448" t="s">
        <v>449</v>
      </c>
      <c r="B38" s="418" t="s">
        <v>477</v>
      </c>
      <c r="C38" s="418" t="s">
        <v>480</v>
      </c>
      <c r="D38" s="418" t="s">
        <v>488</v>
      </c>
      <c r="E38" s="418"/>
      <c r="F38" s="440">
        <v>1</v>
      </c>
      <c r="G38" s="439"/>
      <c r="H38" s="432"/>
    </row>
    <row r="39" spans="1:8" ht="18" customHeight="1" x14ac:dyDescent="0.3">
      <c r="A39" s="428" t="s">
        <v>60</v>
      </c>
      <c r="B39" s="418" t="s">
        <v>477</v>
      </c>
      <c r="C39" s="418" t="s">
        <v>480</v>
      </c>
      <c r="D39" s="418" t="s">
        <v>488</v>
      </c>
      <c r="E39" s="418"/>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Shubhanshu</v>
      </c>
      <c r="B10" s="505">
        <f>MASTERSHEET!D4</f>
        <v>0</v>
      </c>
      <c r="C10" s="506" t="str">
        <f>MASTERSHEET!F4</f>
        <v>Tiwari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43609</v>
      </c>
      <c r="C14" s="500"/>
    </row>
    <row r="15" spans="1:3" ht="14.25" x14ac:dyDescent="0.2">
      <c r="A15" s="19" t="s">
        <v>67</v>
      </c>
      <c r="B15" s="497" t="str">
        <f>MASTERSHEET!B5</f>
        <v>Analyst</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360 Baba nagar</v>
      </c>
      <c r="B19" s="30">
        <f>MASTERSHEET!C25</f>
        <v>0</v>
      </c>
      <c r="C19" s="31">
        <f>MASTERSHEET!D25</f>
        <v>0</v>
      </c>
    </row>
    <row r="20" spans="1:3" x14ac:dyDescent="0.25">
      <c r="A20" s="29" t="str">
        <f>MASTERSHEET!B26</f>
        <v>naubasta</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Kanpur</v>
      </c>
      <c r="B22" s="30">
        <f>MASTERSHEET!C28</f>
        <v>0</v>
      </c>
      <c r="C22" s="31">
        <f>MASTERSHEET!D28</f>
        <v>0</v>
      </c>
    </row>
    <row r="23" spans="1:3" x14ac:dyDescent="0.25">
      <c r="A23" s="29" t="str">
        <f>MASTERSHEET!B29</f>
        <v>UttarPradesh 208021</v>
      </c>
      <c r="B23" s="30">
        <f>MASTERSHEET!C29</f>
        <v>0</v>
      </c>
      <c r="C23" s="31">
        <f>MASTERSHEET!D29</f>
        <v>0</v>
      </c>
    </row>
    <row r="24" spans="1:3" ht="14.25" x14ac:dyDescent="0.2">
      <c r="A24" s="28" t="s">
        <v>64</v>
      </c>
      <c r="B24" s="192" t="s">
        <v>64</v>
      </c>
      <c r="C24" s="193" t="s">
        <v>64</v>
      </c>
    </row>
    <row r="25" spans="1:3" x14ac:dyDescent="0.25">
      <c r="A25" s="29" t="str">
        <f>MASTERSHEET!B30</f>
        <v>Arvind Tiwari</v>
      </c>
      <c r="B25" s="30">
        <f>MASTERSHEET!C30</f>
        <v>0</v>
      </c>
      <c r="C25" s="31">
        <f>MASTERSHEET!D30</f>
        <v>0</v>
      </c>
    </row>
    <row r="26" spans="1:3" ht="14.25" x14ac:dyDescent="0.2">
      <c r="A26" s="28" t="s">
        <v>62</v>
      </c>
      <c r="B26" s="192" t="s">
        <v>62</v>
      </c>
      <c r="C26" s="193" t="s">
        <v>62</v>
      </c>
    </row>
    <row r="27" spans="1:3" x14ac:dyDescent="0.25">
      <c r="A27" s="29">
        <f>MASTERSHEET!B32</f>
        <v>9450328639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shubhanshu.tiwariji@gmail.com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35915</v>
      </c>
      <c r="C41" s="21"/>
    </row>
    <row r="42" spans="1:3" x14ac:dyDescent="0.25">
      <c r="A42" s="29"/>
      <c r="B42" s="30"/>
      <c r="C42" s="21"/>
    </row>
    <row r="43" spans="1:3" x14ac:dyDescent="0.25">
      <c r="A43" s="32" t="s">
        <v>15</v>
      </c>
      <c r="B43" s="30" t="str">
        <f>MASTERSHEET!D8</f>
        <v>Kanpur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7408303225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43609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B42" sqref="B4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SHUBHANSHU    TIWARI</v>
      </c>
      <c r="C11" s="520"/>
      <c r="D11" s="520"/>
      <c r="E11" s="250" t="s">
        <v>425</v>
      </c>
      <c r="F11" s="278"/>
      <c r="G11" s="250"/>
      <c r="H11" s="251"/>
    </row>
    <row r="12" spans="1:13" ht="32.25" customHeight="1" x14ac:dyDescent="0.25">
      <c r="A12" s="521" t="str">
        <f>PROPER(MASTERSHEET!B25&amp;" "&amp;MASTERSHEET!B26&amp;" "&amp;MASTERSHEET!B27&amp;" "&amp;MASTERSHEET!B28&amp;" "&amp;MASTERSHEET!B29)</f>
        <v>360 Baba Nagar Naubasta  Kanpur Uttarpradesh 208021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30" x14ac:dyDescent="0.2">
      <c r="A17" s="267"/>
      <c r="B17" s="268"/>
      <c r="C17" s="513" t="s">
        <v>431</v>
      </c>
      <c r="D17" s="269" t="str">
        <f>+MASTERSHEET!B36</f>
        <v>Arvind Tiwari</v>
      </c>
      <c r="E17" s="269">
        <f>+MASTERSHEET!H15</f>
        <v>0</v>
      </c>
      <c r="F17" s="266" t="str">
        <f>+MASTERSHEET!D36</f>
        <v>360 baba nagar naubasta kanpur</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432</v>
      </c>
      <c r="D20" s="266" t="str">
        <f>+MASTERSHEET!B36</f>
        <v>Arvind Tiwari</v>
      </c>
      <c r="E20" s="266">
        <f>+MASTERSHEET!H15</f>
        <v>0</v>
      </c>
      <c r="F20" s="266" t="str">
        <f>+MASTERSHEET!D36</f>
        <v>360 baba nagar naubasta kanpur</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30" x14ac:dyDescent="0.2">
      <c r="A23" s="267"/>
      <c r="B23" s="268"/>
      <c r="C23" s="513" t="s">
        <v>433</v>
      </c>
      <c r="D23" s="266" t="str">
        <f>+MASTERSHEET!B36</f>
        <v>Arvind Tiwari</v>
      </c>
      <c r="E23" s="416" t="str">
        <f>+MASTERSHEET!C36</f>
        <v>Father</v>
      </c>
      <c r="F23" s="266" t="str">
        <f>+MASTERSHEET!D36</f>
        <v>360 baba nagar naubasta kanpur</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492</v>
      </c>
      <c r="E36" s="260" t="s">
        <v>489</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490</v>
      </c>
      <c r="E39" s="260" t="s">
        <v>491</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v>43609</v>
      </c>
      <c r="C42" s="250"/>
      <c r="D42" s="250"/>
      <c r="E42" s="250"/>
      <c r="F42" s="250"/>
      <c r="G42" s="250"/>
      <c r="H42" s="251"/>
    </row>
    <row r="43" spans="1:8" x14ac:dyDescent="0.25">
      <c r="A43" s="249"/>
      <c r="B43" s="250"/>
      <c r="C43" s="250"/>
      <c r="D43" s="250"/>
      <c r="E43" s="250"/>
      <c r="F43" s="262"/>
      <c r="G43" s="250"/>
      <c r="H43" s="251"/>
    </row>
    <row r="44" spans="1:8" x14ac:dyDescent="0.25">
      <c r="A44" s="249" t="s">
        <v>439</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73" workbookViewId="0">
      <selection activeCell="D46" sqref="D4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450</v>
      </c>
      <c r="B7" s="543"/>
      <c r="C7" s="543"/>
      <c r="D7" s="543"/>
      <c r="E7" s="543"/>
      <c r="F7" s="543"/>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27" t="str">
        <f>+MASTERSHEET!B4&amp;" "&amp;MASTERSHEET!D4&amp;" "&amp;MASTERSHEET!F4</f>
        <v>Shubhanshu  Tiwari</v>
      </c>
      <c r="C10" s="527"/>
      <c r="D10" s="405" t="s">
        <v>453</v>
      </c>
      <c r="E10" s="404"/>
      <c r="F10" s="38"/>
      <c r="G10" s="48"/>
    </row>
    <row r="11" spans="1:7" ht="21" customHeight="1" x14ac:dyDescent="0.25">
      <c r="A11" s="49" t="s">
        <v>54</v>
      </c>
      <c r="B11" s="37" t="str">
        <f>PROPER(MASTERSHEET!B25&amp;" "&amp;MASTERSHEET!B26&amp;" "&amp;MASTERSHEET!B27&amp;" "&amp;MASTERSHEET!B28&amp;" "&amp;MASTERSHEET!B29)</f>
        <v>360 Baba Nagar Naubasta  Kanpur Uttarpradesh 208021</v>
      </c>
      <c r="C11" s="38"/>
      <c r="D11" s="38"/>
      <c r="E11" s="38"/>
      <c r="F11" s="38"/>
      <c r="G11" s="48"/>
    </row>
    <row r="12" spans="1:7" ht="30" customHeight="1" x14ac:dyDescent="0.25">
      <c r="A12" s="534" t="s">
        <v>463</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454</v>
      </c>
      <c r="D15" s="544" t="s">
        <v>455</v>
      </c>
      <c r="E15" s="38"/>
      <c r="F15" s="38"/>
      <c r="G15" s="48"/>
    </row>
    <row r="16" spans="1:7" ht="15.75" thickBot="1" x14ac:dyDescent="0.3">
      <c r="A16" s="49"/>
      <c r="B16" s="519"/>
      <c r="C16" s="545"/>
      <c r="D16" s="545"/>
      <c r="E16" s="38"/>
      <c r="F16" s="38"/>
      <c r="G16" s="48"/>
    </row>
    <row r="17" spans="1:7" ht="15.75" thickBot="1" x14ac:dyDescent="0.3">
      <c r="A17" s="49"/>
      <c r="B17" s="401" t="s">
        <v>456</v>
      </c>
      <c r="C17" s="260" t="str">
        <f>+MASTERSHEET!B37</f>
        <v>Arvind Tiwari</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458</v>
      </c>
      <c r="C20" s="518" t="str">
        <f>+MASTERSHEET!D37</f>
        <v>360 baba nagar naubasta kanpur</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459</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460</v>
      </c>
      <c r="B30" s="529"/>
      <c r="C30" s="529"/>
      <c r="D30" s="529"/>
      <c r="E30" s="529"/>
      <c r="F30" s="529"/>
      <c r="G30" s="530"/>
    </row>
    <row r="31" spans="1:7" x14ac:dyDescent="0.25">
      <c r="A31" s="49"/>
      <c r="B31" s="38"/>
      <c r="C31" s="38"/>
      <c r="D31" s="38"/>
      <c r="E31" s="38"/>
      <c r="F31" s="38"/>
      <c r="G31" s="48"/>
    </row>
    <row r="32" spans="1:7" ht="51" customHeight="1" x14ac:dyDescent="0.25">
      <c r="A32" s="531" t="s">
        <v>461</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493</v>
      </c>
      <c r="D36" s="260" t="s">
        <v>489</v>
      </c>
      <c r="E36" s="38"/>
      <c r="F36" s="38"/>
      <c r="G36" s="48"/>
    </row>
    <row r="37" spans="1:7" x14ac:dyDescent="0.25">
      <c r="A37" s="49"/>
      <c r="B37" s="525" t="s">
        <v>437</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t="s">
        <v>494</v>
      </c>
      <c r="D39" s="260" t="s">
        <v>491</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43609</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18" workbookViewId="0">
      <selection activeCell="F138" sqref="F13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SHUBHANSHU  TIWARI</v>
      </c>
      <c r="E16" s="297"/>
      <c r="F16" s="297"/>
      <c r="G16" s="298"/>
    </row>
    <row r="17" spans="2:7" x14ac:dyDescent="0.25">
      <c r="B17" s="302" t="s">
        <v>310</v>
      </c>
      <c r="C17" s="303" t="s">
        <v>330</v>
      </c>
      <c r="D17" s="417" t="str">
        <f>UPPER(MASTERSHEET!R3&amp;"/"&amp;MASTERSHEET!R9)</f>
        <v xml:space="preserve">ARVIND  TIWARI/  </v>
      </c>
      <c r="E17" s="297"/>
      <c r="F17" s="297"/>
      <c r="G17" s="298"/>
    </row>
    <row r="18" spans="2:7" x14ac:dyDescent="0.25">
      <c r="B18" s="302" t="s">
        <v>311</v>
      </c>
      <c r="C18" s="303" t="s">
        <v>330</v>
      </c>
      <c r="D18" s="305">
        <f>MASTERSHEET!B8</f>
        <v>35915</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0" t="str">
        <f>PROPER(CONCATENATE(MASTERSHEET!B25,", ",MASTERSHEET!B26," ,",MASTERSHEET!B27,", ",MASTERSHEET!B28," , ",MASTERSHEET!B29))</f>
        <v>360 Baba Nagar, Naubasta ,, Kanpur , Uttarpradesh 208021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Arvind Tiwari</v>
      </c>
      <c r="C34" s="325" t="str">
        <f>+MASTERSHEET!D38</f>
        <v>360 baba nagar naubasta kanpur</v>
      </c>
      <c r="D34" s="326" t="str">
        <f>+MASTERSHEET!C38</f>
        <v>Father</v>
      </c>
      <c r="E34" s="326">
        <f>+MASTERSHEET!E38</f>
        <v>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
        <v>477</v>
      </c>
      <c r="D57" s="557">
        <v>25795</v>
      </c>
      <c r="E57" s="557"/>
      <c r="F57" s="558" t="s">
        <v>480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Arvind  Tiwari</v>
      </c>
      <c r="C68" s="602"/>
      <c r="D68" s="560">
        <f>+MASTERSHEET!F18</f>
        <v>25795</v>
      </c>
      <c r="E68" s="560"/>
      <c r="F68" s="603" t="str">
        <f>+MASTERSHEET!H18</f>
        <v>Father</v>
      </c>
      <c r="G68" s="603"/>
    </row>
    <row r="69" spans="2:9" ht="15.75" customHeight="1" x14ac:dyDescent="0.25">
      <c r="B69" s="604" t="str">
        <f>+MASTERSHEET!B19&amp;" "&amp;MASTERSHEET!C19&amp;" "&amp;MASTERSHEET!D19</f>
        <v>Alka  Tiwari</v>
      </c>
      <c r="C69" s="605"/>
      <c r="D69" s="560">
        <f>+MASTERSHEET!F19</f>
        <v>26084</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43609</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Shubhanshu  Tiwari</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43609</v>
      </c>
      <c r="C88" s="297"/>
      <c r="D88" s="615" t="s">
        <v>466</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446</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B68" sqref="B68:E68"/>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467</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SHUBHANSHU  TIWARI</v>
      </c>
      <c r="E14" s="635"/>
      <c r="F14" s="635"/>
      <c r="G14" s="635"/>
      <c r="H14" s="635"/>
      <c r="I14" s="636"/>
    </row>
    <row r="15" spans="1:10" ht="39" customHeight="1" x14ac:dyDescent="0.2">
      <c r="A15" s="617" t="s">
        <v>419</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420</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421</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Arvind Tiwari</v>
      </c>
      <c r="C32" s="655"/>
      <c r="D32" s="655"/>
      <c r="E32" s="656"/>
      <c r="F32" s="654" t="str">
        <f>+MASTERSHEET!C39</f>
        <v>Father</v>
      </c>
      <c r="G32" s="656"/>
      <c r="H32" s="393" t="s">
        <v>496</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SHUBHANSHU  TIWARI</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495</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PUNE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43609</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360 Baba Nagar, Naubasta ,, Kanpur , Uttarpradesh 208021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t="s">
        <v>484</v>
      </c>
      <c r="F52" s="665"/>
      <c r="G52" s="638" t="s">
        <v>389</v>
      </c>
      <c r="H52" s="638"/>
      <c r="I52" s="370" t="s">
        <v>484</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497</v>
      </c>
      <c r="D53" s="228" t="s">
        <v>391</v>
      </c>
      <c r="E53" s="665" t="s">
        <v>498</v>
      </c>
      <c r="F53" s="665"/>
      <c r="G53" s="638" t="s">
        <v>169</v>
      </c>
      <c r="H53" s="638"/>
      <c r="I53" s="370" t="s">
        <v>499</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PUNE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43609</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t="s">
        <v>501</v>
      </c>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t="s">
        <v>500</v>
      </c>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PUNE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43609</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445</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467</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43609</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43609</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Shubhanshu</v>
      </c>
      <c r="D31" s="37">
        <f>MASTERSHEET!D4</f>
        <v>0</v>
      </c>
      <c r="E31" s="37" t="str">
        <f>MASTERSHEET!F4</f>
        <v>Tiwari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43609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Shukla, Vipul</cp:lastModifiedBy>
  <cp:lastPrinted>2015-12-01T11:26:18Z</cp:lastPrinted>
  <dcterms:created xsi:type="dcterms:W3CDTF">2006-10-17T09:26:01Z</dcterms:created>
  <dcterms:modified xsi:type="dcterms:W3CDTF">2019-05-30T05:34:13Z</dcterms:modified>
</cp:coreProperties>
</file>