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ulya403\Shulya403_works\all_gid_2\Data\Ups\"/>
    </mc:Choice>
  </mc:AlternateContent>
  <bookViews>
    <workbookView xWindow="480" yWindow="75" windowWidth="27795" windowHeight="12075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definedNames>
    <definedName name="_xlnm._FilterDatabase" localSheetId="0" hidden="1">Лист1!$A$1:$AH$786</definedName>
  </definedNames>
  <calcPr calcId="162913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2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424" i="1"/>
  <c r="I425" i="1"/>
  <c r="I426" i="1"/>
  <c r="I427" i="1"/>
  <c r="I428" i="1"/>
  <c r="I429" i="1"/>
  <c r="I430" i="1"/>
  <c r="I431" i="1"/>
  <c r="I423" i="1"/>
  <c r="P23" i="1"/>
  <c r="P24" i="1"/>
  <c r="P25" i="1"/>
  <c r="P26" i="1"/>
  <c r="P27" i="1"/>
  <c r="P28" i="1"/>
  <c r="P30" i="1"/>
  <c r="P31" i="1"/>
  <c r="P32" i="1"/>
  <c r="P33" i="1"/>
  <c r="P34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3" i="1"/>
  <c r="P75" i="1"/>
  <c r="P76" i="1"/>
  <c r="P78" i="1"/>
  <c r="P80" i="1"/>
  <c r="P81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8" i="1"/>
  <c r="P100" i="1"/>
  <c r="P101" i="1"/>
  <c r="P102" i="1"/>
  <c r="P103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6" i="1"/>
  <c r="P129" i="1"/>
  <c r="P130" i="1"/>
  <c r="P132" i="1"/>
  <c r="P133" i="1"/>
  <c r="P134" i="1"/>
  <c r="P136" i="1"/>
  <c r="P137" i="1"/>
  <c r="P138" i="1"/>
  <c r="P139" i="1"/>
  <c r="P140" i="1"/>
  <c r="P145" i="1"/>
  <c r="P146" i="1"/>
  <c r="P147" i="1"/>
  <c r="P150" i="1"/>
  <c r="P151" i="1"/>
  <c r="P152" i="1"/>
  <c r="P153" i="1"/>
  <c r="P156" i="1"/>
  <c r="P157" i="1"/>
  <c r="P158" i="1"/>
  <c r="P160" i="1"/>
  <c r="P161" i="1"/>
  <c r="P162" i="1"/>
  <c r="P163" i="1"/>
  <c r="P164" i="1"/>
  <c r="P165" i="1"/>
  <c r="P167" i="1"/>
  <c r="P168" i="1"/>
  <c r="P170" i="1"/>
  <c r="P171" i="1"/>
  <c r="P172" i="1"/>
  <c r="P174" i="1"/>
  <c r="P175" i="1"/>
  <c r="P177" i="1"/>
  <c r="P178" i="1"/>
  <c r="P179" i="1"/>
  <c r="P180" i="1"/>
  <c r="P181" i="1"/>
  <c r="P182" i="1"/>
  <c r="P183" i="1"/>
  <c r="P184" i="1"/>
  <c r="P185" i="1"/>
  <c r="P186" i="1"/>
  <c r="P188" i="1"/>
  <c r="P189" i="1"/>
  <c r="P190" i="1"/>
  <c r="P193" i="1"/>
  <c r="P194" i="1"/>
  <c r="P195" i="1"/>
  <c r="P196" i="1"/>
  <c r="P197" i="1"/>
  <c r="P198" i="1"/>
  <c r="P199" i="1"/>
  <c r="P200" i="1"/>
  <c r="P202" i="1"/>
  <c r="P203" i="1"/>
  <c r="P204" i="1"/>
  <c r="P205" i="1"/>
  <c r="P206" i="1"/>
  <c r="P207" i="1"/>
  <c r="P208" i="1"/>
  <c r="P209" i="1"/>
  <c r="P210" i="1"/>
  <c r="P212" i="1"/>
  <c r="P215" i="1"/>
  <c r="P216" i="1"/>
  <c r="P220" i="1"/>
  <c r="P222" i="1"/>
  <c r="P223" i="1"/>
  <c r="P224" i="1"/>
  <c r="P225" i="1"/>
  <c r="P226" i="1"/>
  <c r="P227" i="1"/>
  <c r="P228" i="1"/>
  <c r="P229" i="1"/>
  <c r="P230" i="1"/>
  <c r="P231" i="1"/>
  <c r="P233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2" i="1"/>
  <c r="P275" i="1"/>
  <c r="P276" i="1"/>
  <c r="P277" i="1"/>
  <c r="P279" i="1"/>
  <c r="P280" i="1"/>
  <c r="P281" i="1"/>
  <c r="P282" i="1"/>
  <c r="P284" i="1"/>
  <c r="P285" i="1"/>
  <c r="P286" i="1"/>
  <c r="P287" i="1"/>
  <c r="P288" i="1"/>
  <c r="P289" i="1"/>
  <c r="P290" i="1"/>
  <c r="P291" i="1"/>
  <c r="P292" i="1"/>
  <c r="P295" i="1"/>
  <c r="P297" i="1"/>
  <c r="P298" i="1"/>
  <c r="P299" i="1"/>
  <c r="P300" i="1"/>
  <c r="P301" i="1"/>
  <c r="P302" i="1"/>
  <c r="P304" i="1"/>
  <c r="P307" i="1"/>
  <c r="P308" i="1"/>
  <c r="P309" i="1"/>
  <c r="P310" i="1"/>
  <c r="P311" i="1"/>
  <c r="P312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4" i="1"/>
  <c r="P355" i="1"/>
  <c r="P356" i="1"/>
  <c r="P357" i="1"/>
  <c r="P358" i="1"/>
  <c r="P359" i="1"/>
  <c r="P360" i="1"/>
  <c r="P362" i="1"/>
  <c r="P363" i="1"/>
  <c r="P364" i="1"/>
  <c r="P365" i="1"/>
  <c r="P366" i="1"/>
  <c r="P367" i="1"/>
  <c r="P374" i="1"/>
  <c r="P375" i="1"/>
  <c r="P377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3" i="1"/>
  <c r="P464" i="1"/>
  <c r="P465" i="1"/>
  <c r="P467" i="1"/>
  <c r="P468" i="1"/>
  <c r="P469" i="1"/>
  <c r="P470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4" i="1"/>
  <c r="P495" i="1"/>
  <c r="P496" i="1"/>
  <c r="P497" i="1"/>
  <c r="P498" i="1"/>
  <c r="P499" i="1"/>
  <c r="P500" i="1"/>
  <c r="P502" i="1"/>
  <c r="P503" i="1"/>
  <c r="P504" i="1"/>
  <c r="P505" i="1"/>
  <c r="P506" i="1"/>
  <c r="P507" i="1"/>
  <c r="P510" i="1"/>
  <c r="P512" i="1"/>
  <c r="P514" i="1"/>
  <c r="P515" i="1"/>
  <c r="P516" i="1"/>
  <c r="P517" i="1"/>
  <c r="P518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90" i="1"/>
  <c r="P691" i="1"/>
  <c r="P692" i="1"/>
  <c r="P693" i="1"/>
  <c r="P694" i="1"/>
  <c r="P695" i="1"/>
  <c r="P696" i="1"/>
  <c r="P697" i="1"/>
  <c r="P698" i="1"/>
  <c r="P699" i="1"/>
  <c r="P701" i="1"/>
  <c r="P702" i="1"/>
  <c r="P703" i="1"/>
  <c r="P704" i="1"/>
  <c r="P705" i="1"/>
  <c r="P706" i="1"/>
  <c r="P707" i="1"/>
  <c r="P708" i="1"/>
  <c r="P709" i="1"/>
  <c r="P711" i="1"/>
  <c r="P712" i="1"/>
  <c r="P713" i="1"/>
  <c r="P714" i="1"/>
  <c r="P715" i="1"/>
  <c r="P716" i="1"/>
  <c r="P717" i="1"/>
  <c r="P718" i="1"/>
  <c r="P721" i="1"/>
  <c r="P722" i="1"/>
  <c r="P723" i="1"/>
  <c r="P724" i="1"/>
  <c r="P725" i="1"/>
  <c r="P726" i="1"/>
  <c r="P727" i="1"/>
  <c r="P728" i="1"/>
  <c r="P733" i="1"/>
  <c r="P734" i="1"/>
  <c r="P737" i="1"/>
  <c r="P738" i="1"/>
  <c r="P739" i="1"/>
  <c r="P740" i="1"/>
  <c r="P741" i="1"/>
  <c r="P742" i="1"/>
  <c r="P743" i="1"/>
  <c r="P744" i="1"/>
  <c r="P745" i="1"/>
  <c r="P746" i="1"/>
  <c r="P747" i="1"/>
  <c r="P749" i="1"/>
  <c r="P750" i="1"/>
  <c r="P751" i="1"/>
  <c r="P752" i="1"/>
  <c r="P753" i="1"/>
  <c r="P754" i="1"/>
  <c r="P755" i="1"/>
  <c r="P756" i="1"/>
  <c r="P759" i="1"/>
  <c r="P761" i="1"/>
  <c r="P762" i="1"/>
  <c r="P763" i="1"/>
  <c r="P764" i="1"/>
  <c r="P765" i="1"/>
  <c r="P766" i="1"/>
  <c r="P767" i="1"/>
  <c r="P768" i="1"/>
  <c r="P769" i="1"/>
  <c r="P770" i="1"/>
  <c r="P772" i="1"/>
  <c r="P773" i="1"/>
  <c r="P774" i="1"/>
  <c r="P775" i="1"/>
  <c r="P776" i="1"/>
  <c r="P778" i="1"/>
  <c r="P780" i="1"/>
  <c r="P784" i="1"/>
  <c r="P5" i="1"/>
  <c r="P6" i="1"/>
  <c r="P7" i="1"/>
  <c r="P9" i="1"/>
  <c r="P11" i="1"/>
  <c r="P13" i="1"/>
  <c r="P15" i="1"/>
  <c r="P16" i="1"/>
  <c r="P17" i="1"/>
  <c r="P18" i="1"/>
  <c r="P19" i="1"/>
  <c r="P20" i="1"/>
  <c r="P21" i="1"/>
  <c r="P22" i="1"/>
  <c r="K786" i="1" l="1"/>
  <c r="J786" i="1"/>
  <c r="F786" i="1"/>
  <c r="D786" i="1"/>
  <c r="K785" i="1"/>
  <c r="J785" i="1"/>
  <c r="F785" i="1"/>
  <c r="D785" i="1"/>
  <c r="K784" i="1"/>
  <c r="J784" i="1"/>
  <c r="F784" i="1"/>
  <c r="D784" i="1"/>
  <c r="K783" i="1"/>
  <c r="J783" i="1"/>
  <c r="F783" i="1"/>
  <c r="D783" i="1"/>
  <c r="K782" i="1"/>
  <c r="J782" i="1"/>
  <c r="F782" i="1"/>
  <c r="D782" i="1"/>
  <c r="K781" i="1"/>
  <c r="J781" i="1"/>
  <c r="F781" i="1"/>
  <c r="D781" i="1"/>
  <c r="K780" i="1"/>
  <c r="J780" i="1"/>
  <c r="F780" i="1"/>
  <c r="D780" i="1"/>
  <c r="K779" i="1"/>
  <c r="J779" i="1"/>
  <c r="F779" i="1"/>
  <c r="D779" i="1"/>
  <c r="K778" i="1"/>
  <c r="J778" i="1"/>
  <c r="F778" i="1"/>
  <c r="D778" i="1"/>
  <c r="K777" i="1"/>
  <c r="J777" i="1"/>
  <c r="F777" i="1"/>
  <c r="D777" i="1"/>
  <c r="K776" i="1"/>
  <c r="J776" i="1"/>
  <c r="F776" i="1"/>
  <c r="D776" i="1"/>
  <c r="K775" i="1"/>
  <c r="J775" i="1"/>
  <c r="F775" i="1"/>
  <c r="D775" i="1"/>
  <c r="K774" i="1"/>
  <c r="J774" i="1"/>
  <c r="F774" i="1"/>
  <c r="D774" i="1"/>
  <c r="K773" i="1"/>
  <c r="J773" i="1"/>
  <c r="F773" i="1"/>
  <c r="D773" i="1"/>
  <c r="K772" i="1"/>
  <c r="J772" i="1"/>
  <c r="F772" i="1"/>
  <c r="D772" i="1"/>
  <c r="K771" i="1"/>
  <c r="J771" i="1"/>
  <c r="F771" i="1"/>
  <c r="D771" i="1"/>
  <c r="K770" i="1"/>
  <c r="J770" i="1"/>
  <c r="F770" i="1"/>
  <c r="D770" i="1"/>
  <c r="K769" i="1"/>
  <c r="J769" i="1"/>
  <c r="F769" i="1"/>
  <c r="D769" i="1"/>
  <c r="K768" i="1"/>
  <c r="J768" i="1"/>
  <c r="F768" i="1"/>
  <c r="D768" i="1"/>
  <c r="K767" i="1"/>
  <c r="J767" i="1"/>
  <c r="F767" i="1"/>
  <c r="D767" i="1"/>
  <c r="K766" i="1"/>
  <c r="J766" i="1"/>
  <c r="F766" i="1"/>
  <c r="D766" i="1"/>
  <c r="K765" i="1"/>
  <c r="J765" i="1"/>
  <c r="F765" i="1"/>
  <c r="D765" i="1"/>
  <c r="K764" i="1"/>
  <c r="J764" i="1"/>
  <c r="F764" i="1"/>
  <c r="D764" i="1"/>
  <c r="K763" i="1"/>
  <c r="J763" i="1"/>
  <c r="F763" i="1"/>
  <c r="D763" i="1"/>
  <c r="K762" i="1"/>
  <c r="J762" i="1"/>
  <c r="F762" i="1"/>
  <c r="D762" i="1"/>
  <c r="K761" i="1"/>
  <c r="J761" i="1"/>
  <c r="F761" i="1"/>
  <c r="D761" i="1"/>
  <c r="K760" i="1"/>
  <c r="J760" i="1"/>
  <c r="F760" i="1"/>
  <c r="D760" i="1"/>
  <c r="K759" i="1"/>
  <c r="J759" i="1"/>
  <c r="F759" i="1"/>
  <c r="D759" i="1"/>
  <c r="K758" i="1"/>
  <c r="J758" i="1"/>
  <c r="F758" i="1"/>
  <c r="D758" i="1"/>
  <c r="K757" i="1"/>
  <c r="J757" i="1"/>
  <c r="F757" i="1"/>
  <c r="D757" i="1"/>
  <c r="K756" i="1"/>
  <c r="J756" i="1"/>
  <c r="F756" i="1"/>
  <c r="D756" i="1"/>
  <c r="K755" i="1"/>
  <c r="J755" i="1"/>
  <c r="F755" i="1"/>
  <c r="D755" i="1"/>
  <c r="K754" i="1"/>
  <c r="J754" i="1"/>
  <c r="F754" i="1"/>
  <c r="D754" i="1"/>
  <c r="K753" i="1"/>
  <c r="J753" i="1"/>
  <c r="F753" i="1"/>
  <c r="D753" i="1"/>
  <c r="K752" i="1"/>
  <c r="J752" i="1"/>
  <c r="F752" i="1"/>
  <c r="D752" i="1"/>
  <c r="K751" i="1"/>
  <c r="J751" i="1"/>
  <c r="F751" i="1"/>
  <c r="D751" i="1"/>
  <c r="K750" i="1"/>
  <c r="J750" i="1"/>
  <c r="F750" i="1"/>
  <c r="D750" i="1"/>
  <c r="K749" i="1"/>
  <c r="J749" i="1"/>
  <c r="F749" i="1"/>
  <c r="D749" i="1"/>
  <c r="K748" i="1"/>
  <c r="J748" i="1"/>
  <c r="F748" i="1"/>
  <c r="D748" i="1"/>
  <c r="K747" i="1"/>
  <c r="J747" i="1"/>
  <c r="F747" i="1"/>
  <c r="D747" i="1"/>
  <c r="K746" i="1"/>
  <c r="J746" i="1"/>
  <c r="F746" i="1"/>
  <c r="D746" i="1"/>
  <c r="K745" i="1"/>
  <c r="J745" i="1"/>
  <c r="F745" i="1"/>
  <c r="D745" i="1"/>
  <c r="K744" i="1"/>
  <c r="J744" i="1"/>
  <c r="F744" i="1"/>
  <c r="D744" i="1"/>
  <c r="K743" i="1"/>
  <c r="J743" i="1"/>
  <c r="F743" i="1"/>
  <c r="D743" i="1"/>
  <c r="K742" i="1"/>
  <c r="J742" i="1"/>
  <c r="F742" i="1"/>
  <c r="D742" i="1"/>
  <c r="K741" i="1"/>
  <c r="J741" i="1"/>
  <c r="F741" i="1"/>
  <c r="D741" i="1"/>
  <c r="K740" i="1"/>
  <c r="J740" i="1"/>
  <c r="F740" i="1"/>
  <c r="D740" i="1"/>
  <c r="K739" i="1"/>
  <c r="J739" i="1"/>
  <c r="F739" i="1"/>
  <c r="D739" i="1"/>
  <c r="K738" i="1"/>
  <c r="J738" i="1"/>
  <c r="F738" i="1"/>
  <c r="D738" i="1"/>
  <c r="K737" i="1"/>
  <c r="J737" i="1"/>
  <c r="F737" i="1"/>
  <c r="D737" i="1"/>
  <c r="K736" i="1"/>
  <c r="J736" i="1"/>
  <c r="F736" i="1"/>
  <c r="D736" i="1"/>
  <c r="K735" i="1"/>
  <c r="J735" i="1"/>
  <c r="F735" i="1"/>
  <c r="D735" i="1"/>
  <c r="K734" i="1"/>
  <c r="J734" i="1"/>
  <c r="F734" i="1"/>
  <c r="D734" i="1"/>
  <c r="K733" i="1"/>
  <c r="J733" i="1"/>
  <c r="F733" i="1"/>
  <c r="D733" i="1"/>
  <c r="K732" i="1"/>
  <c r="J732" i="1"/>
  <c r="F732" i="1"/>
  <c r="D732" i="1"/>
  <c r="K731" i="1"/>
  <c r="J731" i="1"/>
  <c r="F731" i="1"/>
  <c r="D731" i="1"/>
  <c r="K730" i="1"/>
  <c r="J730" i="1"/>
  <c r="F730" i="1"/>
  <c r="D730" i="1"/>
  <c r="K729" i="1"/>
  <c r="J729" i="1"/>
  <c r="F729" i="1"/>
  <c r="D729" i="1"/>
  <c r="K728" i="1"/>
  <c r="J728" i="1"/>
  <c r="F728" i="1"/>
  <c r="D728" i="1"/>
  <c r="K727" i="1"/>
  <c r="J727" i="1"/>
  <c r="F727" i="1"/>
  <c r="D727" i="1"/>
  <c r="K726" i="1"/>
  <c r="J726" i="1"/>
  <c r="F726" i="1"/>
  <c r="D726" i="1"/>
  <c r="K725" i="1"/>
  <c r="J725" i="1"/>
  <c r="F725" i="1"/>
  <c r="D725" i="1"/>
  <c r="K724" i="1"/>
  <c r="J724" i="1"/>
  <c r="F724" i="1"/>
  <c r="D724" i="1"/>
  <c r="K723" i="1"/>
  <c r="J723" i="1"/>
  <c r="F723" i="1"/>
  <c r="D723" i="1"/>
  <c r="K722" i="1"/>
  <c r="J722" i="1"/>
  <c r="F722" i="1"/>
  <c r="D722" i="1"/>
  <c r="K721" i="1"/>
  <c r="J721" i="1"/>
  <c r="F721" i="1"/>
  <c r="D721" i="1"/>
  <c r="K720" i="1"/>
  <c r="J720" i="1"/>
  <c r="F720" i="1"/>
  <c r="D720" i="1"/>
  <c r="K719" i="1"/>
  <c r="J719" i="1"/>
  <c r="F719" i="1"/>
  <c r="D719" i="1"/>
  <c r="K718" i="1"/>
  <c r="J718" i="1"/>
  <c r="F718" i="1"/>
  <c r="D718" i="1"/>
  <c r="K717" i="1"/>
  <c r="J717" i="1"/>
  <c r="F717" i="1"/>
  <c r="D717" i="1"/>
  <c r="K716" i="1"/>
  <c r="J716" i="1"/>
  <c r="F716" i="1"/>
  <c r="D716" i="1"/>
  <c r="K715" i="1"/>
  <c r="J715" i="1"/>
  <c r="F715" i="1"/>
  <c r="D715" i="1"/>
  <c r="K714" i="1"/>
  <c r="J714" i="1"/>
  <c r="F714" i="1"/>
  <c r="D714" i="1"/>
  <c r="K713" i="1"/>
  <c r="J713" i="1"/>
  <c r="F713" i="1"/>
  <c r="D713" i="1"/>
  <c r="K712" i="1"/>
  <c r="J712" i="1"/>
  <c r="F712" i="1"/>
  <c r="D712" i="1"/>
  <c r="K711" i="1"/>
  <c r="J711" i="1"/>
  <c r="F711" i="1"/>
  <c r="D711" i="1"/>
  <c r="K710" i="1"/>
  <c r="J710" i="1"/>
  <c r="F710" i="1"/>
  <c r="D710" i="1"/>
  <c r="K709" i="1"/>
  <c r="J709" i="1"/>
  <c r="F709" i="1"/>
  <c r="D709" i="1"/>
  <c r="K708" i="1"/>
  <c r="J708" i="1"/>
  <c r="F708" i="1"/>
  <c r="D708" i="1"/>
  <c r="K707" i="1"/>
  <c r="J707" i="1"/>
  <c r="F707" i="1"/>
  <c r="D707" i="1"/>
  <c r="K706" i="1"/>
  <c r="J706" i="1"/>
  <c r="F706" i="1"/>
  <c r="D706" i="1"/>
  <c r="K705" i="1"/>
  <c r="J705" i="1"/>
  <c r="F705" i="1"/>
  <c r="D705" i="1"/>
  <c r="K704" i="1"/>
  <c r="J704" i="1"/>
  <c r="F704" i="1"/>
  <c r="D704" i="1"/>
  <c r="K703" i="1"/>
  <c r="J703" i="1"/>
  <c r="F703" i="1"/>
  <c r="D703" i="1"/>
  <c r="K702" i="1"/>
  <c r="J702" i="1"/>
  <c r="F702" i="1"/>
  <c r="D702" i="1"/>
  <c r="K701" i="1"/>
  <c r="J701" i="1"/>
  <c r="F701" i="1"/>
  <c r="D701" i="1"/>
  <c r="K700" i="1"/>
  <c r="J700" i="1"/>
  <c r="F700" i="1"/>
  <c r="D700" i="1"/>
  <c r="K699" i="1"/>
  <c r="J699" i="1"/>
  <c r="F699" i="1"/>
  <c r="D699" i="1"/>
  <c r="K698" i="1"/>
  <c r="J698" i="1"/>
  <c r="F698" i="1"/>
  <c r="D698" i="1"/>
  <c r="K697" i="1"/>
  <c r="J697" i="1"/>
  <c r="F697" i="1"/>
  <c r="D697" i="1"/>
  <c r="K696" i="1"/>
  <c r="J696" i="1"/>
  <c r="F696" i="1"/>
  <c r="D696" i="1"/>
  <c r="K695" i="1"/>
  <c r="J695" i="1"/>
  <c r="F695" i="1"/>
  <c r="D695" i="1"/>
  <c r="K694" i="1"/>
  <c r="J694" i="1"/>
  <c r="F694" i="1"/>
  <c r="D694" i="1"/>
  <c r="K693" i="1"/>
  <c r="J693" i="1"/>
  <c r="F693" i="1"/>
  <c r="D693" i="1"/>
  <c r="K692" i="1"/>
  <c r="J692" i="1"/>
  <c r="F692" i="1"/>
  <c r="D692" i="1"/>
  <c r="K691" i="1"/>
  <c r="J691" i="1"/>
  <c r="F691" i="1"/>
  <c r="D691" i="1"/>
  <c r="K690" i="1"/>
  <c r="J690" i="1"/>
  <c r="F690" i="1"/>
  <c r="D690" i="1"/>
  <c r="K689" i="1"/>
  <c r="J689" i="1"/>
  <c r="F689" i="1"/>
  <c r="D689" i="1"/>
  <c r="K688" i="1"/>
  <c r="J688" i="1"/>
  <c r="F688" i="1"/>
  <c r="D688" i="1"/>
  <c r="K687" i="1"/>
  <c r="J687" i="1"/>
  <c r="F687" i="1"/>
  <c r="D687" i="1"/>
  <c r="K686" i="1"/>
  <c r="J686" i="1"/>
  <c r="F686" i="1"/>
  <c r="D686" i="1"/>
  <c r="K685" i="1"/>
  <c r="J685" i="1"/>
  <c r="F685" i="1"/>
  <c r="D685" i="1"/>
  <c r="K684" i="1"/>
  <c r="J684" i="1"/>
  <c r="F684" i="1"/>
  <c r="D684" i="1"/>
  <c r="K683" i="1"/>
  <c r="J683" i="1"/>
  <c r="F683" i="1"/>
  <c r="D683" i="1"/>
  <c r="K682" i="1"/>
  <c r="J682" i="1"/>
  <c r="F682" i="1"/>
  <c r="D682" i="1"/>
  <c r="K681" i="1"/>
  <c r="J681" i="1"/>
  <c r="F681" i="1"/>
  <c r="D681" i="1"/>
  <c r="K680" i="1"/>
  <c r="J680" i="1"/>
  <c r="F680" i="1"/>
  <c r="D680" i="1"/>
  <c r="K679" i="1"/>
  <c r="J679" i="1"/>
  <c r="F679" i="1"/>
  <c r="D679" i="1"/>
  <c r="K678" i="1"/>
  <c r="J678" i="1"/>
  <c r="F678" i="1"/>
  <c r="D678" i="1"/>
  <c r="K677" i="1"/>
  <c r="J677" i="1"/>
  <c r="F677" i="1"/>
  <c r="D677" i="1"/>
  <c r="K676" i="1"/>
  <c r="J676" i="1"/>
  <c r="F676" i="1"/>
  <c r="D676" i="1"/>
  <c r="K675" i="1"/>
  <c r="J675" i="1"/>
  <c r="F675" i="1"/>
  <c r="D675" i="1"/>
  <c r="K674" i="1"/>
  <c r="J674" i="1"/>
  <c r="F674" i="1"/>
  <c r="D674" i="1"/>
  <c r="K673" i="1"/>
  <c r="J673" i="1"/>
  <c r="F673" i="1"/>
  <c r="D673" i="1"/>
  <c r="K672" i="1"/>
  <c r="J672" i="1"/>
  <c r="F672" i="1"/>
  <c r="D672" i="1"/>
  <c r="K671" i="1"/>
  <c r="J671" i="1"/>
  <c r="F671" i="1"/>
  <c r="D671" i="1"/>
  <c r="K670" i="1"/>
  <c r="J670" i="1"/>
  <c r="F670" i="1"/>
  <c r="D670" i="1"/>
  <c r="K669" i="1"/>
  <c r="J669" i="1"/>
  <c r="F669" i="1"/>
  <c r="D669" i="1"/>
  <c r="K668" i="1"/>
  <c r="J668" i="1"/>
  <c r="F668" i="1"/>
  <c r="D668" i="1"/>
  <c r="K667" i="1"/>
  <c r="J667" i="1"/>
  <c r="F667" i="1"/>
  <c r="D667" i="1"/>
  <c r="K666" i="1"/>
  <c r="J666" i="1"/>
  <c r="F666" i="1"/>
  <c r="D666" i="1"/>
  <c r="K665" i="1"/>
  <c r="J665" i="1"/>
  <c r="F665" i="1"/>
  <c r="D665" i="1"/>
  <c r="K664" i="1"/>
  <c r="J664" i="1"/>
  <c r="F664" i="1"/>
  <c r="D664" i="1"/>
  <c r="K663" i="1"/>
  <c r="J663" i="1"/>
  <c r="F663" i="1"/>
  <c r="D663" i="1"/>
  <c r="K662" i="1"/>
  <c r="J662" i="1"/>
  <c r="F662" i="1"/>
  <c r="D662" i="1"/>
  <c r="K661" i="1"/>
  <c r="J661" i="1"/>
  <c r="F661" i="1"/>
  <c r="D661" i="1"/>
  <c r="K660" i="1"/>
  <c r="J660" i="1"/>
  <c r="F660" i="1"/>
  <c r="D660" i="1"/>
  <c r="K659" i="1"/>
  <c r="J659" i="1"/>
  <c r="F659" i="1"/>
  <c r="D659" i="1"/>
  <c r="K658" i="1"/>
  <c r="J658" i="1"/>
  <c r="F658" i="1"/>
  <c r="D658" i="1"/>
  <c r="K657" i="1"/>
  <c r="J657" i="1"/>
  <c r="F657" i="1"/>
  <c r="D657" i="1"/>
  <c r="K656" i="1"/>
  <c r="J656" i="1"/>
  <c r="F656" i="1"/>
  <c r="D656" i="1"/>
  <c r="K655" i="1"/>
  <c r="J655" i="1"/>
  <c r="F655" i="1"/>
  <c r="D655" i="1"/>
  <c r="K654" i="1"/>
  <c r="J654" i="1"/>
  <c r="F654" i="1"/>
  <c r="D654" i="1"/>
  <c r="K653" i="1"/>
  <c r="J653" i="1"/>
  <c r="F653" i="1"/>
  <c r="D653" i="1"/>
  <c r="K652" i="1"/>
  <c r="J652" i="1"/>
  <c r="F652" i="1"/>
  <c r="D652" i="1"/>
  <c r="K651" i="1"/>
  <c r="J651" i="1"/>
  <c r="F651" i="1"/>
  <c r="D651" i="1"/>
  <c r="K650" i="1"/>
  <c r="J650" i="1"/>
  <c r="F650" i="1"/>
  <c r="D650" i="1"/>
  <c r="K649" i="1"/>
  <c r="J649" i="1"/>
  <c r="F649" i="1"/>
  <c r="D649" i="1"/>
  <c r="K648" i="1"/>
  <c r="J648" i="1"/>
  <c r="F648" i="1"/>
  <c r="D648" i="1"/>
  <c r="K647" i="1"/>
  <c r="J647" i="1"/>
  <c r="F647" i="1"/>
  <c r="D647" i="1"/>
  <c r="K646" i="1"/>
  <c r="J646" i="1"/>
  <c r="F646" i="1"/>
  <c r="D646" i="1"/>
  <c r="K645" i="1"/>
  <c r="J645" i="1"/>
  <c r="F645" i="1"/>
  <c r="D645" i="1"/>
  <c r="K644" i="1"/>
  <c r="J644" i="1"/>
  <c r="F644" i="1"/>
  <c r="D644" i="1"/>
  <c r="K643" i="1"/>
  <c r="J643" i="1"/>
  <c r="F643" i="1"/>
  <c r="D643" i="1"/>
  <c r="K642" i="1"/>
  <c r="J642" i="1"/>
  <c r="F642" i="1"/>
  <c r="D642" i="1"/>
  <c r="K641" i="1"/>
  <c r="J641" i="1"/>
  <c r="F641" i="1"/>
  <c r="D641" i="1"/>
  <c r="K640" i="1"/>
  <c r="J640" i="1"/>
  <c r="F640" i="1"/>
  <c r="D640" i="1"/>
  <c r="K639" i="1"/>
  <c r="J639" i="1"/>
  <c r="F639" i="1"/>
  <c r="D639" i="1"/>
  <c r="K638" i="1"/>
  <c r="J638" i="1"/>
  <c r="F638" i="1"/>
  <c r="D638" i="1"/>
  <c r="K637" i="1"/>
  <c r="J637" i="1"/>
  <c r="F637" i="1"/>
  <c r="D637" i="1"/>
  <c r="K636" i="1"/>
  <c r="J636" i="1"/>
  <c r="F636" i="1"/>
  <c r="D636" i="1"/>
  <c r="K635" i="1"/>
  <c r="J635" i="1"/>
  <c r="F635" i="1"/>
  <c r="D635" i="1"/>
  <c r="K634" i="1"/>
  <c r="J634" i="1"/>
  <c r="F634" i="1"/>
  <c r="D634" i="1"/>
  <c r="K633" i="1"/>
  <c r="J633" i="1"/>
  <c r="F633" i="1"/>
  <c r="D633" i="1"/>
  <c r="K632" i="1"/>
  <c r="J632" i="1"/>
  <c r="F632" i="1"/>
  <c r="D632" i="1"/>
  <c r="K631" i="1"/>
  <c r="J631" i="1"/>
  <c r="F631" i="1"/>
  <c r="D631" i="1"/>
  <c r="K630" i="1"/>
  <c r="J630" i="1"/>
  <c r="F630" i="1"/>
  <c r="D630" i="1"/>
  <c r="K629" i="1"/>
  <c r="J629" i="1"/>
  <c r="F629" i="1"/>
  <c r="D629" i="1"/>
  <c r="K628" i="1"/>
  <c r="J628" i="1"/>
  <c r="F628" i="1"/>
  <c r="D628" i="1"/>
  <c r="K627" i="1"/>
  <c r="J627" i="1"/>
  <c r="F627" i="1"/>
  <c r="D627" i="1"/>
  <c r="K626" i="1"/>
  <c r="J626" i="1"/>
  <c r="F626" i="1"/>
  <c r="D626" i="1"/>
  <c r="K625" i="1"/>
  <c r="J625" i="1"/>
  <c r="F625" i="1"/>
  <c r="D625" i="1"/>
  <c r="K624" i="1"/>
  <c r="J624" i="1"/>
  <c r="F624" i="1"/>
  <c r="D624" i="1"/>
  <c r="K623" i="1"/>
  <c r="J623" i="1"/>
  <c r="F623" i="1"/>
  <c r="D623" i="1"/>
  <c r="K622" i="1"/>
  <c r="J622" i="1"/>
  <c r="F622" i="1"/>
  <c r="D622" i="1"/>
  <c r="K621" i="1"/>
  <c r="J621" i="1"/>
  <c r="F621" i="1"/>
  <c r="D621" i="1"/>
  <c r="K620" i="1"/>
  <c r="J620" i="1"/>
  <c r="F620" i="1"/>
  <c r="D620" i="1"/>
  <c r="K619" i="1"/>
  <c r="J619" i="1"/>
  <c r="F619" i="1"/>
  <c r="D619" i="1"/>
  <c r="K618" i="1"/>
  <c r="J618" i="1"/>
  <c r="F618" i="1"/>
  <c r="D618" i="1"/>
  <c r="K617" i="1"/>
  <c r="J617" i="1"/>
  <c r="F617" i="1"/>
  <c r="D617" i="1"/>
  <c r="K616" i="1"/>
  <c r="J616" i="1"/>
  <c r="F616" i="1"/>
  <c r="D616" i="1"/>
  <c r="K615" i="1"/>
  <c r="J615" i="1"/>
  <c r="F615" i="1"/>
  <c r="D615" i="1"/>
  <c r="K614" i="1"/>
  <c r="J614" i="1"/>
  <c r="F614" i="1"/>
  <c r="D614" i="1"/>
  <c r="K613" i="1"/>
  <c r="J613" i="1"/>
  <c r="F613" i="1"/>
  <c r="D613" i="1"/>
  <c r="K612" i="1"/>
  <c r="J612" i="1"/>
  <c r="F612" i="1"/>
  <c r="D612" i="1"/>
  <c r="K611" i="1"/>
  <c r="J611" i="1"/>
  <c r="F611" i="1"/>
  <c r="D611" i="1"/>
  <c r="K610" i="1"/>
  <c r="J610" i="1"/>
  <c r="F610" i="1"/>
  <c r="D610" i="1"/>
  <c r="K609" i="1"/>
  <c r="J609" i="1"/>
  <c r="F609" i="1"/>
  <c r="D609" i="1"/>
  <c r="K608" i="1"/>
  <c r="J608" i="1"/>
  <c r="F608" i="1"/>
  <c r="D608" i="1"/>
  <c r="K607" i="1"/>
  <c r="J607" i="1"/>
  <c r="F607" i="1"/>
  <c r="D607" i="1"/>
  <c r="K606" i="1"/>
  <c r="J606" i="1"/>
  <c r="F606" i="1"/>
  <c r="D606" i="1"/>
  <c r="K605" i="1"/>
  <c r="J605" i="1"/>
  <c r="F605" i="1"/>
  <c r="D605" i="1"/>
  <c r="K604" i="1"/>
  <c r="J604" i="1"/>
  <c r="F604" i="1"/>
  <c r="D604" i="1"/>
  <c r="K603" i="1"/>
  <c r="J603" i="1"/>
  <c r="F603" i="1"/>
  <c r="D603" i="1"/>
  <c r="K602" i="1"/>
  <c r="J602" i="1"/>
  <c r="F602" i="1"/>
  <c r="D602" i="1"/>
  <c r="K601" i="1"/>
  <c r="J601" i="1"/>
  <c r="F601" i="1"/>
  <c r="D601" i="1"/>
  <c r="K600" i="1"/>
  <c r="J600" i="1"/>
  <c r="F600" i="1"/>
  <c r="D600" i="1"/>
  <c r="K599" i="1"/>
  <c r="J599" i="1"/>
  <c r="F599" i="1"/>
  <c r="D599" i="1"/>
  <c r="K598" i="1"/>
  <c r="J598" i="1"/>
  <c r="F598" i="1"/>
  <c r="D598" i="1"/>
  <c r="K597" i="1"/>
  <c r="J597" i="1"/>
  <c r="F597" i="1"/>
  <c r="D597" i="1"/>
  <c r="K596" i="1"/>
  <c r="J596" i="1"/>
  <c r="F596" i="1"/>
  <c r="D596" i="1"/>
  <c r="K595" i="1"/>
  <c r="J595" i="1"/>
  <c r="F595" i="1"/>
  <c r="D595" i="1"/>
  <c r="K594" i="1"/>
  <c r="J594" i="1"/>
  <c r="F594" i="1"/>
  <c r="D594" i="1"/>
  <c r="K593" i="1"/>
  <c r="J593" i="1"/>
  <c r="F593" i="1"/>
  <c r="D593" i="1"/>
  <c r="K592" i="1"/>
  <c r="J592" i="1"/>
  <c r="F592" i="1"/>
  <c r="D592" i="1"/>
  <c r="K591" i="1"/>
  <c r="J591" i="1"/>
  <c r="F591" i="1"/>
  <c r="D591" i="1"/>
  <c r="K590" i="1"/>
  <c r="J590" i="1"/>
  <c r="F590" i="1"/>
  <c r="D590" i="1"/>
  <c r="K589" i="1"/>
  <c r="J589" i="1"/>
  <c r="F589" i="1"/>
  <c r="D589" i="1"/>
  <c r="K588" i="1"/>
  <c r="J588" i="1"/>
  <c r="F588" i="1"/>
  <c r="D588" i="1"/>
  <c r="K587" i="1"/>
  <c r="J587" i="1"/>
  <c r="F587" i="1"/>
  <c r="D587" i="1"/>
  <c r="K586" i="1"/>
  <c r="J586" i="1"/>
  <c r="F586" i="1"/>
  <c r="D586" i="1"/>
  <c r="K585" i="1"/>
  <c r="J585" i="1"/>
  <c r="F585" i="1"/>
  <c r="D585" i="1"/>
  <c r="K584" i="1"/>
  <c r="J584" i="1"/>
  <c r="F584" i="1"/>
  <c r="D584" i="1"/>
  <c r="K583" i="1"/>
  <c r="J583" i="1"/>
  <c r="F583" i="1"/>
  <c r="D583" i="1"/>
  <c r="K582" i="1"/>
  <c r="J582" i="1"/>
  <c r="F582" i="1"/>
  <c r="D582" i="1"/>
  <c r="K581" i="1"/>
  <c r="J581" i="1"/>
  <c r="F581" i="1"/>
  <c r="D581" i="1"/>
  <c r="K580" i="1"/>
  <c r="J580" i="1"/>
  <c r="F580" i="1"/>
  <c r="D580" i="1"/>
  <c r="K579" i="1"/>
  <c r="J579" i="1"/>
  <c r="F579" i="1"/>
  <c r="D579" i="1"/>
  <c r="K578" i="1"/>
  <c r="J578" i="1"/>
  <c r="F578" i="1"/>
  <c r="D578" i="1"/>
  <c r="K577" i="1"/>
  <c r="J577" i="1"/>
  <c r="F577" i="1"/>
  <c r="D577" i="1"/>
  <c r="K576" i="1"/>
  <c r="J576" i="1"/>
  <c r="F576" i="1"/>
  <c r="D576" i="1"/>
  <c r="K575" i="1"/>
  <c r="J575" i="1"/>
  <c r="F575" i="1"/>
  <c r="D575" i="1"/>
  <c r="K574" i="1"/>
  <c r="J574" i="1"/>
  <c r="F574" i="1"/>
  <c r="D574" i="1"/>
  <c r="K573" i="1"/>
  <c r="J573" i="1"/>
  <c r="F573" i="1"/>
  <c r="D573" i="1"/>
  <c r="K572" i="1"/>
  <c r="J572" i="1"/>
  <c r="F572" i="1"/>
  <c r="D572" i="1"/>
  <c r="K571" i="1"/>
  <c r="J571" i="1"/>
  <c r="F571" i="1"/>
  <c r="D571" i="1"/>
  <c r="K570" i="1"/>
  <c r="J570" i="1"/>
  <c r="F570" i="1"/>
  <c r="D570" i="1"/>
  <c r="K569" i="1"/>
  <c r="J569" i="1"/>
  <c r="F569" i="1"/>
  <c r="D569" i="1"/>
  <c r="K568" i="1"/>
  <c r="J568" i="1"/>
  <c r="F568" i="1"/>
  <c r="D568" i="1"/>
  <c r="K567" i="1"/>
  <c r="J567" i="1"/>
  <c r="F567" i="1"/>
  <c r="D567" i="1"/>
  <c r="K566" i="1"/>
  <c r="J566" i="1"/>
  <c r="F566" i="1"/>
  <c r="D566" i="1"/>
  <c r="K565" i="1"/>
  <c r="J565" i="1"/>
  <c r="F565" i="1"/>
  <c r="D565" i="1"/>
  <c r="K564" i="1"/>
  <c r="J564" i="1"/>
  <c r="F564" i="1"/>
  <c r="D564" i="1"/>
  <c r="K563" i="1"/>
  <c r="J563" i="1"/>
  <c r="F563" i="1"/>
  <c r="D563" i="1"/>
  <c r="K562" i="1"/>
  <c r="J562" i="1"/>
  <c r="F562" i="1"/>
  <c r="D562" i="1"/>
  <c r="K561" i="1"/>
  <c r="J561" i="1"/>
  <c r="F561" i="1"/>
  <c r="D561" i="1"/>
  <c r="K560" i="1"/>
  <c r="J560" i="1"/>
  <c r="F560" i="1"/>
  <c r="D560" i="1"/>
  <c r="K559" i="1"/>
  <c r="J559" i="1"/>
  <c r="F559" i="1"/>
  <c r="D559" i="1"/>
  <c r="K558" i="1"/>
  <c r="J558" i="1"/>
  <c r="F558" i="1"/>
  <c r="D558" i="1"/>
  <c r="K557" i="1"/>
  <c r="J557" i="1"/>
  <c r="F557" i="1"/>
  <c r="D557" i="1"/>
  <c r="K556" i="1"/>
  <c r="J556" i="1"/>
  <c r="F556" i="1"/>
  <c r="D556" i="1"/>
  <c r="K555" i="1"/>
  <c r="J555" i="1"/>
  <c r="F555" i="1"/>
  <c r="D555" i="1"/>
  <c r="K554" i="1"/>
  <c r="J554" i="1"/>
  <c r="F554" i="1"/>
  <c r="D554" i="1"/>
  <c r="K553" i="1"/>
  <c r="J553" i="1"/>
  <c r="F553" i="1"/>
  <c r="D553" i="1"/>
  <c r="K552" i="1"/>
  <c r="J552" i="1"/>
  <c r="F552" i="1"/>
  <c r="D552" i="1"/>
  <c r="K551" i="1"/>
  <c r="J551" i="1"/>
  <c r="F551" i="1"/>
  <c r="D551" i="1"/>
  <c r="K550" i="1"/>
  <c r="J550" i="1"/>
  <c r="F550" i="1"/>
  <c r="D550" i="1"/>
  <c r="K549" i="1"/>
  <c r="J549" i="1"/>
  <c r="F549" i="1"/>
  <c r="D549" i="1"/>
  <c r="K548" i="1"/>
  <c r="J548" i="1"/>
  <c r="F548" i="1"/>
  <c r="D548" i="1"/>
  <c r="K547" i="1"/>
  <c r="J547" i="1"/>
  <c r="F547" i="1"/>
  <c r="D547" i="1"/>
  <c r="K546" i="1"/>
  <c r="J546" i="1"/>
  <c r="F546" i="1"/>
  <c r="D546" i="1"/>
  <c r="K545" i="1"/>
  <c r="J545" i="1"/>
  <c r="F545" i="1"/>
  <c r="D545" i="1"/>
  <c r="K544" i="1"/>
  <c r="J544" i="1"/>
  <c r="F544" i="1"/>
  <c r="D544" i="1"/>
  <c r="K543" i="1"/>
  <c r="J543" i="1"/>
  <c r="F543" i="1"/>
  <c r="D543" i="1"/>
  <c r="K542" i="1"/>
  <c r="J542" i="1"/>
  <c r="F542" i="1"/>
  <c r="D542" i="1"/>
  <c r="K541" i="1"/>
  <c r="J541" i="1"/>
  <c r="F541" i="1"/>
  <c r="D541" i="1"/>
  <c r="K540" i="1"/>
  <c r="J540" i="1"/>
  <c r="F540" i="1"/>
  <c r="D540" i="1"/>
  <c r="K539" i="1"/>
  <c r="J539" i="1"/>
  <c r="F539" i="1"/>
  <c r="D539" i="1"/>
  <c r="K538" i="1"/>
  <c r="J538" i="1"/>
  <c r="F538" i="1"/>
  <c r="D538" i="1"/>
  <c r="K537" i="1"/>
  <c r="J537" i="1"/>
  <c r="F537" i="1"/>
  <c r="D537" i="1"/>
  <c r="K536" i="1"/>
  <c r="J536" i="1"/>
  <c r="F536" i="1"/>
  <c r="D536" i="1"/>
  <c r="K535" i="1"/>
  <c r="J535" i="1"/>
  <c r="F535" i="1"/>
  <c r="D535" i="1"/>
  <c r="K534" i="1"/>
  <c r="J534" i="1"/>
  <c r="F534" i="1"/>
  <c r="D534" i="1"/>
  <c r="K533" i="1"/>
  <c r="J533" i="1"/>
  <c r="F533" i="1"/>
  <c r="D533" i="1"/>
  <c r="K532" i="1"/>
  <c r="J532" i="1"/>
  <c r="F532" i="1"/>
  <c r="D532" i="1"/>
  <c r="K531" i="1"/>
  <c r="J531" i="1"/>
  <c r="F531" i="1"/>
  <c r="D531" i="1"/>
  <c r="K530" i="1"/>
  <c r="J530" i="1"/>
  <c r="F530" i="1"/>
  <c r="D530" i="1"/>
  <c r="K529" i="1"/>
  <c r="J529" i="1"/>
  <c r="F529" i="1"/>
  <c r="D529" i="1"/>
  <c r="K528" i="1"/>
  <c r="J528" i="1"/>
  <c r="F528" i="1"/>
  <c r="D528" i="1"/>
  <c r="K527" i="1"/>
  <c r="J527" i="1"/>
  <c r="F527" i="1"/>
  <c r="D527" i="1"/>
  <c r="K526" i="1"/>
  <c r="J526" i="1"/>
  <c r="F526" i="1"/>
  <c r="D526" i="1"/>
  <c r="K525" i="1"/>
  <c r="J525" i="1"/>
  <c r="F525" i="1"/>
  <c r="D525" i="1"/>
  <c r="K524" i="1"/>
  <c r="J524" i="1"/>
  <c r="F524" i="1"/>
  <c r="D524" i="1"/>
  <c r="K523" i="1"/>
  <c r="J523" i="1"/>
  <c r="F523" i="1"/>
  <c r="D523" i="1"/>
  <c r="K522" i="1"/>
  <c r="J522" i="1"/>
  <c r="F522" i="1"/>
  <c r="D522" i="1"/>
  <c r="K521" i="1"/>
  <c r="J521" i="1"/>
  <c r="F521" i="1"/>
  <c r="D521" i="1"/>
  <c r="K520" i="1"/>
  <c r="J520" i="1"/>
  <c r="F520" i="1"/>
  <c r="D520" i="1"/>
  <c r="K519" i="1"/>
  <c r="J519" i="1"/>
  <c r="F519" i="1"/>
  <c r="D519" i="1"/>
  <c r="K518" i="1"/>
  <c r="J518" i="1"/>
  <c r="F518" i="1"/>
  <c r="D518" i="1"/>
  <c r="K517" i="1"/>
  <c r="J517" i="1"/>
  <c r="F517" i="1"/>
  <c r="D517" i="1"/>
  <c r="K516" i="1"/>
  <c r="J516" i="1"/>
  <c r="F516" i="1"/>
  <c r="D516" i="1"/>
  <c r="K515" i="1"/>
  <c r="J515" i="1"/>
  <c r="F515" i="1"/>
  <c r="D515" i="1"/>
  <c r="K514" i="1"/>
  <c r="J514" i="1"/>
  <c r="F514" i="1"/>
  <c r="D514" i="1"/>
  <c r="K513" i="1"/>
  <c r="J513" i="1"/>
  <c r="F513" i="1"/>
  <c r="D513" i="1"/>
  <c r="K512" i="1"/>
  <c r="J512" i="1"/>
  <c r="F512" i="1"/>
  <c r="D512" i="1"/>
  <c r="K511" i="1"/>
  <c r="J511" i="1"/>
  <c r="F511" i="1"/>
  <c r="D511" i="1"/>
  <c r="K510" i="1"/>
  <c r="J510" i="1"/>
  <c r="F510" i="1"/>
  <c r="D510" i="1"/>
  <c r="K509" i="1"/>
  <c r="J509" i="1"/>
  <c r="F509" i="1"/>
  <c r="D509" i="1"/>
  <c r="K508" i="1"/>
  <c r="J508" i="1"/>
  <c r="F508" i="1"/>
  <c r="D508" i="1"/>
  <c r="K507" i="1"/>
  <c r="J507" i="1"/>
  <c r="F507" i="1"/>
  <c r="D507" i="1"/>
  <c r="K506" i="1"/>
  <c r="J506" i="1"/>
  <c r="F506" i="1"/>
  <c r="D506" i="1"/>
  <c r="K505" i="1"/>
  <c r="J505" i="1"/>
  <c r="F505" i="1"/>
  <c r="D505" i="1"/>
  <c r="K504" i="1"/>
  <c r="J504" i="1"/>
  <c r="F504" i="1"/>
  <c r="D504" i="1"/>
  <c r="K503" i="1"/>
  <c r="J503" i="1"/>
  <c r="F503" i="1"/>
  <c r="D503" i="1"/>
  <c r="K502" i="1"/>
  <c r="J502" i="1"/>
  <c r="F502" i="1"/>
  <c r="D502" i="1"/>
  <c r="K501" i="1"/>
  <c r="J501" i="1"/>
  <c r="F501" i="1"/>
  <c r="D501" i="1"/>
  <c r="K500" i="1"/>
  <c r="J500" i="1"/>
  <c r="F500" i="1"/>
  <c r="D500" i="1"/>
  <c r="K499" i="1"/>
  <c r="J499" i="1"/>
  <c r="F499" i="1"/>
  <c r="D499" i="1"/>
  <c r="K498" i="1"/>
  <c r="J498" i="1"/>
  <c r="F498" i="1"/>
  <c r="D498" i="1"/>
  <c r="K497" i="1"/>
  <c r="J497" i="1"/>
  <c r="F497" i="1"/>
  <c r="D497" i="1"/>
  <c r="K496" i="1"/>
  <c r="J496" i="1"/>
  <c r="F496" i="1"/>
  <c r="D496" i="1"/>
  <c r="K495" i="1"/>
  <c r="J495" i="1"/>
  <c r="F495" i="1"/>
  <c r="D495" i="1"/>
  <c r="K494" i="1"/>
  <c r="J494" i="1"/>
  <c r="F494" i="1"/>
  <c r="D494" i="1"/>
  <c r="K493" i="1"/>
  <c r="J493" i="1"/>
  <c r="F493" i="1"/>
  <c r="D493" i="1"/>
  <c r="K492" i="1"/>
  <c r="J492" i="1"/>
  <c r="F492" i="1"/>
  <c r="D492" i="1"/>
  <c r="K491" i="1"/>
  <c r="J491" i="1"/>
  <c r="F491" i="1"/>
  <c r="D491" i="1"/>
  <c r="K490" i="1"/>
  <c r="J490" i="1"/>
  <c r="F490" i="1"/>
  <c r="D490" i="1"/>
  <c r="K489" i="1"/>
  <c r="J489" i="1"/>
  <c r="F489" i="1"/>
  <c r="D489" i="1"/>
  <c r="K488" i="1"/>
  <c r="J488" i="1"/>
  <c r="F488" i="1"/>
  <c r="D488" i="1"/>
  <c r="K487" i="1"/>
  <c r="J487" i="1"/>
  <c r="F487" i="1"/>
  <c r="D487" i="1"/>
  <c r="K486" i="1"/>
  <c r="J486" i="1"/>
  <c r="F486" i="1"/>
  <c r="D486" i="1"/>
  <c r="K485" i="1"/>
  <c r="J485" i="1"/>
  <c r="F485" i="1"/>
  <c r="D485" i="1"/>
  <c r="K484" i="1"/>
  <c r="J484" i="1"/>
  <c r="F484" i="1"/>
  <c r="D484" i="1"/>
  <c r="K483" i="1"/>
  <c r="J483" i="1"/>
  <c r="F483" i="1"/>
  <c r="D483" i="1"/>
  <c r="K482" i="1"/>
  <c r="J482" i="1"/>
  <c r="F482" i="1"/>
  <c r="D482" i="1"/>
  <c r="K481" i="1"/>
  <c r="J481" i="1"/>
  <c r="F481" i="1"/>
  <c r="D481" i="1"/>
  <c r="K480" i="1"/>
  <c r="J480" i="1"/>
  <c r="F480" i="1"/>
  <c r="D480" i="1"/>
  <c r="K479" i="1"/>
  <c r="J479" i="1"/>
  <c r="F479" i="1"/>
  <c r="D479" i="1"/>
  <c r="K478" i="1"/>
  <c r="J478" i="1"/>
  <c r="F478" i="1"/>
  <c r="D478" i="1"/>
  <c r="K477" i="1"/>
  <c r="J477" i="1"/>
  <c r="F477" i="1"/>
  <c r="D477" i="1"/>
  <c r="K476" i="1"/>
  <c r="J476" i="1"/>
  <c r="F476" i="1"/>
  <c r="D476" i="1"/>
  <c r="K475" i="1"/>
  <c r="J475" i="1"/>
  <c r="F475" i="1"/>
  <c r="D475" i="1"/>
  <c r="K474" i="1"/>
  <c r="J474" i="1"/>
  <c r="F474" i="1"/>
  <c r="D474" i="1"/>
  <c r="K473" i="1"/>
  <c r="J473" i="1"/>
  <c r="F473" i="1"/>
  <c r="D473" i="1"/>
  <c r="K472" i="1"/>
  <c r="J472" i="1"/>
  <c r="F472" i="1"/>
  <c r="D472" i="1"/>
  <c r="K471" i="1"/>
  <c r="J471" i="1"/>
  <c r="F471" i="1"/>
  <c r="D471" i="1"/>
  <c r="K470" i="1"/>
  <c r="J470" i="1"/>
  <c r="F470" i="1"/>
  <c r="D470" i="1"/>
  <c r="K469" i="1"/>
  <c r="J469" i="1"/>
  <c r="F469" i="1"/>
  <c r="D469" i="1"/>
  <c r="K468" i="1"/>
  <c r="J468" i="1"/>
  <c r="F468" i="1"/>
  <c r="D468" i="1"/>
  <c r="K467" i="1"/>
  <c r="J467" i="1"/>
  <c r="F467" i="1"/>
  <c r="D467" i="1"/>
  <c r="K466" i="1"/>
  <c r="J466" i="1"/>
  <c r="F466" i="1"/>
  <c r="D466" i="1"/>
  <c r="K465" i="1"/>
  <c r="J465" i="1"/>
  <c r="F465" i="1"/>
  <c r="D465" i="1"/>
  <c r="K464" i="1"/>
  <c r="J464" i="1"/>
  <c r="F464" i="1"/>
  <c r="D464" i="1"/>
  <c r="K463" i="1"/>
  <c r="J463" i="1"/>
  <c r="F463" i="1"/>
  <c r="D463" i="1"/>
  <c r="K462" i="1"/>
  <c r="J462" i="1"/>
  <c r="F462" i="1"/>
  <c r="D462" i="1"/>
  <c r="K461" i="1"/>
  <c r="J461" i="1"/>
  <c r="F461" i="1"/>
  <c r="D461" i="1"/>
  <c r="K460" i="1"/>
  <c r="J460" i="1"/>
  <c r="F460" i="1"/>
  <c r="D460" i="1"/>
  <c r="K459" i="1"/>
  <c r="J459" i="1"/>
  <c r="F459" i="1"/>
  <c r="D459" i="1"/>
  <c r="K458" i="1"/>
  <c r="J458" i="1"/>
  <c r="F458" i="1"/>
  <c r="D458" i="1"/>
  <c r="K457" i="1"/>
  <c r="J457" i="1"/>
  <c r="F457" i="1"/>
  <c r="D457" i="1"/>
  <c r="K456" i="1"/>
  <c r="J456" i="1"/>
  <c r="F456" i="1"/>
  <c r="D456" i="1"/>
  <c r="K455" i="1"/>
  <c r="J455" i="1"/>
  <c r="F455" i="1"/>
  <c r="D455" i="1"/>
  <c r="K454" i="1"/>
  <c r="J454" i="1"/>
  <c r="F454" i="1"/>
  <c r="D454" i="1"/>
  <c r="K453" i="1"/>
  <c r="J453" i="1"/>
  <c r="F453" i="1"/>
  <c r="D453" i="1"/>
  <c r="K452" i="1"/>
  <c r="J452" i="1"/>
  <c r="F452" i="1"/>
  <c r="D452" i="1"/>
  <c r="K451" i="1"/>
  <c r="J451" i="1"/>
  <c r="F451" i="1"/>
  <c r="D451" i="1"/>
  <c r="K450" i="1"/>
  <c r="J450" i="1"/>
  <c r="F450" i="1"/>
  <c r="D450" i="1"/>
  <c r="K449" i="1"/>
  <c r="J449" i="1"/>
  <c r="F449" i="1"/>
  <c r="D449" i="1"/>
  <c r="K448" i="1"/>
  <c r="J448" i="1"/>
  <c r="F448" i="1"/>
  <c r="D448" i="1"/>
  <c r="K447" i="1"/>
  <c r="J447" i="1"/>
  <c r="F447" i="1"/>
  <c r="D447" i="1"/>
  <c r="K446" i="1"/>
  <c r="J446" i="1"/>
  <c r="F446" i="1"/>
  <c r="D446" i="1"/>
  <c r="K445" i="1"/>
  <c r="J445" i="1"/>
  <c r="F445" i="1"/>
  <c r="D445" i="1"/>
  <c r="K444" i="1"/>
  <c r="J444" i="1"/>
  <c r="F444" i="1"/>
  <c r="D444" i="1"/>
  <c r="K443" i="1"/>
  <c r="J443" i="1"/>
  <c r="F443" i="1"/>
  <c r="D443" i="1"/>
  <c r="K442" i="1"/>
  <c r="J442" i="1"/>
  <c r="F442" i="1"/>
  <c r="D442" i="1"/>
  <c r="K441" i="1"/>
  <c r="J441" i="1"/>
  <c r="F441" i="1"/>
  <c r="D441" i="1"/>
  <c r="K440" i="1"/>
  <c r="J440" i="1"/>
  <c r="F440" i="1"/>
  <c r="D440" i="1"/>
  <c r="K439" i="1"/>
  <c r="J439" i="1"/>
  <c r="F439" i="1"/>
  <c r="D439" i="1"/>
  <c r="K438" i="1"/>
  <c r="J438" i="1"/>
  <c r="F438" i="1"/>
  <c r="D438" i="1"/>
  <c r="K437" i="1"/>
  <c r="J437" i="1"/>
  <c r="F437" i="1"/>
  <c r="D437" i="1"/>
  <c r="K436" i="1"/>
  <c r="J436" i="1"/>
  <c r="F436" i="1"/>
  <c r="D436" i="1"/>
  <c r="K435" i="1"/>
  <c r="J435" i="1"/>
  <c r="F435" i="1"/>
  <c r="D435" i="1"/>
  <c r="K434" i="1"/>
  <c r="J434" i="1"/>
  <c r="F434" i="1"/>
  <c r="D434" i="1"/>
  <c r="K433" i="1"/>
  <c r="J433" i="1"/>
  <c r="F433" i="1"/>
  <c r="D433" i="1"/>
  <c r="K432" i="1"/>
  <c r="J432" i="1"/>
  <c r="F432" i="1"/>
  <c r="D432" i="1"/>
  <c r="K431" i="1"/>
  <c r="J431" i="1"/>
  <c r="F431" i="1"/>
  <c r="D431" i="1"/>
  <c r="K430" i="1"/>
  <c r="J430" i="1"/>
  <c r="F430" i="1"/>
  <c r="D430" i="1"/>
  <c r="K429" i="1"/>
  <c r="J429" i="1"/>
  <c r="F429" i="1"/>
  <c r="D429" i="1"/>
  <c r="K428" i="1"/>
  <c r="J428" i="1"/>
  <c r="F428" i="1"/>
  <c r="D428" i="1"/>
  <c r="K427" i="1"/>
  <c r="J427" i="1"/>
  <c r="F427" i="1"/>
  <c r="D427" i="1"/>
  <c r="K426" i="1"/>
  <c r="J426" i="1"/>
  <c r="F426" i="1"/>
  <c r="D426" i="1"/>
  <c r="K425" i="1"/>
  <c r="J425" i="1"/>
  <c r="F425" i="1"/>
  <c r="D425" i="1"/>
  <c r="K424" i="1"/>
  <c r="J424" i="1"/>
  <c r="F424" i="1"/>
  <c r="D424" i="1"/>
  <c r="K423" i="1"/>
  <c r="J423" i="1"/>
  <c r="F423" i="1"/>
  <c r="D423" i="1"/>
  <c r="K422" i="1"/>
  <c r="J422" i="1"/>
  <c r="F422" i="1"/>
  <c r="D422" i="1"/>
  <c r="K421" i="1"/>
  <c r="J421" i="1"/>
  <c r="F421" i="1"/>
  <c r="D421" i="1"/>
  <c r="K420" i="1"/>
  <c r="J420" i="1"/>
  <c r="F420" i="1"/>
  <c r="D420" i="1"/>
  <c r="K419" i="1"/>
  <c r="J419" i="1"/>
  <c r="F419" i="1"/>
  <c r="D419" i="1"/>
  <c r="K418" i="1"/>
  <c r="J418" i="1"/>
  <c r="F418" i="1"/>
  <c r="D418" i="1"/>
  <c r="K417" i="1"/>
  <c r="J417" i="1"/>
  <c r="F417" i="1"/>
  <c r="D417" i="1"/>
  <c r="K416" i="1"/>
  <c r="J416" i="1"/>
  <c r="F416" i="1"/>
  <c r="D416" i="1"/>
  <c r="K415" i="1"/>
  <c r="J415" i="1"/>
  <c r="F415" i="1"/>
  <c r="D415" i="1"/>
  <c r="K414" i="1"/>
  <c r="J414" i="1"/>
  <c r="F414" i="1"/>
  <c r="D414" i="1"/>
  <c r="K413" i="1"/>
  <c r="J413" i="1"/>
  <c r="F413" i="1"/>
  <c r="D413" i="1"/>
  <c r="K412" i="1"/>
  <c r="J412" i="1"/>
  <c r="F412" i="1"/>
  <c r="D412" i="1"/>
  <c r="K411" i="1"/>
  <c r="J411" i="1"/>
  <c r="F411" i="1"/>
  <c r="D411" i="1"/>
  <c r="K410" i="1"/>
  <c r="J410" i="1"/>
  <c r="F410" i="1"/>
  <c r="D410" i="1"/>
  <c r="K409" i="1"/>
  <c r="J409" i="1"/>
  <c r="F409" i="1"/>
  <c r="D409" i="1"/>
  <c r="K408" i="1"/>
  <c r="J408" i="1"/>
  <c r="F408" i="1"/>
  <c r="D408" i="1"/>
  <c r="K407" i="1"/>
  <c r="J407" i="1"/>
  <c r="F407" i="1"/>
  <c r="D407" i="1"/>
  <c r="K406" i="1"/>
  <c r="J406" i="1"/>
  <c r="F406" i="1"/>
  <c r="D406" i="1"/>
  <c r="K405" i="1"/>
  <c r="J405" i="1"/>
  <c r="F405" i="1"/>
  <c r="D405" i="1"/>
  <c r="K404" i="1"/>
  <c r="J404" i="1"/>
  <c r="F404" i="1"/>
  <c r="D404" i="1"/>
  <c r="K403" i="1"/>
  <c r="J403" i="1"/>
  <c r="F403" i="1"/>
  <c r="D403" i="1"/>
  <c r="K402" i="1"/>
  <c r="J402" i="1"/>
  <c r="F402" i="1"/>
  <c r="D402" i="1"/>
  <c r="K401" i="1"/>
  <c r="J401" i="1"/>
  <c r="F401" i="1"/>
  <c r="D401" i="1"/>
  <c r="K400" i="1"/>
  <c r="J400" i="1"/>
  <c r="F400" i="1"/>
  <c r="D400" i="1"/>
  <c r="K399" i="1"/>
  <c r="J399" i="1"/>
  <c r="F399" i="1"/>
  <c r="D399" i="1"/>
  <c r="K398" i="1"/>
  <c r="J398" i="1"/>
  <c r="F398" i="1"/>
  <c r="D398" i="1"/>
  <c r="K397" i="1"/>
  <c r="J397" i="1"/>
  <c r="F397" i="1"/>
  <c r="D397" i="1"/>
  <c r="K396" i="1"/>
  <c r="J396" i="1"/>
  <c r="F396" i="1"/>
  <c r="D396" i="1"/>
  <c r="K395" i="1"/>
  <c r="J395" i="1"/>
  <c r="F395" i="1"/>
  <c r="D395" i="1"/>
  <c r="K394" i="1"/>
  <c r="J394" i="1"/>
  <c r="F394" i="1"/>
  <c r="D394" i="1"/>
  <c r="K393" i="1"/>
  <c r="J393" i="1"/>
  <c r="F393" i="1"/>
  <c r="D393" i="1"/>
  <c r="K392" i="1"/>
  <c r="J392" i="1"/>
  <c r="F392" i="1"/>
  <c r="D392" i="1"/>
  <c r="K391" i="1"/>
  <c r="J391" i="1"/>
  <c r="F391" i="1"/>
  <c r="D391" i="1"/>
  <c r="K390" i="1"/>
  <c r="J390" i="1"/>
  <c r="F390" i="1"/>
  <c r="D390" i="1"/>
  <c r="K389" i="1"/>
  <c r="J389" i="1"/>
  <c r="F389" i="1"/>
  <c r="D389" i="1"/>
  <c r="K388" i="1"/>
  <c r="J388" i="1"/>
  <c r="F388" i="1"/>
  <c r="D388" i="1"/>
  <c r="K387" i="1"/>
  <c r="J387" i="1"/>
  <c r="F387" i="1"/>
  <c r="D387" i="1"/>
  <c r="K386" i="1"/>
  <c r="J386" i="1"/>
  <c r="F386" i="1"/>
  <c r="D386" i="1"/>
  <c r="K385" i="1"/>
  <c r="J385" i="1"/>
  <c r="F385" i="1"/>
  <c r="D385" i="1"/>
  <c r="K384" i="1"/>
  <c r="J384" i="1"/>
  <c r="F384" i="1"/>
  <c r="D384" i="1"/>
  <c r="K383" i="1"/>
  <c r="J383" i="1"/>
  <c r="F383" i="1"/>
  <c r="D383" i="1"/>
  <c r="K382" i="1"/>
  <c r="J382" i="1"/>
  <c r="F382" i="1"/>
  <c r="D382" i="1"/>
  <c r="K381" i="1"/>
  <c r="J381" i="1"/>
  <c r="F381" i="1"/>
  <c r="D381" i="1"/>
  <c r="K380" i="1"/>
  <c r="J380" i="1"/>
  <c r="F380" i="1"/>
  <c r="D380" i="1"/>
  <c r="K379" i="1"/>
  <c r="J379" i="1"/>
  <c r="F379" i="1"/>
  <c r="D379" i="1"/>
  <c r="K378" i="1"/>
  <c r="J378" i="1"/>
  <c r="F378" i="1"/>
  <c r="D378" i="1"/>
  <c r="K377" i="1"/>
  <c r="J377" i="1"/>
  <c r="F377" i="1"/>
  <c r="D377" i="1"/>
  <c r="K376" i="1"/>
  <c r="J376" i="1"/>
  <c r="F376" i="1"/>
  <c r="D376" i="1"/>
  <c r="K375" i="1"/>
  <c r="J375" i="1"/>
  <c r="F375" i="1"/>
  <c r="D375" i="1"/>
  <c r="K374" i="1"/>
  <c r="J374" i="1"/>
  <c r="F374" i="1"/>
  <c r="D374" i="1"/>
  <c r="K373" i="1"/>
  <c r="J373" i="1"/>
  <c r="F373" i="1"/>
  <c r="D373" i="1"/>
  <c r="K372" i="1"/>
  <c r="J372" i="1"/>
  <c r="F372" i="1"/>
  <c r="D372" i="1"/>
  <c r="K371" i="1"/>
  <c r="J371" i="1"/>
  <c r="F371" i="1"/>
  <c r="D371" i="1"/>
  <c r="K370" i="1"/>
  <c r="J370" i="1"/>
  <c r="F370" i="1"/>
  <c r="D370" i="1"/>
  <c r="K369" i="1"/>
  <c r="J369" i="1"/>
  <c r="F369" i="1"/>
  <c r="D369" i="1"/>
  <c r="K368" i="1"/>
  <c r="J368" i="1"/>
  <c r="F368" i="1"/>
  <c r="D368" i="1"/>
  <c r="K367" i="1"/>
  <c r="J367" i="1"/>
  <c r="F367" i="1"/>
  <c r="D367" i="1"/>
  <c r="K366" i="1"/>
  <c r="J366" i="1"/>
  <c r="F366" i="1"/>
  <c r="D366" i="1"/>
  <c r="K365" i="1"/>
  <c r="J365" i="1"/>
  <c r="F365" i="1"/>
  <c r="D365" i="1"/>
  <c r="K364" i="1"/>
  <c r="J364" i="1"/>
  <c r="F364" i="1"/>
  <c r="D364" i="1"/>
  <c r="K363" i="1"/>
  <c r="J363" i="1"/>
  <c r="F363" i="1"/>
  <c r="D363" i="1"/>
  <c r="K362" i="1"/>
  <c r="J362" i="1"/>
  <c r="F362" i="1"/>
  <c r="D362" i="1"/>
  <c r="K361" i="1"/>
  <c r="J361" i="1"/>
  <c r="F361" i="1"/>
  <c r="D361" i="1"/>
  <c r="K360" i="1"/>
  <c r="J360" i="1"/>
  <c r="F360" i="1"/>
  <c r="D360" i="1"/>
  <c r="K359" i="1"/>
  <c r="J359" i="1"/>
  <c r="F359" i="1"/>
  <c r="D359" i="1"/>
  <c r="K358" i="1"/>
  <c r="J358" i="1"/>
  <c r="F358" i="1"/>
  <c r="D358" i="1"/>
  <c r="K357" i="1"/>
  <c r="J357" i="1"/>
  <c r="F357" i="1"/>
  <c r="D357" i="1"/>
  <c r="K356" i="1"/>
  <c r="J356" i="1"/>
  <c r="F356" i="1"/>
  <c r="D356" i="1"/>
  <c r="K355" i="1"/>
  <c r="J355" i="1"/>
  <c r="F355" i="1"/>
  <c r="D355" i="1"/>
  <c r="K354" i="1"/>
  <c r="J354" i="1"/>
  <c r="F354" i="1"/>
  <c r="D354" i="1"/>
  <c r="K353" i="1"/>
  <c r="J353" i="1"/>
  <c r="F353" i="1"/>
  <c r="D353" i="1"/>
  <c r="K352" i="1"/>
  <c r="J352" i="1"/>
  <c r="F352" i="1"/>
  <c r="D352" i="1"/>
  <c r="K351" i="1"/>
  <c r="J351" i="1"/>
  <c r="F351" i="1"/>
  <c r="D351" i="1"/>
  <c r="K350" i="1"/>
  <c r="J350" i="1"/>
  <c r="F350" i="1"/>
  <c r="D350" i="1"/>
  <c r="K349" i="1"/>
  <c r="J349" i="1"/>
  <c r="F349" i="1"/>
  <c r="D349" i="1"/>
  <c r="K348" i="1"/>
  <c r="J348" i="1"/>
  <c r="F348" i="1"/>
  <c r="D348" i="1"/>
  <c r="K347" i="1"/>
  <c r="J347" i="1"/>
  <c r="F347" i="1"/>
  <c r="D347" i="1"/>
  <c r="K346" i="1"/>
  <c r="J346" i="1"/>
  <c r="F346" i="1"/>
  <c r="D346" i="1"/>
  <c r="K345" i="1"/>
  <c r="J345" i="1"/>
  <c r="F345" i="1"/>
  <c r="D345" i="1"/>
  <c r="K344" i="1"/>
  <c r="J344" i="1"/>
  <c r="F344" i="1"/>
  <c r="D344" i="1"/>
  <c r="K343" i="1"/>
  <c r="J343" i="1"/>
  <c r="F343" i="1"/>
  <c r="D343" i="1"/>
  <c r="K342" i="1"/>
  <c r="J342" i="1"/>
  <c r="F342" i="1"/>
  <c r="D342" i="1"/>
  <c r="K341" i="1"/>
  <c r="J341" i="1"/>
  <c r="F341" i="1"/>
  <c r="D341" i="1"/>
  <c r="K340" i="1"/>
  <c r="J340" i="1"/>
  <c r="F340" i="1"/>
  <c r="D340" i="1"/>
  <c r="K339" i="1"/>
  <c r="J339" i="1"/>
  <c r="F339" i="1"/>
  <c r="D339" i="1"/>
  <c r="K338" i="1"/>
  <c r="J338" i="1"/>
  <c r="F338" i="1"/>
  <c r="D338" i="1"/>
  <c r="K337" i="1"/>
  <c r="J337" i="1"/>
  <c r="F337" i="1"/>
  <c r="D337" i="1"/>
  <c r="K336" i="1"/>
  <c r="J336" i="1"/>
  <c r="F336" i="1"/>
  <c r="D336" i="1"/>
  <c r="K335" i="1"/>
  <c r="J335" i="1"/>
  <c r="F335" i="1"/>
  <c r="D335" i="1"/>
  <c r="K334" i="1"/>
  <c r="J334" i="1"/>
  <c r="F334" i="1"/>
  <c r="D334" i="1"/>
  <c r="K333" i="1"/>
  <c r="J333" i="1"/>
  <c r="F333" i="1"/>
  <c r="D333" i="1"/>
  <c r="K332" i="1"/>
  <c r="J332" i="1"/>
  <c r="F332" i="1"/>
  <c r="D332" i="1"/>
  <c r="K331" i="1"/>
  <c r="J331" i="1"/>
  <c r="F331" i="1"/>
  <c r="D331" i="1"/>
  <c r="K330" i="1"/>
  <c r="J330" i="1"/>
  <c r="F330" i="1"/>
  <c r="D330" i="1"/>
  <c r="K329" i="1"/>
  <c r="J329" i="1"/>
  <c r="F329" i="1"/>
  <c r="D329" i="1"/>
  <c r="K328" i="1"/>
  <c r="J328" i="1"/>
  <c r="F328" i="1"/>
  <c r="D328" i="1"/>
  <c r="K327" i="1"/>
  <c r="J327" i="1"/>
  <c r="F327" i="1"/>
  <c r="D327" i="1"/>
  <c r="K326" i="1"/>
  <c r="J326" i="1"/>
  <c r="F326" i="1"/>
  <c r="D326" i="1"/>
  <c r="K325" i="1"/>
  <c r="J325" i="1"/>
  <c r="F325" i="1"/>
  <c r="D325" i="1"/>
  <c r="K324" i="1"/>
  <c r="J324" i="1"/>
  <c r="F324" i="1"/>
  <c r="D324" i="1"/>
  <c r="K323" i="1"/>
  <c r="J323" i="1"/>
  <c r="F323" i="1"/>
  <c r="D323" i="1"/>
  <c r="K322" i="1"/>
  <c r="J322" i="1"/>
  <c r="F322" i="1"/>
  <c r="D322" i="1"/>
  <c r="K321" i="1"/>
  <c r="J321" i="1"/>
  <c r="F321" i="1"/>
  <c r="D321" i="1"/>
  <c r="K320" i="1"/>
  <c r="J320" i="1"/>
  <c r="F320" i="1"/>
  <c r="D320" i="1"/>
  <c r="K319" i="1"/>
  <c r="J319" i="1"/>
  <c r="F319" i="1"/>
  <c r="D319" i="1"/>
  <c r="K318" i="1"/>
  <c r="J318" i="1"/>
  <c r="F318" i="1"/>
  <c r="D318" i="1"/>
  <c r="K317" i="1"/>
  <c r="J317" i="1"/>
  <c r="F317" i="1"/>
  <c r="D317" i="1"/>
  <c r="K316" i="1"/>
  <c r="J316" i="1"/>
  <c r="F316" i="1"/>
  <c r="D316" i="1"/>
  <c r="K315" i="1"/>
  <c r="J315" i="1"/>
  <c r="F315" i="1"/>
  <c r="D315" i="1"/>
  <c r="K314" i="1"/>
  <c r="J314" i="1"/>
  <c r="F314" i="1"/>
  <c r="D314" i="1"/>
  <c r="K313" i="1"/>
  <c r="J313" i="1"/>
  <c r="F313" i="1"/>
  <c r="D313" i="1"/>
  <c r="K312" i="1"/>
  <c r="J312" i="1"/>
  <c r="F312" i="1"/>
  <c r="D312" i="1"/>
  <c r="K311" i="1"/>
  <c r="J311" i="1"/>
  <c r="F311" i="1"/>
  <c r="D311" i="1"/>
  <c r="K310" i="1"/>
  <c r="J310" i="1"/>
  <c r="F310" i="1"/>
  <c r="D310" i="1"/>
  <c r="K309" i="1"/>
  <c r="J309" i="1"/>
  <c r="F309" i="1"/>
  <c r="D309" i="1"/>
  <c r="K308" i="1"/>
  <c r="J308" i="1"/>
  <c r="F308" i="1"/>
  <c r="D308" i="1"/>
  <c r="K307" i="1"/>
  <c r="J307" i="1"/>
  <c r="F307" i="1"/>
  <c r="D307" i="1"/>
  <c r="K306" i="1"/>
  <c r="J306" i="1"/>
  <c r="F306" i="1"/>
  <c r="D306" i="1"/>
  <c r="K305" i="1"/>
  <c r="J305" i="1"/>
  <c r="F305" i="1"/>
  <c r="D305" i="1"/>
  <c r="K304" i="1"/>
  <c r="J304" i="1"/>
  <c r="F304" i="1"/>
  <c r="D304" i="1"/>
  <c r="K303" i="1"/>
  <c r="J303" i="1"/>
  <c r="F303" i="1"/>
  <c r="D303" i="1"/>
  <c r="K302" i="1"/>
  <c r="J302" i="1"/>
  <c r="F302" i="1"/>
  <c r="D302" i="1"/>
  <c r="K301" i="1"/>
  <c r="J301" i="1"/>
  <c r="F301" i="1"/>
  <c r="D301" i="1"/>
  <c r="K300" i="1"/>
  <c r="J300" i="1"/>
  <c r="F300" i="1"/>
  <c r="D300" i="1"/>
  <c r="K299" i="1"/>
  <c r="J299" i="1"/>
  <c r="F299" i="1"/>
  <c r="D299" i="1"/>
  <c r="K298" i="1"/>
  <c r="J298" i="1"/>
  <c r="F298" i="1"/>
  <c r="D298" i="1"/>
  <c r="K297" i="1"/>
  <c r="J297" i="1"/>
  <c r="F297" i="1"/>
  <c r="D297" i="1"/>
  <c r="K296" i="1"/>
  <c r="J296" i="1"/>
  <c r="F296" i="1"/>
  <c r="D296" i="1"/>
  <c r="K295" i="1"/>
  <c r="J295" i="1"/>
  <c r="F295" i="1"/>
  <c r="D295" i="1"/>
  <c r="K294" i="1"/>
  <c r="J294" i="1"/>
  <c r="F294" i="1"/>
  <c r="D294" i="1"/>
  <c r="K293" i="1"/>
  <c r="J293" i="1"/>
  <c r="F293" i="1"/>
  <c r="D293" i="1"/>
  <c r="K292" i="1"/>
  <c r="J292" i="1"/>
  <c r="F292" i="1"/>
  <c r="D292" i="1"/>
  <c r="K291" i="1"/>
  <c r="J291" i="1"/>
  <c r="F291" i="1"/>
  <c r="D291" i="1"/>
  <c r="K290" i="1"/>
  <c r="J290" i="1"/>
  <c r="F290" i="1"/>
  <c r="D290" i="1"/>
  <c r="K289" i="1"/>
  <c r="J289" i="1"/>
  <c r="F289" i="1"/>
  <c r="D289" i="1"/>
  <c r="K288" i="1"/>
  <c r="J288" i="1"/>
  <c r="F288" i="1"/>
  <c r="D288" i="1"/>
  <c r="K287" i="1"/>
  <c r="J287" i="1"/>
  <c r="F287" i="1"/>
  <c r="D287" i="1"/>
  <c r="K286" i="1"/>
  <c r="J286" i="1"/>
  <c r="F286" i="1"/>
  <c r="D286" i="1"/>
  <c r="K285" i="1"/>
  <c r="J285" i="1"/>
  <c r="F285" i="1"/>
  <c r="D285" i="1"/>
  <c r="K284" i="1"/>
  <c r="J284" i="1"/>
  <c r="F284" i="1"/>
  <c r="D284" i="1"/>
  <c r="K283" i="1"/>
  <c r="J283" i="1"/>
  <c r="F283" i="1"/>
  <c r="D283" i="1"/>
  <c r="K282" i="1"/>
  <c r="J282" i="1"/>
  <c r="F282" i="1"/>
  <c r="D282" i="1"/>
  <c r="K281" i="1"/>
  <c r="J281" i="1"/>
  <c r="F281" i="1"/>
  <c r="D281" i="1"/>
  <c r="K280" i="1"/>
  <c r="J280" i="1"/>
  <c r="F280" i="1"/>
  <c r="D280" i="1"/>
  <c r="K279" i="1"/>
  <c r="J279" i="1"/>
  <c r="F279" i="1"/>
  <c r="D279" i="1"/>
  <c r="K278" i="1"/>
  <c r="J278" i="1"/>
  <c r="F278" i="1"/>
  <c r="D278" i="1"/>
  <c r="K277" i="1"/>
  <c r="J277" i="1"/>
  <c r="F277" i="1"/>
  <c r="D277" i="1"/>
  <c r="K276" i="1"/>
  <c r="J276" i="1"/>
  <c r="F276" i="1"/>
  <c r="D276" i="1"/>
  <c r="K275" i="1"/>
  <c r="J275" i="1"/>
  <c r="F275" i="1"/>
  <c r="D275" i="1"/>
  <c r="K274" i="1"/>
  <c r="J274" i="1"/>
  <c r="F274" i="1"/>
  <c r="D274" i="1"/>
  <c r="K273" i="1"/>
  <c r="J273" i="1"/>
  <c r="F273" i="1"/>
  <c r="D273" i="1"/>
  <c r="K272" i="1"/>
  <c r="J272" i="1"/>
  <c r="F272" i="1"/>
  <c r="D272" i="1"/>
  <c r="K271" i="1"/>
  <c r="J271" i="1"/>
  <c r="F271" i="1"/>
  <c r="D271" i="1"/>
  <c r="K270" i="1"/>
  <c r="J270" i="1"/>
  <c r="F270" i="1"/>
  <c r="D270" i="1"/>
  <c r="K269" i="1"/>
  <c r="J269" i="1"/>
  <c r="F269" i="1"/>
  <c r="D269" i="1"/>
  <c r="K268" i="1"/>
  <c r="J268" i="1"/>
  <c r="F268" i="1"/>
  <c r="D268" i="1"/>
  <c r="K267" i="1"/>
  <c r="J267" i="1"/>
  <c r="F267" i="1"/>
  <c r="D267" i="1"/>
  <c r="K266" i="1"/>
  <c r="J266" i="1"/>
  <c r="F266" i="1"/>
  <c r="D266" i="1"/>
  <c r="K265" i="1"/>
  <c r="J265" i="1"/>
  <c r="F265" i="1"/>
  <c r="D265" i="1"/>
  <c r="K264" i="1"/>
  <c r="J264" i="1"/>
  <c r="F264" i="1"/>
  <c r="D264" i="1"/>
  <c r="K263" i="1"/>
  <c r="J263" i="1"/>
  <c r="F263" i="1"/>
  <c r="D263" i="1"/>
  <c r="K262" i="1"/>
  <c r="J262" i="1"/>
  <c r="F262" i="1"/>
  <c r="D262" i="1"/>
  <c r="K261" i="1"/>
  <c r="J261" i="1"/>
  <c r="F261" i="1"/>
  <c r="D261" i="1"/>
  <c r="K260" i="1"/>
  <c r="J260" i="1"/>
  <c r="F260" i="1"/>
  <c r="D260" i="1"/>
  <c r="K259" i="1"/>
  <c r="J259" i="1"/>
  <c r="F259" i="1"/>
  <c r="D259" i="1"/>
  <c r="K258" i="1"/>
  <c r="J258" i="1"/>
  <c r="F258" i="1"/>
  <c r="D258" i="1"/>
  <c r="K257" i="1"/>
  <c r="J257" i="1"/>
  <c r="F257" i="1"/>
  <c r="D257" i="1"/>
  <c r="K256" i="1"/>
  <c r="J256" i="1"/>
  <c r="F256" i="1"/>
  <c r="D256" i="1"/>
  <c r="K255" i="1"/>
  <c r="J255" i="1"/>
  <c r="F255" i="1"/>
  <c r="D255" i="1"/>
  <c r="K254" i="1"/>
  <c r="J254" i="1"/>
  <c r="F254" i="1"/>
  <c r="D254" i="1"/>
  <c r="K253" i="1"/>
  <c r="J253" i="1"/>
  <c r="F253" i="1"/>
  <c r="D253" i="1"/>
  <c r="K252" i="1"/>
  <c r="J252" i="1"/>
  <c r="F252" i="1"/>
  <c r="D252" i="1"/>
  <c r="K251" i="1"/>
  <c r="J251" i="1"/>
  <c r="F251" i="1"/>
  <c r="D251" i="1"/>
  <c r="K250" i="1"/>
  <c r="J250" i="1"/>
  <c r="F250" i="1"/>
  <c r="D250" i="1"/>
  <c r="K249" i="1"/>
  <c r="J249" i="1"/>
  <c r="F249" i="1"/>
  <c r="D249" i="1"/>
  <c r="K248" i="1"/>
  <c r="J248" i="1"/>
  <c r="F248" i="1"/>
  <c r="D248" i="1"/>
  <c r="K247" i="1"/>
  <c r="J247" i="1"/>
  <c r="F247" i="1"/>
  <c r="D247" i="1"/>
  <c r="K246" i="1"/>
  <c r="J246" i="1"/>
  <c r="F246" i="1"/>
  <c r="D246" i="1"/>
  <c r="K245" i="1"/>
  <c r="J245" i="1"/>
  <c r="F245" i="1"/>
  <c r="D245" i="1"/>
  <c r="K244" i="1"/>
  <c r="J244" i="1"/>
  <c r="F244" i="1"/>
  <c r="D244" i="1"/>
  <c r="K243" i="1"/>
  <c r="J243" i="1"/>
  <c r="F243" i="1"/>
  <c r="D243" i="1"/>
  <c r="K242" i="1"/>
  <c r="J242" i="1"/>
  <c r="F242" i="1"/>
  <c r="D242" i="1"/>
  <c r="K241" i="1"/>
  <c r="J241" i="1"/>
  <c r="F241" i="1"/>
  <c r="D241" i="1"/>
  <c r="K240" i="1"/>
  <c r="J240" i="1"/>
  <c r="F240" i="1"/>
  <c r="D240" i="1"/>
  <c r="K239" i="1"/>
  <c r="J239" i="1"/>
  <c r="F239" i="1"/>
  <c r="D239" i="1"/>
  <c r="K238" i="1"/>
  <c r="J238" i="1"/>
  <c r="F238" i="1"/>
  <c r="D238" i="1"/>
  <c r="K237" i="1"/>
  <c r="J237" i="1"/>
  <c r="F237" i="1"/>
  <c r="D237" i="1"/>
  <c r="K236" i="1"/>
  <c r="J236" i="1"/>
  <c r="F236" i="1"/>
  <c r="D236" i="1"/>
  <c r="K235" i="1"/>
  <c r="J235" i="1"/>
  <c r="F235" i="1"/>
  <c r="D235" i="1"/>
  <c r="K234" i="1"/>
  <c r="J234" i="1"/>
  <c r="F234" i="1"/>
  <c r="D234" i="1"/>
  <c r="K233" i="1"/>
  <c r="J233" i="1"/>
  <c r="F233" i="1"/>
  <c r="D233" i="1"/>
  <c r="K232" i="1"/>
  <c r="J232" i="1"/>
  <c r="F232" i="1"/>
  <c r="D232" i="1"/>
  <c r="K231" i="1"/>
  <c r="J231" i="1"/>
  <c r="F231" i="1"/>
  <c r="D231" i="1"/>
  <c r="K230" i="1"/>
  <c r="J230" i="1"/>
  <c r="F230" i="1"/>
  <c r="D230" i="1"/>
  <c r="K229" i="1"/>
  <c r="J229" i="1"/>
  <c r="F229" i="1"/>
  <c r="D229" i="1"/>
  <c r="K228" i="1"/>
  <c r="J228" i="1"/>
  <c r="F228" i="1"/>
  <c r="D228" i="1"/>
  <c r="K227" i="1"/>
  <c r="J227" i="1"/>
  <c r="F227" i="1"/>
  <c r="D227" i="1"/>
  <c r="K226" i="1"/>
  <c r="J226" i="1"/>
  <c r="F226" i="1"/>
  <c r="D226" i="1"/>
  <c r="K225" i="1"/>
  <c r="J225" i="1"/>
  <c r="F225" i="1"/>
  <c r="D225" i="1"/>
  <c r="K224" i="1"/>
  <c r="J224" i="1"/>
  <c r="F224" i="1"/>
  <c r="D224" i="1"/>
  <c r="K223" i="1"/>
  <c r="J223" i="1"/>
  <c r="F223" i="1"/>
  <c r="D223" i="1"/>
  <c r="K222" i="1"/>
  <c r="J222" i="1"/>
  <c r="F222" i="1"/>
  <c r="D222" i="1"/>
  <c r="K221" i="1"/>
  <c r="J221" i="1"/>
  <c r="F221" i="1"/>
  <c r="D221" i="1"/>
  <c r="K220" i="1"/>
  <c r="J220" i="1"/>
  <c r="F220" i="1"/>
  <c r="D220" i="1"/>
  <c r="K219" i="1"/>
  <c r="J219" i="1"/>
  <c r="F219" i="1"/>
  <c r="D219" i="1"/>
  <c r="K218" i="1"/>
  <c r="J218" i="1"/>
  <c r="F218" i="1"/>
  <c r="D218" i="1"/>
  <c r="K217" i="1"/>
  <c r="J217" i="1"/>
  <c r="F217" i="1"/>
  <c r="D217" i="1"/>
  <c r="K216" i="1"/>
  <c r="J216" i="1"/>
  <c r="F216" i="1"/>
  <c r="D216" i="1"/>
  <c r="K215" i="1"/>
  <c r="J215" i="1"/>
  <c r="F215" i="1"/>
  <c r="D215" i="1"/>
  <c r="K214" i="1"/>
  <c r="J214" i="1"/>
  <c r="F214" i="1"/>
  <c r="D214" i="1"/>
  <c r="K213" i="1"/>
  <c r="J213" i="1"/>
  <c r="F213" i="1"/>
  <c r="D213" i="1"/>
  <c r="K212" i="1"/>
  <c r="J212" i="1"/>
  <c r="F212" i="1"/>
  <c r="D212" i="1"/>
  <c r="K211" i="1"/>
  <c r="J211" i="1"/>
  <c r="F211" i="1"/>
  <c r="D211" i="1"/>
  <c r="K210" i="1"/>
  <c r="J210" i="1"/>
  <c r="F210" i="1"/>
  <c r="D210" i="1"/>
  <c r="K209" i="1"/>
  <c r="J209" i="1"/>
  <c r="F209" i="1"/>
  <c r="D209" i="1"/>
  <c r="K208" i="1"/>
  <c r="J208" i="1"/>
  <c r="F208" i="1"/>
  <c r="D208" i="1"/>
  <c r="K207" i="1"/>
  <c r="J207" i="1"/>
  <c r="F207" i="1"/>
  <c r="D207" i="1"/>
  <c r="K206" i="1"/>
  <c r="J206" i="1"/>
  <c r="F206" i="1"/>
  <c r="D206" i="1"/>
  <c r="K205" i="1"/>
  <c r="J205" i="1"/>
  <c r="F205" i="1"/>
  <c r="D205" i="1"/>
  <c r="K204" i="1"/>
  <c r="J204" i="1"/>
  <c r="F204" i="1"/>
  <c r="D204" i="1"/>
  <c r="K203" i="1"/>
  <c r="J203" i="1"/>
  <c r="F203" i="1"/>
  <c r="D203" i="1"/>
  <c r="K202" i="1"/>
  <c r="J202" i="1"/>
  <c r="F202" i="1"/>
  <c r="D202" i="1"/>
  <c r="K201" i="1"/>
  <c r="J201" i="1"/>
  <c r="F201" i="1"/>
  <c r="D201" i="1"/>
  <c r="K200" i="1"/>
  <c r="J200" i="1"/>
  <c r="F200" i="1"/>
  <c r="D200" i="1"/>
  <c r="K199" i="1"/>
  <c r="J199" i="1"/>
  <c r="F199" i="1"/>
  <c r="D199" i="1"/>
  <c r="K198" i="1"/>
  <c r="J198" i="1"/>
  <c r="F198" i="1"/>
  <c r="D198" i="1"/>
  <c r="K197" i="1"/>
  <c r="J197" i="1"/>
  <c r="F197" i="1"/>
  <c r="D197" i="1"/>
  <c r="K196" i="1"/>
  <c r="J196" i="1"/>
  <c r="F196" i="1"/>
  <c r="D196" i="1"/>
  <c r="K195" i="1"/>
  <c r="J195" i="1"/>
  <c r="F195" i="1"/>
  <c r="D195" i="1"/>
  <c r="K194" i="1"/>
  <c r="J194" i="1"/>
  <c r="F194" i="1"/>
  <c r="D194" i="1"/>
  <c r="K193" i="1"/>
  <c r="J193" i="1"/>
  <c r="F193" i="1"/>
  <c r="D193" i="1"/>
  <c r="K192" i="1"/>
  <c r="J192" i="1"/>
  <c r="F192" i="1"/>
  <c r="D192" i="1"/>
  <c r="K191" i="1"/>
  <c r="J191" i="1"/>
  <c r="F191" i="1"/>
  <c r="D191" i="1"/>
  <c r="K190" i="1"/>
  <c r="J190" i="1"/>
  <c r="F190" i="1"/>
  <c r="D190" i="1"/>
  <c r="K189" i="1"/>
  <c r="J189" i="1"/>
  <c r="F189" i="1"/>
  <c r="D189" i="1"/>
  <c r="K188" i="1"/>
  <c r="J188" i="1"/>
  <c r="F188" i="1"/>
  <c r="D188" i="1"/>
  <c r="K187" i="1"/>
  <c r="J187" i="1"/>
  <c r="F187" i="1"/>
  <c r="D187" i="1"/>
  <c r="K186" i="1"/>
  <c r="J186" i="1"/>
  <c r="F186" i="1"/>
  <c r="D186" i="1"/>
  <c r="K185" i="1"/>
  <c r="J185" i="1"/>
  <c r="F185" i="1"/>
  <c r="D185" i="1"/>
  <c r="K184" i="1"/>
  <c r="J184" i="1"/>
  <c r="F184" i="1"/>
  <c r="D184" i="1"/>
  <c r="K183" i="1"/>
  <c r="J183" i="1"/>
  <c r="F183" i="1"/>
  <c r="D183" i="1"/>
  <c r="K182" i="1"/>
  <c r="J182" i="1"/>
  <c r="F182" i="1"/>
  <c r="D182" i="1"/>
  <c r="K181" i="1"/>
  <c r="J181" i="1"/>
  <c r="F181" i="1"/>
  <c r="D181" i="1"/>
  <c r="K180" i="1"/>
  <c r="J180" i="1"/>
  <c r="F180" i="1"/>
  <c r="D180" i="1"/>
  <c r="K179" i="1"/>
  <c r="J179" i="1"/>
  <c r="F179" i="1"/>
  <c r="D179" i="1"/>
  <c r="K178" i="1"/>
  <c r="J178" i="1"/>
  <c r="F178" i="1"/>
  <c r="D178" i="1"/>
  <c r="K177" i="1"/>
  <c r="J177" i="1"/>
  <c r="F177" i="1"/>
  <c r="D177" i="1"/>
  <c r="K176" i="1"/>
  <c r="J176" i="1"/>
  <c r="F176" i="1"/>
  <c r="D176" i="1"/>
  <c r="K175" i="1"/>
  <c r="J175" i="1"/>
  <c r="F175" i="1"/>
  <c r="D175" i="1"/>
  <c r="K174" i="1"/>
  <c r="J174" i="1"/>
  <c r="F174" i="1"/>
  <c r="D174" i="1"/>
  <c r="K173" i="1"/>
  <c r="J173" i="1"/>
  <c r="F173" i="1"/>
  <c r="D173" i="1"/>
  <c r="K172" i="1"/>
  <c r="J172" i="1"/>
  <c r="F172" i="1"/>
  <c r="D172" i="1"/>
  <c r="K171" i="1"/>
  <c r="J171" i="1"/>
  <c r="F171" i="1"/>
  <c r="D171" i="1"/>
  <c r="K170" i="1"/>
  <c r="J170" i="1"/>
  <c r="F170" i="1"/>
  <c r="D170" i="1"/>
  <c r="K169" i="1"/>
  <c r="J169" i="1"/>
  <c r="F169" i="1"/>
  <c r="D169" i="1"/>
  <c r="K168" i="1"/>
  <c r="J168" i="1"/>
  <c r="F168" i="1"/>
  <c r="D168" i="1"/>
  <c r="K167" i="1"/>
  <c r="J167" i="1"/>
  <c r="F167" i="1"/>
  <c r="D167" i="1"/>
  <c r="K166" i="1"/>
  <c r="J166" i="1"/>
  <c r="F166" i="1"/>
  <c r="D166" i="1"/>
  <c r="K165" i="1"/>
  <c r="J165" i="1"/>
  <c r="F165" i="1"/>
  <c r="D165" i="1"/>
  <c r="K164" i="1"/>
  <c r="J164" i="1"/>
  <c r="F164" i="1"/>
  <c r="D164" i="1"/>
  <c r="K163" i="1"/>
  <c r="J163" i="1"/>
  <c r="F163" i="1"/>
  <c r="D163" i="1"/>
  <c r="K162" i="1"/>
  <c r="J162" i="1"/>
  <c r="F162" i="1"/>
  <c r="D162" i="1"/>
  <c r="K161" i="1"/>
  <c r="J161" i="1"/>
  <c r="F161" i="1"/>
  <c r="D161" i="1"/>
  <c r="K160" i="1"/>
  <c r="J160" i="1"/>
  <c r="F160" i="1"/>
  <c r="D160" i="1"/>
  <c r="K159" i="1"/>
  <c r="J159" i="1"/>
  <c r="F159" i="1"/>
  <c r="D159" i="1"/>
  <c r="K158" i="1"/>
  <c r="J158" i="1"/>
  <c r="F158" i="1"/>
  <c r="D158" i="1"/>
  <c r="K157" i="1"/>
  <c r="J157" i="1"/>
  <c r="F157" i="1"/>
  <c r="D157" i="1"/>
  <c r="K156" i="1"/>
  <c r="J156" i="1"/>
  <c r="F156" i="1"/>
  <c r="D156" i="1"/>
  <c r="K155" i="1"/>
  <c r="J155" i="1"/>
  <c r="F155" i="1"/>
  <c r="D155" i="1"/>
  <c r="K154" i="1"/>
  <c r="J154" i="1"/>
  <c r="F154" i="1"/>
  <c r="D154" i="1"/>
  <c r="K153" i="1"/>
  <c r="J153" i="1"/>
  <c r="F153" i="1"/>
  <c r="D153" i="1"/>
  <c r="K152" i="1"/>
  <c r="J152" i="1"/>
  <c r="F152" i="1"/>
  <c r="D152" i="1"/>
  <c r="K151" i="1"/>
  <c r="J151" i="1"/>
  <c r="F151" i="1"/>
  <c r="D151" i="1"/>
  <c r="K150" i="1"/>
  <c r="J150" i="1"/>
  <c r="F150" i="1"/>
  <c r="D150" i="1"/>
  <c r="K149" i="1"/>
  <c r="J149" i="1"/>
  <c r="F149" i="1"/>
  <c r="D149" i="1"/>
  <c r="K148" i="1"/>
  <c r="J148" i="1"/>
  <c r="F148" i="1"/>
  <c r="D148" i="1"/>
  <c r="K147" i="1"/>
  <c r="J147" i="1"/>
  <c r="F147" i="1"/>
  <c r="D147" i="1"/>
  <c r="K146" i="1"/>
  <c r="J146" i="1"/>
  <c r="F146" i="1"/>
  <c r="D146" i="1"/>
  <c r="K145" i="1"/>
  <c r="J145" i="1"/>
  <c r="F145" i="1"/>
  <c r="D145" i="1"/>
  <c r="K144" i="1"/>
  <c r="J144" i="1"/>
  <c r="F144" i="1"/>
  <c r="D144" i="1"/>
  <c r="K143" i="1"/>
  <c r="J143" i="1"/>
  <c r="F143" i="1"/>
  <c r="D143" i="1"/>
  <c r="K142" i="1"/>
  <c r="J142" i="1"/>
  <c r="F142" i="1"/>
  <c r="D142" i="1"/>
  <c r="K141" i="1"/>
  <c r="J141" i="1"/>
  <c r="F141" i="1"/>
  <c r="D141" i="1"/>
  <c r="K140" i="1"/>
  <c r="J140" i="1"/>
  <c r="F140" i="1"/>
  <c r="D140" i="1"/>
  <c r="K139" i="1"/>
  <c r="J139" i="1"/>
  <c r="F139" i="1"/>
  <c r="D139" i="1"/>
  <c r="K138" i="1"/>
  <c r="J138" i="1"/>
  <c r="F138" i="1"/>
  <c r="D138" i="1"/>
  <c r="K137" i="1"/>
  <c r="J137" i="1"/>
  <c r="F137" i="1"/>
  <c r="D137" i="1"/>
  <c r="K136" i="1"/>
  <c r="J136" i="1"/>
  <c r="F136" i="1"/>
  <c r="D136" i="1"/>
  <c r="K135" i="1"/>
  <c r="J135" i="1"/>
  <c r="F135" i="1"/>
  <c r="D135" i="1"/>
  <c r="K134" i="1"/>
  <c r="J134" i="1"/>
  <c r="F134" i="1"/>
  <c r="D134" i="1"/>
  <c r="K133" i="1"/>
  <c r="J133" i="1"/>
  <c r="F133" i="1"/>
  <c r="D133" i="1"/>
  <c r="K132" i="1"/>
  <c r="J132" i="1"/>
  <c r="F132" i="1"/>
  <c r="D132" i="1"/>
  <c r="K131" i="1"/>
  <c r="J131" i="1"/>
  <c r="F131" i="1"/>
  <c r="D131" i="1"/>
  <c r="K130" i="1"/>
  <c r="J130" i="1"/>
  <c r="F130" i="1"/>
  <c r="D130" i="1"/>
  <c r="K129" i="1"/>
  <c r="J129" i="1"/>
  <c r="F129" i="1"/>
  <c r="D129" i="1"/>
  <c r="K128" i="1"/>
  <c r="J128" i="1"/>
  <c r="F128" i="1"/>
  <c r="D128" i="1"/>
  <c r="K127" i="1"/>
  <c r="J127" i="1"/>
  <c r="F127" i="1"/>
  <c r="D127" i="1"/>
  <c r="K126" i="1"/>
  <c r="J126" i="1"/>
  <c r="F126" i="1"/>
  <c r="D126" i="1"/>
  <c r="K125" i="1"/>
  <c r="J125" i="1"/>
  <c r="F125" i="1"/>
  <c r="D125" i="1"/>
  <c r="K124" i="1"/>
  <c r="J124" i="1"/>
  <c r="F124" i="1"/>
  <c r="D124" i="1"/>
  <c r="K123" i="1"/>
  <c r="J123" i="1"/>
  <c r="F123" i="1"/>
  <c r="D123" i="1"/>
  <c r="K122" i="1"/>
  <c r="J122" i="1"/>
  <c r="F122" i="1"/>
  <c r="D122" i="1"/>
  <c r="K121" i="1"/>
  <c r="J121" i="1"/>
  <c r="F121" i="1"/>
  <c r="D121" i="1"/>
  <c r="K120" i="1"/>
  <c r="J120" i="1"/>
  <c r="F120" i="1"/>
  <c r="D120" i="1"/>
  <c r="K119" i="1"/>
  <c r="J119" i="1"/>
  <c r="F119" i="1"/>
  <c r="D119" i="1"/>
  <c r="K118" i="1"/>
  <c r="J118" i="1"/>
  <c r="F118" i="1"/>
  <c r="D118" i="1"/>
  <c r="K117" i="1"/>
  <c r="J117" i="1"/>
  <c r="F117" i="1"/>
  <c r="D117" i="1"/>
  <c r="K116" i="1"/>
  <c r="J116" i="1"/>
  <c r="F116" i="1"/>
  <c r="D116" i="1"/>
  <c r="K115" i="1"/>
  <c r="J115" i="1"/>
  <c r="F115" i="1"/>
  <c r="D115" i="1"/>
  <c r="K114" i="1"/>
  <c r="J114" i="1"/>
  <c r="F114" i="1"/>
  <c r="D114" i="1"/>
  <c r="K113" i="1"/>
  <c r="J113" i="1"/>
  <c r="F113" i="1"/>
  <c r="D113" i="1"/>
  <c r="K112" i="1"/>
  <c r="J112" i="1"/>
  <c r="F112" i="1"/>
  <c r="D112" i="1"/>
  <c r="K111" i="1"/>
  <c r="J111" i="1"/>
  <c r="F111" i="1"/>
  <c r="D111" i="1"/>
  <c r="K110" i="1"/>
  <c r="J110" i="1"/>
  <c r="F110" i="1"/>
  <c r="D110" i="1"/>
  <c r="K109" i="1"/>
  <c r="J109" i="1"/>
  <c r="F109" i="1"/>
  <c r="D109" i="1"/>
  <c r="K108" i="1"/>
  <c r="J108" i="1"/>
  <c r="F108" i="1"/>
  <c r="D108" i="1"/>
  <c r="K107" i="1"/>
  <c r="J107" i="1"/>
  <c r="F107" i="1"/>
  <c r="D107" i="1"/>
  <c r="K106" i="1"/>
  <c r="J106" i="1"/>
  <c r="F106" i="1"/>
  <c r="D106" i="1"/>
  <c r="K105" i="1"/>
  <c r="J105" i="1"/>
  <c r="F105" i="1"/>
  <c r="D105" i="1"/>
  <c r="K104" i="1"/>
  <c r="J104" i="1"/>
  <c r="F104" i="1"/>
  <c r="D104" i="1"/>
  <c r="K103" i="1"/>
  <c r="J103" i="1"/>
  <c r="F103" i="1"/>
  <c r="D103" i="1"/>
  <c r="K102" i="1"/>
  <c r="J102" i="1"/>
  <c r="F102" i="1"/>
  <c r="D102" i="1"/>
  <c r="K101" i="1"/>
  <c r="J101" i="1"/>
  <c r="F101" i="1"/>
  <c r="D101" i="1"/>
  <c r="K100" i="1"/>
  <c r="J100" i="1"/>
  <c r="F100" i="1"/>
  <c r="D100" i="1"/>
  <c r="K99" i="1"/>
  <c r="J99" i="1"/>
  <c r="F99" i="1"/>
  <c r="D99" i="1"/>
  <c r="K98" i="1"/>
  <c r="J98" i="1"/>
  <c r="F98" i="1"/>
  <c r="D98" i="1"/>
  <c r="K97" i="1"/>
  <c r="J97" i="1"/>
  <c r="F97" i="1"/>
  <c r="D97" i="1"/>
  <c r="K96" i="1"/>
  <c r="J96" i="1"/>
  <c r="F96" i="1"/>
  <c r="D96" i="1"/>
  <c r="K95" i="1"/>
  <c r="J95" i="1"/>
  <c r="F95" i="1"/>
  <c r="D95" i="1"/>
  <c r="K94" i="1"/>
  <c r="J94" i="1"/>
  <c r="F94" i="1"/>
  <c r="D94" i="1"/>
  <c r="K93" i="1"/>
  <c r="J93" i="1"/>
  <c r="F93" i="1"/>
  <c r="D93" i="1"/>
  <c r="K92" i="1"/>
  <c r="J92" i="1"/>
  <c r="F92" i="1"/>
  <c r="D92" i="1"/>
  <c r="K91" i="1"/>
  <c r="J91" i="1"/>
  <c r="F91" i="1"/>
  <c r="D91" i="1"/>
  <c r="K90" i="1"/>
  <c r="J90" i="1"/>
  <c r="F90" i="1"/>
  <c r="D90" i="1"/>
  <c r="K89" i="1"/>
  <c r="J89" i="1"/>
  <c r="F89" i="1"/>
  <c r="D89" i="1"/>
  <c r="K88" i="1"/>
  <c r="J88" i="1"/>
  <c r="F88" i="1"/>
  <c r="D88" i="1"/>
  <c r="K87" i="1"/>
  <c r="J87" i="1"/>
  <c r="F87" i="1"/>
  <c r="D87" i="1"/>
  <c r="K86" i="1"/>
  <c r="J86" i="1"/>
  <c r="F86" i="1"/>
  <c r="D86" i="1"/>
  <c r="K85" i="1"/>
  <c r="J85" i="1"/>
  <c r="F85" i="1"/>
  <c r="D85" i="1"/>
  <c r="K84" i="1"/>
  <c r="J84" i="1"/>
  <c r="F84" i="1"/>
  <c r="D84" i="1"/>
  <c r="K83" i="1"/>
  <c r="J83" i="1"/>
  <c r="F83" i="1"/>
  <c r="D83" i="1"/>
  <c r="K82" i="1"/>
  <c r="J82" i="1"/>
  <c r="F82" i="1"/>
  <c r="D82" i="1"/>
  <c r="K81" i="1"/>
  <c r="J81" i="1"/>
  <c r="F81" i="1"/>
  <c r="D81" i="1"/>
  <c r="K80" i="1"/>
  <c r="J80" i="1"/>
  <c r="F80" i="1"/>
  <c r="D80" i="1"/>
  <c r="K79" i="1"/>
  <c r="J79" i="1"/>
  <c r="F79" i="1"/>
  <c r="D79" i="1"/>
  <c r="K78" i="1"/>
  <c r="J78" i="1"/>
  <c r="F78" i="1"/>
  <c r="D78" i="1"/>
  <c r="K77" i="1"/>
  <c r="J77" i="1"/>
  <c r="F77" i="1"/>
  <c r="D77" i="1"/>
  <c r="K76" i="1"/>
  <c r="J76" i="1"/>
  <c r="F76" i="1"/>
  <c r="D76" i="1"/>
  <c r="K75" i="1"/>
  <c r="J75" i="1"/>
  <c r="F75" i="1"/>
  <c r="D75" i="1"/>
  <c r="K74" i="1"/>
  <c r="J74" i="1"/>
  <c r="F74" i="1"/>
  <c r="D74" i="1"/>
  <c r="K73" i="1"/>
  <c r="J73" i="1"/>
  <c r="F73" i="1"/>
  <c r="D73" i="1"/>
  <c r="K72" i="1"/>
  <c r="J72" i="1"/>
  <c r="F72" i="1"/>
  <c r="D72" i="1"/>
  <c r="K71" i="1"/>
  <c r="J71" i="1"/>
  <c r="F71" i="1"/>
  <c r="D71" i="1"/>
  <c r="K70" i="1"/>
  <c r="J70" i="1"/>
  <c r="F70" i="1"/>
  <c r="D70" i="1"/>
  <c r="K69" i="1"/>
  <c r="J69" i="1"/>
  <c r="F69" i="1"/>
  <c r="D69" i="1"/>
  <c r="K68" i="1"/>
  <c r="J68" i="1"/>
  <c r="F68" i="1"/>
  <c r="D68" i="1"/>
  <c r="K67" i="1"/>
  <c r="J67" i="1"/>
  <c r="F67" i="1"/>
  <c r="D67" i="1"/>
  <c r="K66" i="1"/>
  <c r="J66" i="1"/>
  <c r="F66" i="1"/>
  <c r="D66" i="1"/>
  <c r="K65" i="1"/>
  <c r="J65" i="1"/>
  <c r="F65" i="1"/>
  <c r="D65" i="1"/>
  <c r="K64" i="1"/>
  <c r="J64" i="1"/>
  <c r="F64" i="1"/>
  <c r="D64" i="1"/>
  <c r="K63" i="1"/>
  <c r="J63" i="1"/>
  <c r="F63" i="1"/>
  <c r="D63" i="1"/>
  <c r="K62" i="1"/>
  <c r="J62" i="1"/>
  <c r="F62" i="1"/>
  <c r="D62" i="1"/>
  <c r="K61" i="1"/>
  <c r="J61" i="1"/>
  <c r="F61" i="1"/>
  <c r="D61" i="1"/>
  <c r="K60" i="1"/>
  <c r="J60" i="1"/>
  <c r="F60" i="1"/>
  <c r="D60" i="1"/>
  <c r="K59" i="1"/>
  <c r="J59" i="1"/>
  <c r="F59" i="1"/>
  <c r="D59" i="1"/>
  <c r="K58" i="1"/>
  <c r="J58" i="1"/>
  <c r="F58" i="1"/>
  <c r="D58" i="1"/>
  <c r="K57" i="1"/>
  <c r="J57" i="1"/>
  <c r="F57" i="1"/>
  <c r="D57" i="1"/>
  <c r="K56" i="1"/>
  <c r="J56" i="1"/>
  <c r="F56" i="1"/>
  <c r="D56" i="1"/>
  <c r="K55" i="1"/>
  <c r="J55" i="1"/>
  <c r="F55" i="1"/>
  <c r="D55" i="1"/>
  <c r="K54" i="1"/>
  <c r="J54" i="1"/>
  <c r="F54" i="1"/>
  <c r="D54" i="1"/>
  <c r="K53" i="1"/>
  <c r="J53" i="1"/>
  <c r="F53" i="1"/>
  <c r="D53" i="1"/>
  <c r="K52" i="1"/>
  <c r="J52" i="1"/>
  <c r="F52" i="1"/>
  <c r="D52" i="1"/>
  <c r="K51" i="1"/>
  <c r="J51" i="1"/>
  <c r="F51" i="1"/>
  <c r="D51" i="1"/>
  <c r="K50" i="1"/>
  <c r="J50" i="1"/>
  <c r="F50" i="1"/>
  <c r="D50" i="1"/>
  <c r="K49" i="1"/>
  <c r="J49" i="1"/>
  <c r="F49" i="1"/>
  <c r="D49" i="1"/>
  <c r="K48" i="1"/>
  <c r="J48" i="1"/>
  <c r="F48" i="1"/>
  <c r="D48" i="1"/>
  <c r="K47" i="1"/>
  <c r="J47" i="1"/>
  <c r="F47" i="1"/>
  <c r="D47" i="1"/>
  <c r="K46" i="1"/>
  <c r="J46" i="1"/>
  <c r="F46" i="1"/>
  <c r="D46" i="1"/>
  <c r="K45" i="1"/>
  <c r="J45" i="1"/>
  <c r="F45" i="1"/>
  <c r="D45" i="1"/>
  <c r="K44" i="1"/>
  <c r="J44" i="1"/>
  <c r="F44" i="1"/>
  <c r="D44" i="1"/>
  <c r="K43" i="1"/>
  <c r="J43" i="1"/>
  <c r="F43" i="1"/>
  <c r="D43" i="1"/>
  <c r="K42" i="1"/>
  <c r="J42" i="1"/>
  <c r="F42" i="1"/>
  <c r="D42" i="1"/>
  <c r="K41" i="1"/>
  <c r="J41" i="1"/>
  <c r="F41" i="1"/>
  <c r="D41" i="1"/>
  <c r="K40" i="1"/>
  <c r="J40" i="1"/>
  <c r="F40" i="1"/>
  <c r="D40" i="1"/>
  <c r="K39" i="1"/>
  <c r="J39" i="1"/>
  <c r="F39" i="1"/>
  <c r="D39" i="1"/>
  <c r="K38" i="1"/>
  <c r="J38" i="1"/>
  <c r="F38" i="1"/>
  <c r="D38" i="1"/>
  <c r="K37" i="1"/>
  <c r="J37" i="1"/>
  <c r="F37" i="1"/>
  <c r="D37" i="1"/>
  <c r="K36" i="1"/>
  <c r="J36" i="1"/>
  <c r="F36" i="1"/>
  <c r="D36" i="1"/>
  <c r="K35" i="1"/>
  <c r="J35" i="1"/>
  <c r="F35" i="1"/>
  <c r="D35" i="1"/>
  <c r="K34" i="1"/>
  <c r="J34" i="1"/>
  <c r="F34" i="1"/>
  <c r="D34" i="1"/>
  <c r="K33" i="1"/>
  <c r="J33" i="1"/>
  <c r="F33" i="1"/>
  <c r="D33" i="1"/>
  <c r="K32" i="1"/>
  <c r="J32" i="1"/>
  <c r="F32" i="1"/>
  <c r="D32" i="1"/>
  <c r="K31" i="1"/>
  <c r="J31" i="1"/>
  <c r="F31" i="1"/>
  <c r="D31" i="1"/>
  <c r="K30" i="1"/>
  <c r="J30" i="1"/>
  <c r="F30" i="1"/>
  <c r="D30" i="1"/>
  <c r="K29" i="1"/>
  <c r="J29" i="1"/>
  <c r="F29" i="1"/>
  <c r="D29" i="1"/>
  <c r="K28" i="1"/>
  <c r="J28" i="1"/>
  <c r="F28" i="1"/>
  <c r="D28" i="1"/>
  <c r="K27" i="1"/>
  <c r="J27" i="1"/>
  <c r="F27" i="1"/>
  <c r="D27" i="1"/>
  <c r="K26" i="1"/>
  <c r="J26" i="1"/>
  <c r="F26" i="1"/>
  <c r="D26" i="1"/>
  <c r="K25" i="1"/>
  <c r="J25" i="1"/>
  <c r="F25" i="1"/>
  <c r="D25" i="1"/>
  <c r="K24" i="1"/>
  <c r="J24" i="1"/>
  <c r="F24" i="1"/>
  <c r="D24" i="1"/>
  <c r="K23" i="1"/>
  <c r="J23" i="1"/>
  <c r="F23" i="1"/>
  <c r="D23" i="1"/>
  <c r="K22" i="1"/>
  <c r="J22" i="1"/>
  <c r="F22" i="1"/>
  <c r="D22" i="1"/>
  <c r="K21" i="1"/>
  <c r="J21" i="1"/>
  <c r="F21" i="1"/>
  <c r="D21" i="1"/>
  <c r="K20" i="1"/>
  <c r="J20" i="1"/>
  <c r="F20" i="1"/>
  <c r="D20" i="1"/>
  <c r="K19" i="1"/>
  <c r="J19" i="1"/>
  <c r="F19" i="1"/>
  <c r="D19" i="1"/>
  <c r="K18" i="1"/>
  <c r="J18" i="1"/>
  <c r="F18" i="1"/>
  <c r="D18" i="1"/>
  <c r="K17" i="1"/>
  <c r="J17" i="1"/>
  <c r="F17" i="1"/>
  <c r="D17" i="1"/>
  <c r="K16" i="1"/>
  <c r="J16" i="1"/>
  <c r="F16" i="1"/>
  <c r="D16" i="1"/>
  <c r="K15" i="1"/>
  <c r="J15" i="1"/>
  <c r="F15" i="1"/>
  <c r="D15" i="1"/>
  <c r="K14" i="1"/>
  <c r="J14" i="1"/>
  <c r="F14" i="1"/>
  <c r="D14" i="1"/>
  <c r="K13" i="1"/>
  <c r="J13" i="1"/>
  <c r="F13" i="1"/>
  <c r="D13" i="1"/>
  <c r="K12" i="1"/>
  <c r="J12" i="1"/>
  <c r="F12" i="1"/>
  <c r="D12" i="1"/>
  <c r="K11" i="1"/>
  <c r="J11" i="1"/>
  <c r="F11" i="1"/>
  <c r="D11" i="1"/>
  <c r="K10" i="1"/>
  <c r="J10" i="1"/>
  <c r="F10" i="1"/>
  <c r="D10" i="1"/>
  <c r="K9" i="1"/>
  <c r="J9" i="1"/>
  <c r="F9" i="1"/>
  <c r="D9" i="1"/>
  <c r="K8" i="1"/>
  <c r="J8" i="1"/>
  <c r="F8" i="1"/>
  <c r="D8" i="1"/>
  <c r="K7" i="1"/>
  <c r="J7" i="1"/>
  <c r="F7" i="1"/>
  <c r="D7" i="1"/>
  <c r="K6" i="1"/>
  <c r="J6" i="1"/>
  <c r="F6" i="1"/>
  <c r="D6" i="1"/>
  <c r="K5" i="1"/>
  <c r="J5" i="1"/>
  <c r="F5" i="1"/>
  <c r="D5" i="1"/>
  <c r="K4" i="1"/>
  <c r="J4" i="1"/>
  <c r="F4" i="1"/>
  <c r="D4" i="1"/>
  <c r="K3" i="1"/>
  <c r="J3" i="1"/>
  <c r="F3" i="1"/>
  <c r="D3" i="1"/>
  <c r="K2" i="1"/>
  <c r="J2" i="1"/>
  <c r="F2" i="1"/>
  <c r="D2" i="1"/>
</calcChain>
</file>

<file path=xl/sharedStrings.xml><?xml version="1.0" encoding="utf-8"?>
<sst xmlns="http://schemas.openxmlformats.org/spreadsheetml/2006/main" count="5640" uniqueCount="817">
  <si>
    <t>2021_Q3</t>
  </si>
  <si>
    <t>ABB</t>
  </si>
  <si>
    <t>Tower</t>
  </si>
  <si>
    <t>Powervalue 11RT</t>
  </si>
  <si>
    <t>c04__On-line, less 3 kVA</t>
  </si>
  <si>
    <t>Light corporate</t>
  </si>
  <si>
    <t>RT</t>
  </si>
  <si>
    <t>1 к 1</t>
  </si>
  <si>
    <t>AEG POWER</t>
  </si>
  <si>
    <t>PROTECT C</t>
  </si>
  <si>
    <t>CyberPower</t>
  </si>
  <si>
    <t>BR1000ELCD</t>
  </si>
  <si>
    <t>c02__Line-interactive, AS</t>
  </si>
  <si>
    <t>Mass</t>
  </si>
  <si>
    <t>Home</t>
  </si>
  <si>
    <t>BR1200ELCD</t>
  </si>
  <si>
    <t>BR650ELCD</t>
  </si>
  <si>
    <t>BR700ELCD</t>
  </si>
  <si>
    <t>BS450E</t>
  </si>
  <si>
    <t>BS450E NEW</t>
  </si>
  <si>
    <t>BS650E</t>
  </si>
  <si>
    <t>BS650E NEW</t>
  </si>
  <si>
    <t>BS850E</t>
  </si>
  <si>
    <t>BS850E NEW</t>
  </si>
  <si>
    <t>BU1000E</t>
  </si>
  <si>
    <t>BU600E</t>
  </si>
  <si>
    <t>BU725E</t>
  </si>
  <si>
    <t>BU850E</t>
  </si>
  <si>
    <t>CP1300EPFCLCD</t>
  </si>
  <si>
    <t>c03__Line-interactive, Sin</t>
  </si>
  <si>
    <t>CP1500EPFCLCD</t>
  </si>
  <si>
    <t>CP900EPFCLCD</t>
  </si>
  <si>
    <t>CPS 1000 E</t>
  </si>
  <si>
    <t>CPS 1500 PIE</t>
  </si>
  <si>
    <t>CPS 3500 PRO</t>
  </si>
  <si>
    <t>CPS 5000 PRO</t>
  </si>
  <si>
    <t>CPS 600 E</t>
  </si>
  <si>
    <t>OL1000ERTXL2U</t>
  </si>
  <si>
    <t>OL2000ERTXL2U</t>
  </si>
  <si>
    <t>OL3000ERTXL2U</t>
  </si>
  <si>
    <t>OLS1000EC</t>
  </si>
  <si>
    <t>OLS1000ERT2U</t>
  </si>
  <si>
    <t>OLS1000ERT2Ua</t>
  </si>
  <si>
    <t>OLS1500ERT2U</t>
  </si>
  <si>
    <t>OLS2.2KERT2U</t>
  </si>
  <si>
    <t>OLS2000EC</t>
  </si>
  <si>
    <t>OLS2000ERT2U</t>
  </si>
  <si>
    <t>OLS2000ERT2Ua</t>
  </si>
  <si>
    <t>OLS3000EC</t>
  </si>
  <si>
    <t>OLS3000ERT2U</t>
  </si>
  <si>
    <t>OLS3000ERT2Ua</t>
  </si>
  <si>
    <t>OR1000ELCDRM1U</t>
  </si>
  <si>
    <t>RM</t>
  </si>
  <si>
    <t>OR1500ELCDRM1U</t>
  </si>
  <si>
    <t>OR600ELCDRM1U</t>
  </si>
  <si>
    <t>PLT1000ELCDRT2U</t>
  </si>
  <si>
    <t>PLT1500ELCDRT2U</t>
  </si>
  <si>
    <t>PLT2000ELCDRT2U</t>
  </si>
  <si>
    <t>PLT3000ELCDRT2U</t>
  </si>
  <si>
    <t>PR1000ELCD</t>
  </si>
  <si>
    <t>PR1000ELCDRT1U</t>
  </si>
  <si>
    <t>PR1000ELCDRT2UA</t>
  </si>
  <si>
    <t>PR1000ELCDRTXL2U</t>
  </si>
  <si>
    <t>PR1000ERTXL2U</t>
  </si>
  <si>
    <t>PR1500ELCD</t>
  </si>
  <si>
    <t>PR1500ELCDRT2U</t>
  </si>
  <si>
    <t>PR1500ERTXL2U</t>
  </si>
  <si>
    <t>PR2200ELCDRT2U</t>
  </si>
  <si>
    <t>PR2200ELCDRTXL2U</t>
  </si>
  <si>
    <t>PR2200ERTXL2U</t>
  </si>
  <si>
    <t>PR3000ELCDRT2U</t>
  </si>
  <si>
    <t>PR3000ELCDSL</t>
  </si>
  <si>
    <t>PR3000ERTXL2U</t>
  </si>
  <si>
    <t>PR3000ERTXL2UA</t>
  </si>
  <si>
    <t>PR6000ELCDRTXL5U</t>
  </si>
  <si>
    <t>PR750ELCD</t>
  </si>
  <si>
    <t>SMP350EI</t>
  </si>
  <si>
    <t>SMP550EI</t>
  </si>
  <si>
    <t>SMP750EI</t>
  </si>
  <si>
    <t>UT1050EI</t>
  </si>
  <si>
    <t>UT1100EG</t>
  </si>
  <si>
    <t>UT1100EIG</t>
  </si>
  <si>
    <t>UT1500E</t>
  </si>
  <si>
    <t>UT1500EI</t>
  </si>
  <si>
    <t>UT2200E</t>
  </si>
  <si>
    <t>UT2200EI</t>
  </si>
  <si>
    <t>UT450E</t>
  </si>
  <si>
    <t>UT650E</t>
  </si>
  <si>
    <t>UT650EG</t>
  </si>
  <si>
    <t>UT650EI</t>
  </si>
  <si>
    <t>UT650EIG</t>
  </si>
  <si>
    <t>UT675EIG</t>
  </si>
  <si>
    <t>UT850E</t>
  </si>
  <si>
    <t>UT850EG</t>
  </si>
  <si>
    <t>UT850EIG</t>
  </si>
  <si>
    <t>UTC650E</t>
  </si>
  <si>
    <t>UTC650EI</t>
  </si>
  <si>
    <t>UTC850E</t>
  </si>
  <si>
    <t>UTC850EI</t>
  </si>
  <si>
    <t>UTI675E</t>
  </si>
  <si>
    <t>UTI675EI</t>
  </si>
  <si>
    <t>UTI875E</t>
  </si>
  <si>
    <t>UTI875EI</t>
  </si>
  <si>
    <t>VALUE 1000EI</t>
  </si>
  <si>
    <t>VALUE 1200EILCD</t>
  </si>
  <si>
    <t>VALUE 1200ELCD</t>
  </si>
  <si>
    <t>VALUE 1500EILCD</t>
  </si>
  <si>
    <t>VALUE 1500ELCD</t>
  </si>
  <si>
    <t>VALUE 2200EILCD</t>
  </si>
  <si>
    <t>VALUE 2200ELCD</t>
  </si>
  <si>
    <t>VALUE 600EI</t>
  </si>
  <si>
    <t>VALUE 800EI</t>
  </si>
  <si>
    <t>VP1000EILCD</t>
  </si>
  <si>
    <t>VP1000ELCD</t>
  </si>
  <si>
    <t>VP1200EILCD</t>
  </si>
  <si>
    <t>VP1200ELCD</t>
  </si>
  <si>
    <t>VP1600EILCD</t>
  </si>
  <si>
    <t>VP1600ELCD</t>
  </si>
  <si>
    <t>VP700EILCD</t>
  </si>
  <si>
    <t>VP700ELCD</t>
  </si>
  <si>
    <t>Delta</t>
  </si>
  <si>
    <t>MX</t>
  </si>
  <si>
    <t>N</t>
  </si>
  <si>
    <t xml:space="preserve">R </t>
  </si>
  <si>
    <t>VX</t>
  </si>
  <si>
    <t>Dexp</t>
  </si>
  <si>
    <t>CEE-E 1500VA</t>
  </si>
  <si>
    <t>CEE-E 450VA</t>
  </si>
  <si>
    <t>CEE-E 650VA</t>
  </si>
  <si>
    <t>CEE-E 850VA</t>
  </si>
  <si>
    <t>CEE-E Pro 1200VA</t>
  </si>
  <si>
    <t>HOME 650VA</t>
  </si>
  <si>
    <t>c01__Off-line</t>
  </si>
  <si>
    <t>HOME 850VA</t>
  </si>
  <si>
    <t>IEC Pro 2000VA</t>
  </si>
  <si>
    <t>IEC-E 650VA</t>
  </si>
  <si>
    <t>MIX 850VA</t>
  </si>
  <si>
    <t>DKC</t>
  </si>
  <si>
    <t>INFO1200S</t>
  </si>
  <si>
    <t>INFO600S</t>
  </si>
  <si>
    <t>INFO800S</t>
  </si>
  <si>
    <t>INFOLCD1200I</t>
  </si>
  <si>
    <t>INFOLCD1500I</t>
  </si>
  <si>
    <t>INFOLCD1500S</t>
  </si>
  <si>
    <t>INFOLCD2000SI</t>
  </si>
  <si>
    <t>INFOLCD600I</t>
  </si>
  <si>
    <t>INFOLCD800I</t>
  </si>
  <si>
    <t>INFOPDU600</t>
  </si>
  <si>
    <t>INFOPDU800</t>
  </si>
  <si>
    <t>INFORPRO1000I</t>
  </si>
  <si>
    <t>INFORPRO1500I</t>
  </si>
  <si>
    <t>INFORPRO2000I</t>
  </si>
  <si>
    <t>INFORPRO3000I</t>
  </si>
  <si>
    <t>SMALLR1A0PI</t>
  </si>
  <si>
    <t>SMALLR1A5I</t>
  </si>
  <si>
    <t>SMALLR2A0PI</t>
  </si>
  <si>
    <t>SMALLR2A5I</t>
  </si>
  <si>
    <t>SMALLR3A0PI</t>
  </si>
  <si>
    <t>SMALLR3A5I</t>
  </si>
  <si>
    <t>SMALLT1A0PS</t>
  </si>
  <si>
    <t>SMALLT1A10S</t>
  </si>
  <si>
    <t>SMALLT2A0PS</t>
  </si>
  <si>
    <t>SMALLT2A10S</t>
  </si>
  <si>
    <t>SMALLT3A0PS</t>
  </si>
  <si>
    <t>SMALLT3A10H</t>
  </si>
  <si>
    <t>SMALLT3A10S</t>
  </si>
  <si>
    <t>Eaton</t>
  </si>
  <si>
    <t>3S450D</t>
  </si>
  <si>
    <t>3S550D</t>
  </si>
  <si>
    <t>3S700D</t>
  </si>
  <si>
    <t>3S700DIN</t>
  </si>
  <si>
    <t>3S850D</t>
  </si>
  <si>
    <t>5E1100i</t>
  </si>
  <si>
    <t>5E1100IUSB</t>
  </si>
  <si>
    <t>5E1500IUSB</t>
  </si>
  <si>
    <t>5E2000i</t>
  </si>
  <si>
    <t>5E2000IUSB</t>
  </si>
  <si>
    <t>5E500i</t>
  </si>
  <si>
    <t>5E650i</t>
  </si>
  <si>
    <t>5E650IDIN</t>
  </si>
  <si>
    <t>5E650IUSB</t>
  </si>
  <si>
    <t>5E650IUSBDIN</t>
  </si>
  <si>
    <t>5E850i</t>
  </si>
  <si>
    <t>5E850IUSB</t>
  </si>
  <si>
    <t>5E850IUSBDIN</t>
  </si>
  <si>
    <t>5P1150i</t>
  </si>
  <si>
    <t>5P1150iR</t>
  </si>
  <si>
    <t>5P1550i</t>
  </si>
  <si>
    <t>5P1550iR</t>
  </si>
  <si>
    <t>5P650i</t>
  </si>
  <si>
    <t>5P650iR</t>
  </si>
  <si>
    <t>5P850i</t>
  </si>
  <si>
    <t>5P850IR</t>
  </si>
  <si>
    <t>5PX1500i</t>
  </si>
  <si>
    <t>5PX1500iRT</t>
  </si>
  <si>
    <t>5PX1500iRTN</t>
  </si>
  <si>
    <t>5PX2200iRT</t>
  </si>
  <si>
    <t>5PX2200iRTN</t>
  </si>
  <si>
    <t>5PX3000i</t>
  </si>
  <si>
    <t>5S1000i</t>
  </si>
  <si>
    <t>5S1500i</t>
  </si>
  <si>
    <t>5S550I</t>
  </si>
  <si>
    <t>5S700I</t>
  </si>
  <si>
    <t>5SC1000I</t>
  </si>
  <si>
    <t>5SC1000IR</t>
  </si>
  <si>
    <t>5SC1500i</t>
  </si>
  <si>
    <t>5SC1500IR</t>
  </si>
  <si>
    <t>5SC2200I</t>
  </si>
  <si>
    <t>5SC2200IRT</t>
  </si>
  <si>
    <t>5SC3000IRT</t>
  </si>
  <si>
    <t>5SC500i</t>
  </si>
  <si>
    <t>5SC750i</t>
  </si>
  <si>
    <t>9E1000i</t>
  </si>
  <si>
    <t>9E2000i</t>
  </si>
  <si>
    <t>9E3000i</t>
  </si>
  <si>
    <t>9PX1000IRT2U</t>
  </si>
  <si>
    <t>9PX1000IRTN</t>
  </si>
  <si>
    <t>9PX1500I</t>
  </si>
  <si>
    <t>9PX1500IRTN</t>
  </si>
  <si>
    <t>9PX2200I</t>
  </si>
  <si>
    <t>9PX2200IRT2U</t>
  </si>
  <si>
    <t>9PX2200IRT3U</t>
  </si>
  <si>
    <t>9PX2200IRTBP</t>
  </si>
  <si>
    <t>9PX2200IRTBPH</t>
  </si>
  <si>
    <t>9PX3000I</t>
  </si>
  <si>
    <t>9PX3000IRT2U</t>
  </si>
  <si>
    <t>9PX3000IRT3U</t>
  </si>
  <si>
    <t>9PX3000IRTBPH</t>
  </si>
  <si>
    <t>9PX3000IRTN</t>
  </si>
  <si>
    <t>9SX1000I</t>
  </si>
  <si>
    <t>9SX1000IR</t>
  </si>
  <si>
    <t>9SX1500I</t>
  </si>
  <si>
    <t>9SX1500IR</t>
  </si>
  <si>
    <t>9SX2000I</t>
  </si>
  <si>
    <t>9SX2000IR</t>
  </si>
  <si>
    <t>9SX3000I</t>
  </si>
  <si>
    <t>9SX3000IR</t>
  </si>
  <si>
    <t>9SX700I</t>
  </si>
  <si>
    <t>EL1200USB</t>
  </si>
  <si>
    <t>EL1600USBDIN</t>
  </si>
  <si>
    <t>EL650USBDIN</t>
  </si>
  <si>
    <t>EL800USB</t>
  </si>
  <si>
    <t>EL800USBDIN</t>
  </si>
  <si>
    <t>ELP1600</t>
  </si>
  <si>
    <t>ELP1600DIN</t>
  </si>
  <si>
    <t>ELP850</t>
  </si>
  <si>
    <t>Eltena</t>
  </si>
  <si>
    <t>Intelligent 1000 LT2</t>
  </si>
  <si>
    <t>Intelligent 3000 RT</t>
  </si>
  <si>
    <t>Intelligent 3000 RTLT</t>
  </si>
  <si>
    <t>Intelligent 500 LT2</t>
  </si>
  <si>
    <t>Intelligent II RM</t>
  </si>
  <si>
    <t>Monolith  III, RT, E</t>
  </si>
  <si>
    <t>One Station</t>
  </si>
  <si>
    <t>Smart Station Double 700U</t>
  </si>
  <si>
    <t>Smart Station Power 1000</t>
  </si>
  <si>
    <t>Smart Station Power 1500</t>
  </si>
  <si>
    <t>Smart Station RT 1500</t>
  </si>
  <si>
    <t>Smart Station RT 2000</t>
  </si>
  <si>
    <t>HIPER</t>
  </si>
  <si>
    <t>CITY-650</t>
  </si>
  <si>
    <t>CITY-850U</t>
  </si>
  <si>
    <t>OFFICE-400</t>
  </si>
  <si>
    <t>OFFICE-600</t>
  </si>
  <si>
    <t>OFFICE-800</t>
  </si>
  <si>
    <t>Huawei</t>
  </si>
  <si>
    <t>UPS2000A-1kVA</t>
  </si>
  <si>
    <t>UPS2000A-2kVA</t>
  </si>
  <si>
    <t>UPS2000A-3kVA</t>
  </si>
  <si>
    <t>UPS2000G-1kVA</t>
  </si>
  <si>
    <t>UPS2000G-2kVA</t>
  </si>
  <si>
    <t>UPS2000G-3kVA</t>
  </si>
  <si>
    <t>UPS2000H-3kVA</t>
  </si>
  <si>
    <t>Impuls</t>
  </si>
  <si>
    <t>МАСТЕР 800</t>
  </si>
  <si>
    <t>МИНИ 1000</t>
  </si>
  <si>
    <t>МИНИ 500</t>
  </si>
  <si>
    <t>МИНИ 700</t>
  </si>
  <si>
    <t>СЛИМ 1000</t>
  </si>
  <si>
    <t>СЛИМ 1500</t>
  </si>
  <si>
    <t>СЛИМ 2000</t>
  </si>
  <si>
    <t>СЛИМ 500</t>
  </si>
  <si>
    <t>СЛИМ 750</t>
  </si>
  <si>
    <t>СПРИНТЕР 11-1</t>
  </si>
  <si>
    <t>СПРИНТЕР 11-2</t>
  </si>
  <si>
    <t>СПРИНТЕР 1500</t>
  </si>
  <si>
    <t>СПРИНТЕР 2000</t>
  </si>
  <si>
    <t>СПРИНТЕР 3000</t>
  </si>
  <si>
    <t>СТАЙЕР 11-1-24V</t>
  </si>
  <si>
    <t>СТАЙЕР 11-2</t>
  </si>
  <si>
    <t>СТАЙЕР 3000</t>
  </si>
  <si>
    <t>ФРИСТАЙЛ 1000</t>
  </si>
  <si>
    <t>ФРИСТАЙЛ 11-1</t>
  </si>
  <si>
    <t>ФРИСТАЙЛ 11-3</t>
  </si>
  <si>
    <t>ФРИСТАЙЛ 1500</t>
  </si>
  <si>
    <t>ФРИСТАЙЛ 2000</t>
  </si>
  <si>
    <t>ФРИСТАЙЛ 3000</t>
  </si>
  <si>
    <t>ЭКСПЕРТ 450</t>
  </si>
  <si>
    <t>ЭКСПЕРТ 650</t>
  </si>
  <si>
    <t>ЭКСПЕРТ 850</t>
  </si>
  <si>
    <t>ЮНИОР 1000</t>
  </si>
  <si>
    <t>ЮНИОР 450</t>
  </si>
  <si>
    <t>ЮНИОР 650</t>
  </si>
  <si>
    <t>ЮНИОР 850</t>
  </si>
  <si>
    <t>ЮНИОР PRO 1000</t>
  </si>
  <si>
    <t>ЮНИОР PRO 1000 R/T</t>
  </si>
  <si>
    <t>ЮНИОР PRO 2000</t>
  </si>
  <si>
    <t>ЮНИОР PRO 2000 R/T</t>
  </si>
  <si>
    <t>ЮНИОР PRO 3000</t>
  </si>
  <si>
    <t>ЮНИОР PRO 3000 R/T</t>
  </si>
  <si>
    <t>ЮНИОР ПЛЮС 1200</t>
  </si>
  <si>
    <t>ЮНИОР ПЛЮС 1500</t>
  </si>
  <si>
    <t>ЮНИОР ПРО 1000</t>
  </si>
  <si>
    <t>ЮНИОР ПРО 600 Н</t>
  </si>
  <si>
    <t>ЮНИОР СМАРТ 1000</t>
  </si>
  <si>
    <t>ЮНИОР СМАРТ 1200</t>
  </si>
  <si>
    <t>ЮНИОР СМАРТ 1500</t>
  </si>
  <si>
    <t>ЮНИОР СМАРТ 2200</t>
  </si>
  <si>
    <t>ЮНИОР СМАРТ 600</t>
  </si>
  <si>
    <t>ЮНИОР СМАРТ 800</t>
  </si>
  <si>
    <t>ЮНИОР СМАРТ В 800</t>
  </si>
  <si>
    <t>Ippon</t>
  </si>
  <si>
    <t>Back Basic 1050</t>
  </si>
  <si>
    <t>Back Basic 1050 Euro</t>
  </si>
  <si>
    <t>Back Basic 1050S Eur</t>
  </si>
  <si>
    <t>Back Basic 1500</t>
  </si>
  <si>
    <t>Back Basic 1500 Euro</t>
  </si>
  <si>
    <t>Back Basic 2200</t>
  </si>
  <si>
    <t>Back Basic 2200 Euro</t>
  </si>
  <si>
    <t>Back Basic 650</t>
  </si>
  <si>
    <t xml:space="preserve">Back Basic 650 Euro </t>
  </si>
  <si>
    <t>Back Basic 650S Euro</t>
  </si>
  <si>
    <t>Back Basic 850</t>
  </si>
  <si>
    <t xml:space="preserve">Back Basic 850 Euro </t>
  </si>
  <si>
    <t>Back Basic 850S Euro</t>
  </si>
  <si>
    <t>Back Comfo Pro II 1050</t>
  </si>
  <si>
    <t>Back Comfo Pro II 650</t>
  </si>
  <si>
    <t>Back Comfo Pro II 850</t>
  </si>
  <si>
    <t>Back Office 1000</t>
  </si>
  <si>
    <t>Back Office 400</t>
  </si>
  <si>
    <t>Back Office 600</t>
  </si>
  <si>
    <t>Back Power Pro II 400</t>
  </si>
  <si>
    <t>Back Power Pro II 500</t>
  </si>
  <si>
    <t>Back Power Pro II 600</t>
  </si>
  <si>
    <t>Back Power Pro II 700</t>
  </si>
  <si>
    <t>Back Power Pro II 800</t>
  </si>
  <si>
    <t>Back Power Pro II Eu 650</t>
  </si>
  <si>
    <t>Back Power Pro II Eu 850</t>
  </si>
  <si>
    <t>Back Verso 400</t>
  </si>
  <si>
    <t>Back Verso 600</t>
  </si>
  <si>
    <t>Back Verso 800</t>
  </si>
  <si>
    <t>Innova G2 1000</t>
  </si>
  <si>
    <t>Innova G2 2000</t>
  </si>
  <si>
    <t>Innova G2 3000</t>
  </si>
  <si>
    <t>Innova G2 Euro 1000</t>
  </si>
  <si>
    <t>Innova G2 Euro 2000</t>
  </si>
  <si>
    <t>Innova G2 Euro 3000</t>
  </si>
  <si>
    <t>Innova RT 1000</t>
  </si>
  <si>
    <t>Innova RT 1500</t>
  </si>
  <si>
    <t>Innova RT 2000</t>
  </si>
  <si>
    <t>Innova RT 3000</t>
  </si>
  <si>
    <t>Innova RT II 3000</t>
  </si>
  <si>
    <t>Smart Power Pro II 1200</t>
  </si>
  <si>
    <t>Smart Power Pro II 1600</t>
  </si>
  <si>
    <t>Smart Power Pro II 2200</t>
  </si>
  <si>
    <t>Smart Power Pro II E 1200</t>
  </si>
  <si>
    <t>Smart Power Pro II E 1600</t>
  </si>
  <si>
    <t>Smart Power Pro II E 2200</t>
  </si>
  <si>
    <t>Smart Winner II 1000</t>
  </si>
  <si>
    <t>Smart Winner II 1150 1U</t>
  </si>
  <si>
    <t>Smart Winner II 1500</t>
  </si>
  <si>
    <t>Smart Winner II 1500 Euro</t>
  </si>
  <si>
    <t>Smart Winner II 1550 1U</t>
  </si>
  <si>
    <t>Smart Winner II 2000</t>
  </si>
  <si>
    <t>Smart Winner II 2000E</t>
  </si>
  <si>
    <t>Smart Winner II 3000</t>
  </si>
  <si>
    <t>IRBIS</t>
  </si>
  <si>
    <t>ISB600E</t>
  </si>
  <si>
    <t>ISB800ECI</t>
  </si>
  <si>
    <t>ISBR600E</t>
  </si>
  <si>
    <t>ISBR800E</t>
  </si>
  <si>
    <t>ISL1000ERMI</t>
  </si>
  <si>
    <t>ISL1000ET</t>
  </si>
  <si>
    <t>ISL1000ETI</t>
  </si>
  <si>
    <t>ISL2000ERMI</t>
  </si>
  <si>
    <t>ISL3000ERMI</t>
  </si>
  <si>
    <t>ISN1000ERMI</t>
  </si>
  <si>
    <t>ISN1500ERMI</t>
  </si>
  <si>
    <t>Kehua</t>
  </si>
  <si>
    <t>KR1000L-J+</t>
  </si>
  <si>
    <t>KR1000-RM</t>
  </si>
  <si>
    <t xml:space="preserve">KR2000+ </t>
  </si>
  <si>
    <t>KR2000L-J+</t>
  </si>
  <si>
    <t>KR2000-RM</t>
  </si>
  <si>
    <t>KR3000+</t>
  </si>
  <si>
    <t>KR3000-J+</t>
  </si>
  <si>
    <t>KR3000L-J+</t>
  </si>
  <si>
    <t>KR3000-RM</t>
  </si>
  <si>
    <t>KR3000-RMLi</t>
  </si>
  <si>
    <t>Legrand</t>
  </si>
  <si>
    <t>Daker DK Plus</t>
  </si>
  <si>
    <t>Keor Line RT</t>
  </si>
  <si>
    <t>Keor Multiplug</t>
  </si>
  <si>
    <t>KEOR PDU</t>
  </si>
  <si>
    <t>KEOR SP</t>
  </si>
  <si>
    <t>Keor SPX</t>
  </si>
  <si>
    <t>Niky S</t>
  </si>
  <si>
    <t>Powercom</t>
  </si>
  <si>
    <t>DRU-850</t>
  </si>
  <si>
    <t>Imperial IMD-1025AP</t>
  </si>
  <si>
    <t>Imperial IMD-1200AP</t>
  </si>
  <si>
    <t>Imperial IMD-1500AP</t>
  </si>
  <si>
    <t>Imperial IMD-2000AP</t>
  </si>
  <si>
    <t>Imperial IMD-3000AP</t>
  </si>
  <si>
    <t>Imperial IMD-525AP</t>
  </si>
  <si>
    <t>Imperial IMD-625AP</t>
  </si>
  <si>
    <t>Imperial IMD-825AP</t>
  </si>
  <si>
    <t>Imperial IMP-1025AP</t>
  </si>
  <si>
    <t>Imperial IMP-1200AP</t>
  </si>
  <si>
    <t>Imperial IMP-1500AP</t>
  </si>
  <si>
    <t>Imperial IMP-2000AP</t>
  </si>
  <si>
    <t>Imperial IMP-3000AP</t>
  </si>
  <si>
    <t>Imperial IMP-525AP</t>
  </si>
  <si>
    <t>Imperial IMP-625AP</t>
  </si>
  <si>
    <t>Imperial IMP-825AP</t>
  </si>
  <si>
    <t>Infinity INF-1100</t>
  </si>
  <si>
    <t>Infinity INF-1500</t>
  </si>
  <si>
    <t>Infinity INF-500</t>
  </si>
  <si>
    <t>Infinity INF-800</t>
  </si>
  <si>
    <t>King Pro RM KIN-1000AP</t>
  </si>
  <si>
    <t>King Pro RM KIN-1200AP</t>
  </si>
  <si>
    <t>King Pro RM KIN-1500AP</t>
  </si>
  <si>
    <t>King Pro RM KIN-2200AP</t>
  </si>
  <si>
    <t>King Pro RM KIN-3000AP</t>
  </si>
  <si>
    <t>King Pro RM KIN-600AP</t>
  </si>
  <si>
    <t>Macan MAC-1000</t>
  </si>
  <si>
    <t>Macan MAC-1500</t>
  </si>
  <si>
    <t>Macan MAC-2000</t>
  </si>
  <si>
    <t>Macan MAC-3000</t>
  </si>
  <si>
    <t>Macan MRT-1000</t>
  </si>
  <si>
    <t>Macan MRT-1000SE</t>
  </si>
  <si>
    <t>Macan MRT-1500SE</t>
  </si>
  <si>
    <t>Macan MRT-2000</t>
  </si>
  <si>
    <t>Macan MRT-2000SE</t>
  </si>
  <si>
    <t>Macan MRT-3000</t>
  </si>
  <si>
    <t>Macan MRT-3000SE</t>
  </si>
  <si>
    <t>RPT-1000A</t>
  </si>
  <si>
    <t xml:space="preserve">RPT-1000A EURO </t>
  </si>
  <si>
    <t>RPT-1000AP</t>
  </si>
  <si>
    <t>RPT-1000AP EURO USB</t>
  </si>
  <si>
    <t>RPT-1000AP SE</t>
  </si>
  <si>
    <t>RPT-1025AP</t>
  </si>
  <si>
    <t>RPT-1025AP LCD</t>
  </si>
  <si>
    <t>RPT-1500AP</t>
  </si>
  <si>
    <t>RPT-1500AP LCD</t>
  </si>
  <si>
    <t>RPT-2000AP</t>
  </si>
  <si>
    <t>RPT-2000AP LCD</t>
  </si>
  <si>
    <t>RPT-2000AP SE b</t>
  </si>
  <si>
    <t>RPT-600A</t>
  </si>
  <si>
    <t>RPT-600A EURO b</t>
  </si>
  <si>
    <t>RPT-600A SE</t>
  </si>
  <si>
    <t>RPT-600AP</t>
  </si>
  <si>
    <t>RPT-600AP EURO USB</t>
  </si>
  <si>
    <t>RPT-600AP SE2 b</t>
  </si>
  <si>
    <t>RPT-700A</t>
  </si>
  <si>
    <t>RPT-800A</t>
  </si>
  <si>
    <t>RPT-800A EURO b</t>
  </si>
  <si>
    <t>RPT-800AP</t>
  </si>
  <si>
    <t>RPT-800AP EURO USB</t>
  </si>
  <si>
    <t>Sentinel SNT-2000</t>
  </si>
  <si>
    <t>Smart King Pro SPT-700</t>
  </si>
  <si>
    <t>Smart King Pro+ SPR-1000</t>
  </si>
  <si>
    <t>Smart King Pro+ SPR-1500</t>
  </si>
  <si>
    <t>Smart King Pro+ SPR-2000</t>
  </si>
  <si>
    <t>Smart King Pro+ SPR-3000</t>
  </si>
  <si>
    <t>Smart King Pro+ SPT-1000</t>
  </si>
  <si>
    <t>Smart King Pro+ SPT-1500</t>
  </si>
  <si>
    <t>Smart King Pro+ SPT-2000</t>
  </si>
  <si>
    <t>Smart King Pro+ SPT-3000</t>
  </si>
  <si>
    <t>Smart King RT SRT-1000</t>
  </si>
  <si>
    <t>Smart King RT SRT-1500</t>
  </si>
  <si>
    <t>Smart King RT SRT-2000</t>
  </si>
  <si>
    <t>Smart King RT SRT-3000</t>
  </si>
  <si>
    <t>SPD-1000U</t>
  </si>
  <si>
    <t>Spider SPD-1000N</t>
  </si>
  <si>
    <t>Spider SPD-1100U LCD b</t>
  </si>
  <si>
    <t>Spider SPD-450N</t>
  </si>
  <si>
    <t>Spider SPD-550U LCD</t>
  </si>
  <si>
    <t>Spider SPD-650E CUBE</t>
  </si>
  <si>
    <t>Spider SPD-650N</t>
  </si>
  <si>
    <t>Spider SPD-650U</t>
  </si>
  <si>
    <t>Spider SPD-750U LCD</t>
  </si>
  <si>
    <t>Spider SPD-850E CUBE</t>
  </si>
  <si>
    <t>Spider SPD-850N</t>
  </si>
  <si>
    <t>Spider SPD-850U</t>
  </si>
  <si>
    <t>Spider SPD-900U LCD</t>
  </si>
  <si>
    <t>Spider SPD-900U LCD US</t>
  </si>
  <si>
    <t>SPT-500-II</t>
  </si>
  <si>
    <t>WOW 1000U</t>
  </si>
  <si>
    <t>WOW 300</t>
  </si>
  <si>
    <t>WOW 500U</t>
  </si>
  <si>
    <t>WOW 700U</t>
  </si>
  <si>
    <t>WOW 850U</t>
  </si>
  <si>
    <t>Powerman</t>
  </si>
  <si>
    <t>BackPro 1000/UPS+AVR</t>
  </si>
  <si>
    <t>BackPro 1000Plus/AVR+interface+soft+int</t>
  </si>
  <si>
    <t>BackPro 1500/UPS+AVR</t>
  </si>
  <si>
    <t>BackPro 1500Plus/AVR+interface+soft+int</t>
  </si>
  <si>
    <t>BackPro 2000/UPS+AVR</t>
  </si>
  <si>
    <t>BackPro 2000Plus/AVR+interface+soft+int</t>
  </si>
  <si>
    <t>BackPro 600/UPS+AVR</t>
  </si>
  <si>
    <t>BackPro 600I Plus (IEC320)/AVR+interface+soft+int</t>
  </si>
  <si>
    <t>BackPro 600Plus/AVR+interface+soft+int</t>
  </si>
  <si>
    <t>BackPro 800/UPS+AVR</t>
  </si>
  <si>
    <t>BackPro 800I Plus (IEC320)/AVR+interface+soft+int</t>
  </si>
  <si>
    <t>BackPro 800Plus /AVR+interface+soft+int</t>
  </si>
  <si>
    <t>Brick 1000</t>
  </si>
  <si>
    <t>Brick 600</t>
  </si>
  <si>
    <t>Brick 800</t>
  </si>
  <si>
    <t>Online 1000</t>
  </si>
  <si>
    <t>Online 1000 Plus</t>
  </si>
  <si>
    <t>Online 1000 RT</t>
  </si>
  <si>
    <t>Online 2000</t>
  </si>
  <si>
    <t>Online 2000 Plus</t>
  </si>
  <si>
    <t>Online 3000</t>
  </si>
  <si>
    <t>Online 3000 Plus</t>
  </si>
  <si>
    <t>Online 3000 RT</t>
  </si>
  <si>
    <t>Smart 1000 INV (ИБП с Внешними АКБ )</t>
  </si>
  <si>
    <t>Smart 500 INV (ИБП с Внешними АКБ )</t>
  </si>
  <si>
    <t>Smart 800 INV (ИБП с Внешними АКБ )</t>
  </si>
  <si>
    <t>Smart Sine 1000</t>
  </si>
  <si>
    <t>Smart Sine 1500</t>
  </si>
  <si>
    <t>Smart Sine 2000</t>
  </si>
  <si>
    <t>Riello</t>
  </si>
  <si>
    <t>IPG</t>
  </si>
  <si>
    <t>SDH1000</t>
  </si>
  <si>
    <t>SDH2200</t>
  </si>
  <si>
    <t>SDH3000</t>
  </si>
  <si>
    <t>SEP1000</t>
  </si>
  <si>
    <t>SEP2200</t>
  </si>
  <si>
    <t>SEP3000</t>
  </si>
  <si>
    <t>Schneider Electric</t>
  </si>
  <si>
    <t>BC650-RSX761</t>
  </si>
  <si>
    <t>BC750-RS</t>
  </si>
  <si>
    <t>BE400-RS</t>
  </si>
  <si>
    <t>BE550G-RS</t>
  </si>
  <si>
    <t>BE650G2-RS</t>
  </si>
  <si>
    <t>BE700G-RS</t>
  </si>
  <si>
    <t>BE850G2-RS</t>
  </si>
  <si>
    <t>BH500INET</t>
  </si>
  <si>
    <t>BK350EI</t>
  </si>
  <si>
    <t>BK500EI</t>
  </si>
  <si>
    <t>BK650EI</t>
  </si>
  <si>
    <t>BR1200G-RS</t>
  </si>
  <si>
    <t>BR1200SI</t>
  </si>
  <si>
    <t>BR1300MI</t>
  </si>
  <si>
    <t>BR1500GI</t>
  </si>
  <si>
    <t>BR1500G-RS</t>
  </si>
  <si>
    <t>BR1600MI</t>
  </si>
  <si>
    <t>BR1600SI</t>
  </si>
  <si>
    <t>BR550GI</t>
  </si>
  <si>
    <t>BR650MI</t>
  </si>
  <si>
    <t>BR900G-RS</t>
  </si>
  <si>
    <t>BR900MI</t>
  </si>
  <si>
    <t>BV1000I</t>
  </si>
  <si>
    <t>BV1000I-GR</t>
  </si>
  <si>
    <t>BV500I</t>
  </si>
  <si>
    <t>BV500I-GR</t>
  </si>
  <si>
    <t>BV650I</t>
  </si>
  <si>
    <t>BV650I-GR</t>
  </si>
  <si>
    <t>BV800I</t>
  </si>
  <si>
    <t>BV800I-GR</t>
  </si>
  <si>
    <t>BVX1200LI</t>
  </si>
  <si>
    <t>BVX1200LI-GR</t>
  </si>
  <si>
    <t>BVX1600LI</t>
  </si>
  <si>
    <t>BVX1600LI-GR</t>
  </si>
  <si>
    <t>BVX2200LI</t>
  </si>
  <si>
    <t>BVX2200LI-GR</t>
  </si>
  <si>
    <t>BVX700LI</t>
  </si>
  <si>
    <t>BVX700LI-GR</t>
  </si>
  <si>
    <t>BVX900LI</t>
  </si>
  <si>
    <t>BVX900LI-GR</t>
  </si>
  <si>
    <t>BX1100CI-RS</t>
  </si>
  <si>
    <t>BX1100LI</t>
  </si>
  <si>
    <t>BX1200MI</t>
  </si>
  <si>
    <t>BX1200MI-GR</t>
  </si>
  <si>
    <t>BX1400U-GR</t>
  </si>
  <si>
    <t>BX1400UI</t>
  </si>
  <si>
    <t>BX1600MI</t>
  </si>
  <si>
    <t>BX1600MI-GR</t>
  </si>
  <si>
    <t>BX2200MI</t>
  </si>
  <si>
    <t>BX2200MI-GR</t>
  </si>
  <si>
    <t>BX500CI</t>
  </si>
  <si>
    <t>BX650CI-RS</t>
  </si>
  <si>
    <t>BX650LI</t>
  </si>
  <si>
    <t>BX650LI-GR</t>
  </si>
  <si>
    <t>BX700U-GR</t>
  </si>
  <si>
    <t>BX700UI</t>
  </si>
  <si>
    <t>BX750MI</t>
  </si>
  <si>
    <t>BX750MI-GR</t>
  </si>
  <si>
    <t>BX800CI-RS</t>
  </si>
  <si>
    <t>BX800LI</t>
  </si>
  <si>
    <t>BX950MI</t>
  </si>
  <si>
    <t>BX950MI-GR</t>
  </si>
  <si>
    <t>BX950U-GR</t>
  </si>
  <si>
    <t>BX950UI</t>
  </si>
  <si>
    <t>SC420I</t>
  </si>
  <si>
    <t>SC450RMI1U</t>
  </si>
  <si>
    <t>SC620I</t>
  </si>
  <si>
    <t>SCL500RMI1U</t>
  </si>
  <si>
    <t>SCL500RMI1UNC</t>
  </si>
  <si>
    <t>SMC1000I</t>
  </si>
  <si>
    <t>SMC1000I-2U</t>
  </si>
  <si>
    <t>SMC1000I-2URS</t>
  </si>
  <si>
    <t>SMC1000I-RS</t>
  </si>
  <si>
    <t>SMC1500I</t>
  </si>
  <si>
    <t>SMC1500I-2U</t>
  </si>
  <si>
    <t>SMC2000I</t>
  </si>
  <si>
    <t>SMC2000I-2U</t>
  </si>
  <si>
    <t>SMC2000I-2URS</t>
  </si>
  <si>
    <t>SMC2000I-RS</t>
  </si>
  <si>
    <t>SMC3000I</t>
  </si>
  <si>
    <t>SMC3000I-RS</t>
  </si>
  <si>
    <t>SMC3000R2I-RS</t>
  </si>
  <si>
    <t>SMC3000RMI2U</t>
  </si>
  <si>
    <t>SMT1000I</t>
  </si>
  <si>
    <t>SMT1000RMI2U</t>
  </si>
  <si>
    <t>SMT1500I</t>
  </si>
  <si>
    <t>SMT1500RMI1U</t>
  </si>
  <si>
    <t>SMT1500RMI2U</t>
  </si>
  <si>
    <t>SMT1500RMI2UNC</t>
  </si>
  <si>
    <t>SMT2200I</t>
  </si>
  <si>
    <t>SMT2200RMI2U</t>
  </si>
  <si>
    <t>SMT2200RMI2UNC</t>
  </si>
  <si>
    <t>SMT3000I</t>
  </si>
  <si>
    <t>SMT3000RMI2U</t>
  </si>
  <si>
    <t>SMT3000RMI2UNC</t>
  </si>
  <si>
    <t>SMT750I</t>
  </si>
  <si>
    <t>SMT750RMI2U</t>
  </si>
  <si>
    <t>SMT750RMI2UNC</t>
  </si>
  <si>
    <t>SMTL1000RMI2U</t>
  </si>
  <si>
    <t>SMTL1500RMI3U</t>
  </si>
  <si>
    <t>SMTL750RMI2U</t>
  </si>
  <si>
    <t>SMV1000CAI</t>
  </si>
  <si>
    <t>SMV1500CAI</t>
  </si>
  <si>
    <t>SMV2000CAI</t>
  </si>
  <si>
    <t>SMV3000CAI</t>
  </si>
  <si>
    <t>SMV750CAI</t>
  </si>
  <si>
    <t>SMX1000I</t>
  </si>
  <si>
    <t>SMX1500RMI2U</t>
  </si>
  <si>
    <t>SMX1500RMI2UNC</t>
  </si>
  <si>
    <t>SMX2200HV</t>
  </si>
  <si>
    <t>SMX2200HVNC</t>
  </si>
  <si>
    <t>SMX2200R2HVNC</t>
  </si>
  <si>
    <t>SMX2200RMHV2U</t>
  </si>
  <si>
    <t>SMX3000HV</t>
  </si>
  <si>
    <t>SMX3000HVNC</t>
  </si>
  <si>
    <t>SMX3000RMHV2U</t>
  </si>
  <si>
    <t>SMX3000RMHV2UNC</t>
  </si>
  <si>
    <t>SMX750I</t>
  </si>
  <si>
    <t>SMX750INC</t>
  </si>
  <si>
    <t>SRC1KI</t>
  </si>
  <si>
    <t>SRC2KI</t>
  </si>
  <si>
    <t>SRT1000RMXLI</t>
  </si>
  <si>
    <t>SRT1000RMXLI-NC</t>
  </si>
  <si>
    <t>SRT1000XLI</t>
  </si>
  <si>
    <t>SRT1500RMXLI</t>
  </si>
  <si>
    <t>SRT1500RMXLI-NC</t>
  </si>
  <si>
    <t>SRT1500XLI</t>
  </si>
  <si>
    <t>SRT2200RMXLI</t>
  </si>
  <si>
    <t>SRT2200RMXLI-NC</t>
  </si>
  <si>
    <t>SRT2200XLI</t>
  </si>
  <si>
    <t>SRT3000RMXLI</t>
  </si>
  <si>
    <t>SRT3000RMXLI-NC</t>
  </si>
  <si>
    <t>SRT3000RMXLW-IEC</t>
  </si>
  <si>
    <t>SRT3000XLI</t>
  </si>
  <si>
    <t>SRTL1000RMXLI</t>
  </si>
  <si>
    <t>SRTL1000RMXLI-NC</t>
  </si>
  <si>
    <t>SRTL1500RMXLI</t>
  </si>
  <si>
    <t>SRTL1500RMXLI-NC</t>
  </si>
  <si>
    <t>SRTL2200RMXLI</t>
  </si>
  <si>
    <t>SRTL2200RMXLI-NC</t>
  </si>
  <si>
    <t>SRTL3000RMXLI</t>
  </si>
  <si>
    <t>SRTL3000RMXLI-NC</t>
  </si>
  <si>
    <t>SRV1KI</t>
  </si>
  <si>
    <t>SRV1KIL</t>
  </si>
  <si>
    <t>SRV1KRILRK</t>
  </si>
  <si>
    <t>SRV1KRIRK</t>
  </si>
  <si>
    <t>SRV2KI</t>
  </si>
  <si>
    <t>SRV2KIL</t>
  </si>
  <si>
    <t>SRV2KRIRK</t>
  </si>
  <si>
    <t>SRV3KI</t>
  </si>
  <si>
    <t>SRV3KIL</t>
  </si>
  <si>
    <t>SRV3KRIRK</t>
  </si>
  <si>
    <t>SUA1000RMI1U</t>
  </si>
  <si>
    <t>SUA1000XLI</t>
  </si>
  <si>
    <t>SUA5000RMI5U</t>
  </si>
  <si>
    <t>SUA500PDRI</t>
  </si>
  <si>
    <t>SUA750I</t>
  </si>
  <si>
    <t>SUA750RMI1U</t>
  </si>
  <si>
    <t>SUM1500RMXLI2U</t>
  </si>
  <si>
    <t>SUM3000RMXLI2U</t>
  </si>
  <si>
    <t>SURT1000RMXLI-NC</t>
  </si>
  <si>
    <t>SURT1000XLIM</t>
  </si>
  <si>
    <t>SURTD2200XLIM</t>
  </si>
  <si>
    <t>Sipower/Parus</t>
  </si>
  <si>
    <t>SIPB</t>
  </si>
  <si>
    <t>SIPB1КА.9-11</t>
  </si>
  <si>
    <t>Socomec UPS</t>
  </si>
  <si>
    <t>ITYS</t>
  </si>
  <si>
    <t>NETYS PR</t>
  </si>
  <si>
    <t>NETYS RT</t>
  </si>
  <si>
    <t>SVEN</t>
  </si>
  <si>
    <t>Pro 1000</t>
  </si>
  <si>
    <t>Pro 1500</t>
  </si>
  <si>
    <t>Pro 400</t>
  </si>
  <si>
    <t>Pro 600</t>
  </si>
  <si>
    <t>Pro 650</t>
  </si>
  <si>
    <t>Pro 800</t>
  </si>
  <si>
    <t>RT-1000</t>
  </si>
  <si>
    <t>RT-500</t>
  </si>
  <si>
    <t>UP-B1000</t>
  </si>
  <si>
    <t>UP-B800</t>
  </si>
  <si>
    <t>UP-L1000E</t>
  </si>
  <si>
    <t>Tripp Lite</t>
  </si>
  <si>
    <t>AVRX1000UD</t>
  </si>
  <si>
    <t>AVRX500UD</t>
  </si>
  <si>
    <t>AVRX550U</t>
  </si>
  <si>
    <t>AVRX550UD</t>
  </si>
  <si>
    <t>AVRX750UD</t>
  </si>
  <si>
    <t>OMNIVSX1000D</t>
  </si>
  <si>
    <t>OMNIVSX1500</t>
  </si>
  <si>
    <t>OMNIVSX450</t>
  </si>
  <si>
    <t>OMNIVSX450D</t>
  </si>
  <si>
    <t>OMNIVSX850D</t>
  </si>
  <si>
    <t>SMX1000RT2U</t>
  </si>
  <si>
    <t>SMX1500LCD</t>
  </si>
  <si>
    <t>SMX1500LCDT</t>
  </si>
  <si>
    <t>SMX1500XLRT2U</t>
  </si>
  <si>
    <t>SMX2200XLRT2U</t>
  </si>
  <si>
    <t>SMX3000XLRT2UA</t>
  </si>
  <si>
    <t>SMX5000XLRT3U</t>
  </si>
  <si>
    <t>SMX500RT1U</t>
  </si>
  <si>
    <t>SMX750SLT</t>
  </si>
  <si>
    <t>SUINT1000LCD2U</t>
  </si>
  <si>
    <t>SUINT1000XLCD</t>
  </si>
  <si>
    <t>SUINT1500LCD2U</t>
  </si>
  <si>
    <t>SUINT2000XLCD</t>
  </si>
  <si>
    <t>SUINT2200LCD2U</t>
  </si>
  <si>
    <t>SUINT3000LCD2U</t>
  </si>
  <si>
    <t>SUINT3000XLCD</t>
  </si>
  <si>
    <t>Vertiv</t>
  </si>
  <si>
    <t>EDGE-1000IMT</t>
  </si>
  <si>
    <t>EDGE-1500IMT</t>
  </si>
  <si>
    <t>EDGE-1500IRM1U</t>
  </si>
  <si>
    <t>EDGE-1500IRT2UXL</t>
  </si>
  <si>
    <t>EDGE-2200IRT2UXL</t>
  </si>
  <si>
    <t>EDGE-500IRM1U</t>
  </si>
  <si>
    <t>EDGE-750IMT</t>
  </si>
  <si>
    <t>GXT4-1000RT230E</t>
  </si>
  <si>
    <t>GXT4-1500RT230E</t>
  </si>
  <si>
    <t>GXT4-2000RT230E</t>
  </si>
  <si>
    <t>GXT4-3000RT230E</t>
  </si>
  <si>
    <t>GXT5-1000IRT2UXLE</t>
  </si>
  <si>
    <t>GXT5-1500IRT2UXLE</t>
  </si>
  <si>
    <t>GXT5-2000IRT2UXLE</t>
  </si>
  <si>
    <t>GXT5-3000IRT2UXLE</t>
  </si>
  <si>
    <t>GXT5-750IRT2UXLE</t>
  </si>
  <si>
    <t>GXTRT-1000IRT2UXL</t>
  </si>
  <si>
    <t>GXTRT-1500IRT2UXL</t>
  </si>
  <si>
    <t>GXTRT-2000IRT2UXL</t>
  </si>
  <si>
    <t>GXTRT-3000IRT2UXL</t>
  </si>
  <si>
    <t>LI32111CT00</t>
  </si>
  <si>
    <t>LI32121CT01</t>
  </si>
  <si>
    <t>LI32131CT20</t>
  </si>
  <si>
    <t>LI32131CT21</t>
  </si>
  <si>
    <t>LI32141CT20</t>
  </si>
  <si>
    <t>LI32141CT21</t>
  </si>
  <si>
    <t>LI32151CT21</t>
  </si>
  <si>
    <t>PSA1500MT3-230U</t>
  </si>
  <si>
    <t>PSA500MT3-230U</t>
  </si>
  <si>
    <t>PSP500MT3-230U</t>
  </si>
  <si>
    <t>PSP650MT3-230U</t>
  </si>
  <si>
    <t>QQ</t>
  </si>
  <si>
    <t>vendor</t>
  </si>
  <si>
    <t>model</t>
  </si>
  <si>
    <t>vandor model</t>
  </si>
  <si>
    <t>units</t>
  </si>
  <si>
    <t>Units Th</t>
  </si>
  <si>
    <t>power, kVA</t>
  </si>
  <si>
    <t>price, USD</t>
  </si>
  <si>
    <t>Удельная стоимость</t>
  </si>
  <si>
    <t>Revenue, MUSD</t>
  </si>
  <si>
    <t>type</t>
  </si>
  <si>
    <t>type2</t>
  </si>
  <si>
    <t>form 2</t>
  </si>
  <si>
    <t>phaze</t>
  </si>
  <si>
    <t>Позиционирование</t>
  </si>
  <si>
    <t>GO_lowend</t>
  </si>
  <si>
    <t>GO_homeplus</t>
  </si>
  <si>
    <t>GO_gamer</t>
  </si>
  <si>
    <t>GO_soho</t>
  </si>
  <si>
    <t>GO_smb</t>
  </si>
  <si>
    <t>GO_corporativ</t>
  </si>
  <si>
    <t>GO_server</t>
  </si>
  <si>
    <t>CL_euro</t>
  </si>
  <si>
    <t>CL_iec</t>
  </si>
  <si>
    <t>CL_homeabove</t>
  </si>
  <si>
    <t>CL_tower</t>
  </si>
  <si>
    <t>CL_universal</t>
  </si>
  <si>
    <t>CL_rack</t>
  </si>
  <si>
    <t>CL_online</t>
  </si>
  <si>
    <t>CL_aproximate</t>
  </si>
  <si>
    <t>CL_sin</t>
  </si>
  <si>
    <t>Appear_month</t>
  </si>
  <si>
    <t>2021_09</t>
  </si>
  <si>
    <t>price, Rur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</si>
</sst>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Fill="1" applyBorder="1"/>
    <xf numFmtId="0" fontId="0" fillId="0" borderId="1" xfId="0" applyFont="1" applyFill="1" applyBorder="1"/>
    <xf numFmtId="1" fontId="0" fillId="0" borderId="0" xfId="0" applyNumberFormat="1" applyFill="1"/>
    <xf numFmtId="0" fontId="0" fillId="0" borderId="0" xfId="0" applyFill="1"/>
    <xf numFmtId="0" fontId="0" fillId="0" borderId="0" xfId="0" applyFill="1" applyBorder="1"/>
    <xf numFmtId="1" fontId="1" fillId="0" borderId="0" xfId="0" applyNumberFormat="1" applyFont="1" applyFill="1"/>
    <xf numFmtId="0" fontId="0" fillId="0" borderId="1" xfId="0" applyBorder="1"/>
    <xf numFmtId="0" fontId="0" fillId="0" borderId="0" xfId="0" applyAlignment="1">
      <alignment textRotation="45"/>
    </xf>
    <xf numFmtId="0" fontId="0" fillId="2" borderId="0" xfId="0" applyFill="1"/>
    <xf numFmtId="0" fontId="0" fillId="3" borderId="1" xfId="0" applyFill="1" applyBorder="1"/>
    <xf numFmtId="0" fontId="0" fillId="4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gid%20UPS%20Q2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1">
          <cell r="C1" t="str">
            <v>model</v>
          </cell>
          <cell r="D1" t="str">
            <v>vandor model</v>
          </cell>
          <cell r="E1" t="str">
            <v>units</v>
          </cell>
          <cell r="F1" t="str">
            <v>power, kVA</v>
          </cell>
          <cell r="G1" t="str">
            <v>price, Rur</v>
          </cell>
          <cell r="H1" t="str">
            <v>type</v>
          </cell>
          <cell r="I1" t="str">
            <v>type2</v>
          </cell>
          <cell r="J1" t="str">
            <v>form 2</v>
          </cell>
          <cell r="K1" t="str">
            <v>Appear_month</v>
          </cell>
        </row>
        <row r="2">
          <cell r="C2" t="str">
            <v>PROTECT C</v>
          </cell>
          <cell r="D2" t="str">
            <v>AEG POWER PROTECT C 3</v>
          </cell>
          <cell r="E2">
            <v>30</v>
          </cell>
          <cell r="F2">
            <v>3</v>
          </cell>
          <cell r="G2">
            <v>74000</v>
          </cell>
          <cell r="H2" t="str">
            <v>c04__On-line, less 3 kVA</v>
          </cell>
          <cell r="I2" t="str">
            <v>Light corporate</v>
          </cell>
          <cell r="J2" t="str">
            <v>RT</v>
          </cell>
          <cell r="K2" t="str">
            <v>2020_01</v>
          </cell>
        </row>
        <row r="3">
          <cell r="C3" t="str">
            <v>BR1000ELCD</v>
          </cell>
          <cell r="D3" t="str">
            <v>Cyberpower BR1000ELCD 1</v>
          </cell>
          <cell r="E3">
            <v>722</v>
          </cell>
          <cell r="F3">
            <v>1</v>
          </cell>
          <cell r="G3">
            <v>8909</v>
          </cell>
          <cell r="H3" t="str">
            <v>c02__Line-interactive, AS</v>
          </cell>
          <cell r="I3" t="str">
            <v>Mass</v>
          </cell>
          <cell r="J3" t="str">
            <v>Home</v>
          </cell>
          <cell r="K3" t="str">
            <v>2020_01</v>
          </cell>
        </row>
        <row r="4">
          <cell r="C4" t="str">
            <v>BR1200ELCD</v>
          </cell>
          <cell r="D4" t="str">
            <v>Cyberpower BR1200ELCD 1,2</v>
          </cell>
          <cell r="E4">
            <v>47</v>
          </cell>
          <cell r="F4">
            <v>1.2</v>
          </cell>
          <cell r="G4">
            <v>12161</v>
          </cell>
          <cell r="H4" t="str">
            <v>c02__Line-interactive, AS</v>
          </cell>
          <cell r="I4" t="str">
            <v>Mass</v>
          </cell>
          <cell r="J4" t="str">
            <v>Home</v>
          </cell>
          <cell r="K4" t="str">
            <v>2020_01</v>
          </cell>
        </row>
        <row r="5">
          <cell r="C5" t="str">
            <v>BR700ELCD</v>
          </cell>
          <cell r="D5" t="str">
            <v>Cyberpower BR700ELCD 0,7</v>
          </cell>
          <cell r="E5">
            <v>5277</v>
          </cell>
          <cell r="F5">
            <v>0.7</v>
          </cell>
          <cell r="G5">
            <v>7866</v>
          </cell>
          <cell r="H5" t="str">
            <v>c02__Line-interactive, AS</v>
          </cell>
          <cell r="I5" t="str">
            <v>Mass</v>
          </cell>
          <cell r="J5" t="str">
            <v>Home</v>
          </cell>
          <cell r="K5" t="str">
            <v>2020_01</v>
          </cell>
        </row>
        <row r="6">
          <cell r="C6" t="str">
            <v>BS450E NEW</v>
          </cell>
          <cell r="D6" t="str">
            <v>Cyberpower BS450E NEW 0,45</v>
          </cell>
          <cell r="E6">
            <v>493</v>
          </cell>
          <cell r="F6">
            <v>0.45</v>
          </cell>
          <cell r="G6">
            <v>4541</v>
          </cell>
          <cell r="H6" t="str">
            <v>c02__Line-interactive, AS</v>
          </cell>
          <cell r="I6" t="str">
            <v>Mass</v>
          </cell>
          <cell r="J6" t="str">
            <v>Home</v>
          </cell>
          <cell r="K6" t="str">
            <v>2020_01</v>
          </cell>
        </row>
        <row r="7">
          <cell r="C7" t="str">
            <v>BS650E NEW</v>
          </cell>
          <cell r="D7" t="str">
            <v>Cyberpower BS650E NEW 0,65</v>
          </cell>
          <cell r="E7">
            <v>1768</v>
          </cell>
          <cell r="F7">
            <v>0.65</v>
          </cell>
          <cell r="G7">
            <v>4667</v>
          </cell>
          <cell r="H7" t="str">
            <v>c02__Line-interactive, AS</v>
          </cell>
          <cell r="I7" t="str">
            <v>Mass</v>
          </cell>
          <cell r="J7" t="str">
            <v>Home</v>
          </cell>
          <cell r="K7" t="str">
            <v>2020_01</v>
          </cell>
        </row>
        <row r="8">
          <cell r="C8" t="str">
            <v>BS850E NEW</v>
          </cell>
          <cell r="D8" t="str">
            <v>Cyberpower BS850E NEW 0,85</v>
          </cell>
          <cell r="E8">
            <v>169</v>
          </cell>
          <cell r="F8">
            <v>0.85</v>
          </cell>
          <cell r="G8">
            <v>6209</v>
          </cell>
          <cell r="H8" t="str">
            <v>c02__Line-interactive, AS</v>
          </cell>
          <cell r="I8" t="str">
            <v>Mass</v>
          </cell>
          <cell r="J8" t="str">
            <v>Home</v>
          </cell>
          <cell r="K8" t="str">
            <v>2020_01</v>
          </cell>
        </row>
        <row r="9">
          <cell r="C9" t="str">
            <v>BU1000E</v>
          </cell>
          <cell r="D9" t="str">
            <v>Cyberpower BU1000E 1</v>
          </cell>
          <cell r="E9">
            <v>218</v>
          </cell>
          <cell r="F9">
            <v>1</v>
          </cell>
          <cell r="G9">
            <v>5228</v>
          </cell>
          <cell r="H9" t="str">
            <v>c02__Line-interactive, AS</v>
          </cell>
          <cell r="I9" t="str">
            <v>Mass</v>
          </cell>
          <cell r="J9" t="str">
            <v>Home</v>
          </cell>
          <cell r="K9" t="str">
            <v>2020_01</v>
          </cell>
        </row>
        <row r="10">
          <cell r="C10" t="str">
            <v>BU600E</v>
          </cell>
          <cell r="D10" t="str">
            <v>Cyberpower BU600E 0,6</v>
          </cell>
          <cell r="E10">
            <v>954</v>
          </cell>
          <cell r="F10">
            <v>0.6</v>
          </cell>
          <cell r="G10">
            <v>4146</v>
          </cell>
          <cell r="H10" t="str">
            <v>c02__Line-interactive, AS</v>
          </cell>
          <cell r="I10" t="str">
            <v>Mass</v>
          </cell>
          <cell r="J10" t="str">
            <v>Home</v>
          </cell>
          <cell r="K10" t="str">
            <v>2020_01</v>
          </cell>
        </row>
        <row r="11">
          <cell r="C11" t="str">
            <v>BU725E</v>
          </cell>
          <cell r="D11" t="str">
            <v>Cyberpower BU725E 0,725</v>
          </cell>
          <cell r="E11">
            <v>180</v>
          </cell>
          <cell r="F11">
            <v>0.72499999999999998</v>
          </cell>
          <cell r="G11">
            <v>4736</v>
          </cell>
          <cell r="H11" t="str">
            <v>c02__Line-interactive, AS</v>
          </cell>
          <cell r="I11" t="str">
            <v>Mass</v>
          </cell>
          <cell r="J11" t="str">
            <v>Home</v>
          </cell>
          <cell r="K11" t="str">
            <v>2020_01</v>
          </cell>
        </row>
        <row r="12">
          <cell r="C12" t="str">
            <v>BU850E</v>
          </cell>
          <cell r="D12" t="str">
            <v>Cyberpower BU850E 0,85</v>
          </cell>
          <cell r="E12">
            <v>1712</v>
          </cell>
          <cell r="F12">
            <v>0.85</v>
          </cell>
          <cell r="G12">
            <v>5002</v>
          </cell>
          <cell r="H12" t="str">
            <v>c02__Line-interactive, AS</v>
          </cell>
          <cell r="I12" t="str">
            <v>Mass</v>
          </cell>
          <cell r="J12" t="str">
            <v>Home</v>
          </cell>
          <cell r="K12" t="str">
            <v>2020_01</v>
          </cell>
        </row>
        <row r="13">
          <cell r="C13" t="str">
            <v>CP1300EPFCLCD</v>
          </cell>
          <cell r="D13" t="str">
            <v>Cyberpower CP1300EPFCLCD 1,3</v>
          </cell>
          <cell r="E13">
            <v>60</v>
          </cell>
          <cell r="F13">
            <v>1.3</v>
          </cell>
          <cell r="G13">
            <v>17223</v>
          </cell>
          <cell r="H13" t="str">
            <v>c03__Line-interactive, Sin</v>
          </cell>
          <cell r="I13" t="str">
            <v>Light corporate</v>
          </cell>
          <cell r="J13" t="str">
            <v>Tower</v>
          </cell>
          <cell r="K13" t="str">
            <v>2020_01</v>
          </cell>
        </row>
        <row r="14">
          <cell r="C14" t="str">
            <v>CP1500EPFCLCD</v>
          </cell>
          <cell r="D14" t="str">
            <v>Cyberpower CP1500EPFCLCD 1,5</v>
          </cell>
          <cell r="E14">
            <v>255</v>
          </cell>
          <cell r="F14">
            <v>1.5</v>
          </cell>
          <cell r="G14">
            <v>22216</v>
          </cell>
          <cell r="H14" t="str">
            <v>c03__Line-interactive, Sin</v>
          </cell>
          <cell r="I14" t="str">
            <v>Light corporate</v>
          </cell>
          <cell r="J14" t="str">
            <v>Tower</v>
          </cell>
          <cell r="K14" t="str">
            <v>2020_01</v>
          </cell>
        </row>
        <row r="15">
          <cell r="C15" t="str">
            <v>CP900EPFCLCD</v>
          </cell>
          <cell r="D15" t="str">
            <v>Cyberpower CP900EPFCLCD 0,9</v>
          </cell>
          <cell r="E15">
            <v>79</v>
          </cell>
          <cell r="F15">
            <v>0.9</v>
          </cell>
          <cell r="G15">
            <v>12896</v>
          </cell>
          <cell r="H15" t="str">
            <v>c03__Line-interactive, Sin</v>
          </cell>
          <cell r="I15" t="str">
            <v>Light corporate</v>
          </cell>
          <cell r="J15" t="str">
            <v>Tower</v>
          </cell>
          <cell r="K15" t="str">
            <v>2020_01</v>
          </cell>
        </row>
        <row r="16">
          <cell r="C16" t="str">
            <v>CPS 1000 E</v>
          </cell>
          <cell r="D16" t="str">
            <v>Cyberpower CPS 1000 E 1</v>
          </cell>
          <cell r="E16">
            <v>7</v>
          </cell>
          <cell r="F16">
            <v>1</v>
          </cell>
          <cell r="G16">
            <v>26462</v>
          </cell>
          <cell r="H16" t="str">
            <v>c03__Line-interactive, Sin</v>
          </cell>
          <cell r="I16" t="str">
            <v>Light corporate</v>
          </cell>
          <cell r="J16" t="str">
            <v>Tower</v>
          </cell>
          <cell r="K16" t="str">
            <v>2020_01</v>
          </cell>
        </row>
        <row r="17">
          <cell r="C17" t="str">
            <v>CPS 1500 PIE</v>
          </cell>
          <cell r="D17" t="str">
            <v>Cyberpower CPS 1500 PIE 1,5</v>
          </cell>
          <cell r="E17">
            <v>4</v>
          </cell>
          <cell r="F17">
            <v>1.5</v>
          </cell>
          <cell r="G17">
            <v>49444</v>
          </cell>
          <cell r="H17" t="str">
            <v>c03__Line-interactive, Sin</v>
          </cell>
          <cell r="I17" t="str">
            <v>Light corporate</v>
          </cell>
          <cell r="J17" t="str">
            <v>Tower</v>
          </cell>
          <cell r="K17" t="str">
            <v>2020_01</v>
          </cell>
        </row>
        <row r="18">
          <cell r="C18" t="str">
            <v>CPS 3500 PRO</v>
          </cell>
          <cell r="D18" t="str">
            <v>Cyberpower CPS 3500 PRO 3,5</v>
          </cell>
          <cell r="E18">
            <v>6</v>
          </cell>
          <cell r="F18">
            <v>3.5</v>
          </cell>
          <cell r="G18">
            <v>85781</v>
          </cell>
          <cell r="H18" t="str">
            <v>c03__Line-interactive, Sin</v>
          </cell>
          <cell r="I18" t="str">
            <v>Light corporate</v>
          </cell>
          <cell r="J18" t="str">
            <v>Tower</v>
          </cell>
          <cell r="K18" t="str">
            <v>2020_01</v>
          </cell>
        </row>
        <row r="19">
          <cell r="C19" t="str">
            <v>CPS 5000 PRO</v>
          </cell>
          <cell r="D19" t="str">
            <v>Cyberpower CPS 5000 PRO 5</v>
          </cell>
          <cell r="E19">
            <v>6</v>
          </cell>
          <cell r="F19">
            <v>5</v>
          </cell>
          <cell r="G19">
            <v>124912</v>
          </cell>
          <cell r="H19" t="str">
            <v>c03__Line-interactive, Sin</v>
          </cell>
          <cell r="I19" t="str">
            <v>Light corporate</v>
          </cell>
          <cell r="J19" t="str">
            <v>Tower</v>
          </cell>
          <cell r="K19" t="str">
            <v>2020_01</v>
          </cell>
        </row>
        <row r="20">
          <cell r="C20" t="str">
            <v>CPS 600 E</v>
          </cell>
          <cell r="D20" t="str">
            <v>Cyberpower CPS 600 E 0,6</v>
          </cell>
          <cell r="E20">
            <v>14</v>
          </cell>
          <cell r="F20">
            <v>0.6</v>
          </cell>
          <cell r="G20">
            <v>16162</v>
          </cell>
          <cell r="H20" t="str">
            <v>c03__Line-interactive, Sin</v>
          </cell>
          <cell r="I20" t="str">
            <v>Light corporate</v>
          </cell>
          <cell r="J20" t="str">
            <v>Tower</v>
          </cell>
          <cell r="K20" t="str">
            <v>2020_01</v>
          </cell>
        </row>
        <row r="21">
          <cell r="C21" t="str">
            <v>CPS 7500 PRO</v>
          </cell>
          <cell r="D21" t="str">
            <v>Cyberpower CPS 7500 PRO 7,5</v>
          </cell>
          <cell r="E21">
            <v>2</v>
          </cell>
          <cell r="F21">
            <v>7.5</v>
          </cell>
          <cell r="G21">
            <v>185000</v>
          </cell>
          <cell r="H21" t="str">
            <v>c03__Line-interactive, Sin</v>
          </cell>
          <cell r="I21" t="str">
            <v>Light corporate</v>
          </cell>
          <cell r="J21" t="str">
            <v>Tower</v>
          </cell>
          <cell r="K21" t="str">
            <v>2021_06</v>
          </cell>
        </row>
        <row r="22">
          <cell r="C22" t="str">
            <v>OL1000ERTXL2U</v>
          </cell>
          <cell r="D22" t="str">
            <v>Cyberpower OL1000ERTXL2U 1</v>
          </cell>
          <cell r="E22">
            <v>2</v>
          </cell>
          <cell r="F22">
            <v>1</v>
          </cell>
          <cell r="G22">
            <v>83478</v>
          </cell>
          <cell r="H22" t="str">
            <v>c04__On-line, less 3 kVA</v>
          </cell>
          <cell r="I22" t="str">
            <v>Light corporate</v>
          </cell>
          <cell r="J22" t="str">
            <v>RT</v>
          </cell>
          <cell r="K22" t="str">
            <v>2021_06</v>
          </cell>
        </row>
        <row r="23">
          <cell r="C23" t="str">
            <v>OL3000ERTXL2U</v>
          </cell>
          <cell r="D23" t="str">
            <v>Cyberpower OL3000ERTXL2U 3</v>
          </cell>
          <cell r="E23">
            <v>12</v>
          </cell>
          <cell r="F23">
            <v>3</v>
          </cell>
          <cell r="G23">
            <v>196151</v>
          </cell>
          <cell r="H23" t="str">
            <v>c04__On-line, less 3 kVA</v>
          </cell>
          <cell r="I23" t="str">
            <v>Light corporate</v>
          </cell>
          <cell r="J23" t="str">
            <v>RT</v>
          </cell>
          <cell r="K23" t="str">
            <v>2020_01</v>
          </cell>
        </row>
        <row r="24">
          <cell r="C24" t="str">
            <v>OLS10000ERT6Ua</v>
          </cell>
          <cell r="D24" t="str">
            <v>Cyberpower OLS10000ERT6Ua 10</v>
          </cell>
          <cell r="E24">
            <v>24</v>
          </cell>
          <cell r="F24">
            <v>10</v>
          </cell>
          <cell r="G24">
            <v>162395</v>
          </cell>
          <cell r="H24" t="str">
            <v>c04__On-line, less 3 kVA</v>
          </cell>
          <cell r="I24" t="str">
            <v>Light corporate</v>
          </cell>
          <cell r="J24" t="str">
            <v>RT</v>
          </cell>
          <cell r="K24" t="str">
            <v>2020_01</v>
          </cell>
        </row>
        <row r="25">
          <cell r="C25" t="str">
            <v>OLS1000EC</v>
          </cell>
          <cell r="D25" t="str">
            <v>Cyberpower OLS1000EC 1</v>
          </cell>
          <cell r="E25">
            <v>14</v>
          </cell>
          <cell r="F25">
            <v>1</v>
          </cell>
          <cell r="G25">
            <v>16363</v>
          </cell>
          <cell r="H25" t="str">
            <v>c04__On-line, less 3 kVA</v>
          </cell>
          <cell r="I25" t="str">
            <v>Light corporate</v>
          </cell>
          <cell r="J25" t="str">
            <v>Tower</v>
          </cell>
          <cell r="K25" t="str">
            <v>2020_01</v>
          </cell>
        </row>
        <row r="26">
          <cell r="C26" t="str">
            <v>OLS1000ERT2U</v>
          </cell>
          <cell r="D26" t="str">
            <v>Cyberpower OLS1000ERT2U 1</v>
          </cell>
          <cell r="E26">
            <v>39</v>
          </cell>
          <cell r="F26">
            <v>1</v>
          </cell>
          <cell r="G26">
            <v>32958</v>
          </cell>
          <cell r="H26" t="str">
            <v>c04__On-line, less 3 kVA</v>
          </cell>
          <cell r="I26" t="str">
            <v>Light corporate</v>
          </cell>
          <cell r="J26" t="str">
            <v>RT</v>
          </cell>
          <cell r="K26" t="str">
            <v>2020_01</v>
          </cell>
        </row>
        <row r="27">
          <cell r="C27" t="str">
            <v>OLS1000ERT2Ua</v>
          </cell>
          <cell r="D27" t="str">
            <v>Cyberpower OLS1000ERT2Ua 1</v>
          </cell>
          <cell r="E27">
            <v>38</v>
          </cell>
          <cell r="F27">
            <v>1</v>
          </cell>
          <cell r="G27">
            <v>26766</v>
          </cell>
          <cell r="H27" t="str">
            <v>c04__On-line, less 3 kVA</v>
          </cell>
          <cell r="I27" t="str">
            <v>Light corporate</v>
          </cell>
          <cell r="J27" t="str">
            <v>RT</v>
          </cell>
          <cell r="K27" t="str">
            <v>2020_01</v>
          </cell>
        </row>
        <row r="28">
          <cell r="C28" t="str">
            <v>OLS1500ERT2U</v>
          </cell>
          <cell r="D28" t="str">
            <v>Cyberpower OLS1500ERT2U 1,5</v>
          </cell>
          <cell r="E28">
            <v>44</v>
          </cell>
          <cell r="F28">
            <v>1.5</v>
          </cell>
          <cell r="G28">
            <v>52410</v>
          </cell>
          <cell r="H28" t="str">
            <v>c04__On-line, less 3 kVA</v>
          </cell>
          <cell r="I28" t="str">
            <v>Light corporate</v>
          </cell>
          <cell r="J28" t="str">
            <v>RT</v>
          </cell>
          <cell r="K28" t="str">
            <v>2020_01</v>
          </cell>
        </row>
        <row r="29">
          <cell r="C29" t="str">
            <v>OLS2000EC</v>
          </cell>
          <cell r="D29" t="str">
            <v>Cyberpower OLS2000EC 2</v>
          </cell>
          <cell r="E29">
            <v>99</v>
          </cell>
          <cell r="F29">
            <v>2</v>
          </cell>
          <cell r="G29">
            <v>24480</v>
          </cell>
          <cell r="H29" t="str">
            <v>c04__On-line, less 3 kVA</v>
          </cell>
          <cell r="I29" t="str">
            <v>Light corporate</v>
          </cell>
          <cell r="J29" t="str">
            <v>Tower</v>
          </cell>
          <cell r="K29" t="str">
            <v>2020_01</v>
          </cell>
        </row>
        <row r="30">
          <cell r="C30" t="str">
            <v>OLS2000ERT2U</v>
          </cell>
          <cell r="D30" t="str">
            <v>Cyberpower OLS2000ERT2U 2</v>
          </cell>
          <cell r="E30">
            <v>33</v>
          </cell>
          <cell r="F30">
            <v>2</v>
          </cell>
          <cell r="G30">
            <v>57119</v>
          </cell>
          <cell r="H30" t="str">
            <v>c04__On-line, less 3 kVA</v>
          </cell>
          <cell r="I30" t="str">
            <v>Light corporate</v>
          </cell>
          <cell r="J30" t="str">
            <v>RT</v>
          </cell>
          <cell r="K30" t="str">
            <v>2020_01</v>
          </cell>
        </row>
        <row r="31">
          <cell r="C31" t="str">
            <v>OLS2000ERT2Ua</v>
          </cell>
          <cell r="D31" t="str">
            <v>Cyberpower OLS2000ERT2Ua 2</v>
          </cell>
          <cell r="E31">
            <v>47</v>
          </cell>
          <cell r="F31">
            <v>2</v>
          </cell>
          <cell r="G31">
            <v>35310</v>
          </cell>
          <cell r="H31" t="str">
            <v>c04__On-line, less 3 kVA</v>
          </cell>
          <cell r="I31" t="str">
            <v>Light corporate</v>
          </cell>
          <cell r="J31" t="str">
            <v>RT</v>
          </cell>
          <cell r="K31" t="str">
            <v>2020_01</v>
          </cell>
        </row>
        <row r="32">
          <cell r="C32" t="str">
            <v>OLS3000EC</v>
          </cell>
          <cell r="D32" t="str">
            <v>Cyberpower OLS3000EC 3</v>
          </cell>
          <cell r="E32">
            <v>43</v>
          </cell>
          <cell r="F32">
            <v>3</v>
          </cell>
          <cell r="G32">
            <v>33726</v>
          </cell>
          <cell r="H32" t="str">
            <v>c04__On-line, less 3 kVA</v>
          </cell>
          <cell r="I32" t="str">
            <v>Light corporate</v>
          </cell>
          <cell r="J32" t="str">
            <v>Tower</v>
          </cell>
          <cell r="K32" t="str">
            <v>2020_01</v>
          </cell>
        </row>
        <row r="33">
          <cell r="C33" t="str">
            <v>OLS3000ERT2U</v>
          </cell>
          <cell r="D33" t="str">
            <v>Cyberpower OLS3000ERT2U 3</v>
          </cell>
          <cell r="E33">
            <v>45</v>
          </cell>
          <cell r="F33">
            <v>3</v>
          </cell>
          <cell r="G33">
            <v>71758</v>
          </cell>
          <cell r="H33" t="str">
            <v>c04__On-line, less 3 kVA</v>
          </cell>
          <cell r="I33" t="str">
            <v>Light corporate</v>
          </cell>
          <cell r="J33" t="str">
            <v>RT</v>
          </cell>
          <cell r="K33" t="str">
            <v>2020_01</v>
          </cell>
        </row>
        <row r="34">
          <cell r="C34" t="str">
            <v>OLS3000ERT2Ua</v>
          </cell>
          <cell r="D34" t="str">
            <v>Cyberpower OLS3000ERT2Ua 3</v>
          </cell>
          <cell r="E34">
            <v>144</v>
          </cell>
          <cell r="F34">
            <v>3</v>
          </cell>
          <cell r="G34">
            <v>46552</v>
          </cell>
          <cell r="H34" t="str">
            <v>c04__On-line, less 3 kVA</v>
          </cell>
          <cell r="I34" t="str">
            <v>Light corporate</v>
          </cell>
          <cell r="J34" t="str">
            <v>RT</v>
          </cell>
          <cell r="K34" t="str">
            <v>2020_01</v>
          </cell>
        </row>
        <row r="35">
          <cell r="C35" t="str">
            <v>OR1000ELCDRM1U</v>
          </cell>
          <cell r="D35" t="str">
            <v>Cyberpower OR1000ELCDRM1U 1</v>
          </cell>
          <cell r="E35">
            <v>25</v>
          </cell>
          <cell r="F35">
            <v>1</v>
          </cell>
          <cell r="G35">
            <v>36806</v>
          </cell>
          <cell r="H35" t="str">
            <v>c03__Line-interactive, Sin</v>
          </cell>
          <cell r="I35" t="str">
            <v>Light corporate</v>
          </cell>
          <cell r="J35" t="str">
            <v>RM</v>
          </cell>
          <cell r="K35" t="str">
            <v>2020_01</v>
          </cell>
        </row>
        <row r="36">
          <cell r="C36" t="str">
            <v>OR1500ELCDRM1U</v>
          </cell>
          <cell r="D36" t="str">
            <v>Cyberpower OR1500ELCDRM1U 1,5</v>
          </cell>
          <cell r="E36">
            <v>48</v>
          </cell>
          <cell r="F36">
            <v>1.5</v>
          </cell>
          <cell r="G36">
            <v>37753</v>
          </cell>
          <cell r="H36" t="str">
            <v>c03__Line-interactive, Sin</v>
          </cell>
          <cell r="I36" t="str">
            <v>Light corporate</v>
          </cell>
          <cell r="J36" t="str">
            <v>RM</v>
          </cell>
          <cell r="K36" t="str">
            <v>2020_01</v>
          </cell>
        </row>
        <row r="37">
          <cell r="C37" t="str">
            <v>OR600ELCDRM1U</v>
          </cell>
          <cell r="D37" t="str">
            <v>Cyberpower OR600ELCDRM1U 0,6</v>
          </cell>
          <cell r="E37">
            <v>185</v>
          </cell>
          <cell r="F37">
            <v>0.6</v>
          </cell>
          <cell r="G37">
            <v>22055</v>
          </cell>
          <cell r="H37" t="str">
            <v>c03__Line-interactive, Sin</v>
          </cell>
          <cell r="I37" t="str">
            <v>Light corporate</v>
          </cell>
          <cell r="J37" t="str">
            <v>RM</v>
          </cell>
          <cell r="K37" t="str">
            <v>2020_01</v>
          </cell>
        </row>
        <row r="38">
          <cell r="C38" t="str">
            <v>PLT1000ELCDRT2U</v>
          </cell>
          <cell r="D38" t="str">
            <v>Cyberpower PLT1000ELCDRT2U 1</v>
          </cell>
          <cell r="E38">
            <v>42</v>
          </cell>
          <cell r="F38">
            <v>1</v>
          </cell>
          <cell r="G38">
            <v>22453</v>
          </cell>
          <cell r="H38" t="str">
            <v>c03__Line-interactive, Sin</v>
          </cell>
          <cell r="I38" t="str">
            <v>Light corporate</v>
          </cell>
          <cell r="J38" t="str">
            <v>RT</v>
          </cell>
          <cell r="K38" t="str">
            <v>2020_01</v>
          </cell>
        </row>
        <row r="39">
          <cell r="C39" t="str">
            <v>PLT1500ELCDRT2U</v>
          </cell>
          <cell r="D39" t="str">
            <v>Cyberpower PLT1500ELCDRT2U 1,5</v>
          </cell>
          <cell r="E39">
            <v>44</v>
          </cell>
          <cell r="F39">
            <v>1.5</v>
          </cell>
          <cell r="G39">
            <v>24775</v>
          </cell>
          <cell r="H39" t="str">
            <v>c03__Line-interactive, Sin</v>
          </cell>
          <cell r="I39" t="str">
            <v>Light corporate</v>
          </cell>
          <cell r="J39" t="str">
            <v>RT</v>
          </cell>
          <cell r="K39" t="str">
            <v>2020_01</v>
          </cell>
        </row>
        <row r="40">
          <cell r="C40" t="str">
            <v>PLT2000ELCDRT2U</v>
          </cell>
          <cell r="D40" t="str">
            <v>Cyberpower PLT2000ELCDRT2U 2</v>
          </cell>
          <cell r="E40">
            <v>112</v>
          </cell>
          <cell r="F40">
            <v>2</v>
          </cell>
          <cell r="G40">
            <v>31253</v>
          </cell>
          <cell r="H40" t="str">
            <v>c03__Line-interactive, Sin</v>
          </cell>
          <cell r="I40" t="str">
            <v>Light corporate</v>
          </cell>
          <cell r="J40" t="str">
            <v>RT</v>
          </cell>
          <cell r="K40" t="str">
            <v>2020_01</v>
          </cell>
        </row>
        <row r="41">
          <cell r="C41" t="str">
            <v>PLT3000ELCDRT2U</v>
          </cell>
          <cell r="D41" t="str">
            <v>Cyberpower PLT3000ELCDRT2U 3</v>
          </cell>
          <cell r="E41">
            <v>62</v>
          </cell>
          <cell r="F41">
            <v>3</v>
          </cell>
          <cell r="G41">
            <v>40518</v>
          </cell>
          <cell r="H41" t="str">
            <v>c03__Line-interactive, Sin</v>
          </cell>
          <cell r="I41" t="str">
            <v>Light corporate</v>
          </cell>
          <cell r="J41" t="str">
            <v>RT</v>
          </cell>
          <cell r="K41" t="str">
            <v>2020_01</v>
          </cell>
        </row>
        <row r="42">
          <cell r="C42" t="str">
            <v>PR1000ELCD</v>
          </cell>
          <cell r="D42" t="str">
            <v>Cyberpower PR1000ELCD 1</v>
          </cell>
          <cell r="E42">
            <v>446</v>
          </cell>
          <cell r="F42">
            <v>1</v>
          </cell>
          <cell r="G42">
            <v>38687</v>
          </cell>
          <cell r="H42" t="str">
            <v>c03__Line-interactive, Sin</v>
          </cell>
          <cell r="I42" t="str">
            <v>Light corporate</v>
          </cell>
          <cell r="J42" t="str">
            <v>Tower</v>
          </cell>
          <cell r="K42" t="str">
            <v>2020_01</v>
          </cell>
        </row>
        <row r="43">
          <cell r="C43" t="str">
            <v>PR1000ELCDRT1U</v>
          </cell>
          <cell r="D43" t="str">
            <v>Cyberpower PR1000ELCDRT1U 1</v>
          </cell>
          <cell r="E43">
            <v>1</v>
          </cell>
          <cell r="F43">
            <v>1</v>
          </cell>
          <cell r="G43">
            <v>42507</v>
          </cell>
          <cell r="H43" t="str">
            <v>c03__Line-interactive, Sin</v>
          </cell>
          <cell r="I43" t="str">
            <v>Light corporate</v>
          </cell>
          <cell r="J43" t="str">
            <v>RT</v>
          </cell>
          <cell r="K43" t="str">
            <v>2020_01</v>
          </cell>
        </row>
        <row r="44">
          <cell r="C44" t="str">
            <v>PR1000ELCDRT2UA</v>
          </cell>
          <cell r="D44" t="str">
            <v>Cyberpower PR1000ELCDRT2UA 1</v>
          </cell>
          <cell r="E44">
            <v>4</v>
          </cell>
          <cell r="F44">
            <v>1</v>
          </cell>
          <cell r="G44">
            <v>35561</v>
          </cell>
          <cell r="H44" t="str">
            <v>c03__Line-interactive, Sin</v>
          </cell>
          <cell r="I44" t="str">
            <v>Light corporate</v>
          </cell>
          <cell r="J44" t="str">
            <v>RT</v>
          </cell>
          <cell r="K44" t="str">
            <v>2020_01</v>
          </cell>
        </row>
        <row r="45">
          <cell r="C45" t="str">
            <v>PR1000ELCDRTXL2U</v>
          </cell>
          <cell r="D45" t="str">
            <v>Cyberpower PR1000ELCDRTXL2U 1</v>
          </cell>
          <cell r="E45">
            <v>7</v>
          </cell>
          <cell r="F45">
            <v>1</v>
          </cell>
          <cell r="G45">
            <v>58122</v>
          </cell>
          <cell r="H45" t="str">
            <v>c03__Line-interactive, Sin</v>
          </cell>
          <cell r="I45" t="str">
            <v>Light corporate</v>
          </cell>
          <cell r="J45" t="str">
            <v>RT</v>
          </cell>
          <cell r="K45" t="str">
            <v>2021_06</v>
          </cell>
        </row>
        <row r="46">
          <cell r="C46" t="str">
            <v>PR1000ERTXL2U</v>
          </cell>
          <cell r="D46" t="str">
            <v>Cyberpower PR1000ERTXL2U 1,5</v>
          </cell>
          <cell r="E46">
            <v>1</v>
          </cell>
          <cell r="F46">
            <v>1.5</v>
          </cell>
          <cell r="G46">
            <v>58386</v>
          </cell>
          <cell r="H46" t="str">
            <v>c03__Line-interactive, Sin</v>
          </cell>
          <cell r="I46" t="str">
            <v>Light corporate</v>
          </cell>
          <cell r="J46" t="str">
            <v>RT</v>
          </cell>
          <cell r="K46" t="str">
            <v>2020_01</v>
          </cell>
        </row>
        <row r="47">
          <cell r="C47" t="str">
            <v>PR1500ELCD</v>
          </cell>
          <cell r="D47" t="str">
            <v>Cyberpower PR1500ELCD 1,5</v>
          </cell>
          <cell r="E47">
            <v>15</v>
          </cell>
          <cell r="F47">
            <v>1.5</v>
          </cell>
          <cell r="G47">
            <v>45535</v>
          </cell>
          <cell r="H47" t="str">
            <v>c03__Line-interactive, Sin</v>
          </cell>
          <cell r="I47" t="str">
            <v>Light corporate</v>
          </cell>
          <cell r="J47" t="str">
            <v>Tower</v>
          </cell>
          <cell r="K47" t="str">
            <v>2020_01</v>
          </cell>
        </row>
        <row r="48">
          <cell r="C48" t="str">
            <v>PR1500ELCDRT2U</v>
          </cell>
          <cell r="D48" t="str">
            <v>Cyberpower PR1500ELCDRT2U 1,5</v>
          </cell>
          <cell r="E48">
            <v>8</v>
          </cell>
          <cell r="F48">
            <v>1.5</v>
          </cell>
          <cell r="G48">
            <v>54714</v>
          </cell>
          <cell r="H48" t="str">
            <v>c03__Line-interactive, Sin</v>
          </cell>
          <cell r="I48" t="str">
            <v>Light corporate</v>
          </cell>
          <cell r="J48" t="str">
            <v>RT</v>
          </cell>
          <cell r="K48" t="str">
            <v>2020_01</v>
          </cell>
        </row>
        <row r="49">
          <cell r="C49" t="str">
            <v>PR1500ELCDRTXL2U</v>
          </cell>
          <cell r="D49" t="str">
            <v>Cyberpower PR1500ELCDRTXL2U 1,5</v>
          </cell>
          <cell r="E49">
            <v>2</v>
          </cell>
          <cell r="F49">
            <v>1.5</v>
          </cell>
          <cell r="G49">
            <v>64123</v>
          </cell>
          <cell r="H49" t="str">
            <v>c03__Line-interactive, Sin</v>
          </cell>
          <cell r="I49" t="str">
            <v>Light corporate</v>
          </cell>
          <cell r="J49" t="str">
            <v>RT</v>
          </cell>
          <cell r="K49" t="str">
            <v>2020_01</v>
          </cell>
        </row>
        <row r="50">
          <cell r="C50" t="str">
            <v>PR1500ERTXL2U</v>
          </cell>
          <cell r="D50" t="str">
            <v>Cyberpower PR1500ERTXL2U 1,5</v>
          </cell>
          <cell r="E50">
            <v>46</v>
          </cell>
          <cell r="F50">
            <v>1.5</v>
          </cell>
          <cell r="G50">
            <v>75683</v>
          </cell>
          <cell r="H50" t="str">
            <v>c03__Line-interactive, Sin</v>
          </cell>
          <cell r="I50" t="str">
            <v>Light corporate</v>
          </cell>
          <cell r="J50" t="str">
            <v>RT</v>
          </cell>
          <cell r="K50" t="str">
            <v>2020_01</v>
          </cell>
        </row>
        <row r="51">
          <cell r="C51" t="str">
            <v>PR2200ELCDRT2U</v>
          </cell>
          <cell r="D51" t="str">
            <v>Cyberpower PR2200ELCDRT2U 2,2</v>
          </cell>
          <cell r="E51">
            <v>33</v>
          </cell>
          <cell r="F51">
            <v>2.2000000000000002</v>
          </cell>
          <cell r="G51">
            <v>61927</v>
          </cell>
          <cell r="H51" t="str">
            <v>c03__Line-interactive, Sin</v>
          </cell>
          <cell r="I51" t="str">
            <v>Light corporate</v>
          </cell>
          <cell r="J51" t="str">
            <v>RT</v>
          </cell>
          <cell r="K51" t="str">
            <v>2020_01</v>
          </cell>
        </row>
        <row r="52">
          <cell r="C52" t="str">
            <v>PR2200ERTXL2U</v>
          </cell>
          <cell r="D52" t="str">
            <v>Cyberpower PR2200ERTXL2U 2,2</v>
          </cell>
          <cell r="E52">
            <v>4</v>
          </cell>
          <cell r="F52">
            <v>2.2000000000000002</v>
          </cell>
          <cell r="G52">
            <v>87756</v>
          </cell>
          <cell r="H52" t="str">
            <v>c03__Line-interactive, Sin</v>
          </cell>
          <cell r="I52" t="str">
            <v>Light corporate</v>
          </cell>
          <cell r="J52" t="str">
            <v>RT</v>
          </cell>
          <cell r="K52" t="str">
            <v>2020_01</v>
          </cell>
        </row>
        <row r="53">
          <cell r="C53" t="str">
            <v>PR2200ERTXL2UA</v>
          </cell>
          <cell r="D53" t="str">
            <v>Cyberpower PR2200ERTXL2UA 2,2</v>
          </cell>
          <cell r="E53">
            <v>10</v>
          </cell>
          <cell r="F53">
            <v>2.2000000000000002</v>
          </cell>
          <cell r="G53">
            <v>70004</v>
          </cell>
          <cell r="H53" t="str">
            <v>c03__Line-interactive, Sin</v>
          </cell>
          <cell r="I53" t="str">
            <v>Light corporate</v>
          </cell>
          <cell r="J53" t="str">
            <v>RT</v>
          </cell>
          <cell r="K53" t="str">
            <v>2021_06</v>
          </cell>
        </row>
        <row r="54">
          <cell r="C54" t="str">
            <v>PR3000ELCDRT2U</v>
          </cell>
          <cell r="D54" t="str">
            <v>Cyberpower PR3000ELCDRT2U 3</v>
          </cell>
          <cell r="E54">
            <v>32</v>
          </cell>
          <cell r="F54">
            <v>3</v>
          </cell>
          <cell r="G54">
            <v>85275</v>
          </cell>
          <cell r="H54" t="str">
            <v>c03__Line-interactive, Sin</v>
          </cell>
          <cell r="I54" t="str">
            <v>Light corporate</v>
          </cell>
          <cell r="J54" t="str">
            <v>RT</v>
          </cell>
          <cell r="K54" t="str">
            <v>2020_01</v>
          </cell>
        </row>
        <row r="55">
          <cell r="C55" t="str">
            <v>PR3000ELCDRTXL2U</v>
          </cell>
          <cell r="D55" t="str">
            <v>Cyberpower PR3000ELCDRTXL2U 3</v>
          </cell>
          <cell r="E55">
            <v>6</v>
          </cell>
          <cell r="F55">
            <v>3</v>
          </cell>
          <cell r="G55">
            <v>98775</v>
          </cell>
          <cell r="H55" t="str">
            <v>c03__Line-interactive, Sin</v>
          </cell>
          <cell r="I55" t="str">
            <v>Light corporate</v>
          </cell>
          <cell r="J55" t="str">
            <v>RT</v>
          </cell>
          <cell r="K55" t="str">
            <v>2020_01</v>
          </cell>
        </row>
        <row r="56">
          <cell r="C56" t="str">
            <v>PR3000ELCDSL</v>
          </cell>
          <cell r="D56" t="str">
            <v>Cyberpower PR3000ELCDSL 3</v>
          </cell>
          <cell r="E56">
            <v>1</v>
          </cell>
          <cell r="F56">
            <v>3</v>
          </cell>
          <cell r="G56">
            <v>59693</v>
          </cell>
          <cell r="H56" t="str">
            <v>c03__Line-interactive, Sin</v>
          </cell>
          <cell r="I56" t="str">
            <v>Light corporate</v>
          </cell>
          <cell r="J56" t="str">
            <v>Tower</v>
          </cell>
          <cell r="K56" t="str">
            <v>2020_01</v>
          </cell>
        </row>
        <row r="57">
          <cell r="C57" t="str">
            <v>PR3000ERTXL2U</v>
          </cell>
          <cell r="D57" t="str">
            <v>Cyberpower PR3000ERTXL2U 3</v>
          </cell>
          <cell r="E57">
            <v>35</v>
          </cell>
          <cell r="F57">
            <v>3</v>
          </cell>
          <cell r="G57">
            <v>106134</v>
          </cell>
          <cell r="H57" t="str">
            <v>c03__Line-interactive, Sin</v>
          </cell>
          <cell r="I57" t="str">
            <v>Light corporate</v>
          </cell>
          <cell r="J57" t="str">
            <v>RT</v>
          </cell>
          <cell r="K57" t="str">
            <v>2020_01</v>
          </cell>
        </row>
        <row r="58">
          <cell r="C58" t="str">
            <v>PR3000ERTXL2UA</v>
          </cell>
          <cell r="D58" t="str">
            <v>Cyberpower PR3000ERTXL2UA 3</v>
          </cell>
          <cell r="E58">
            <v>109</v>
          </cell>
          <cell r="F58">
            <v>3</v>
          </cell>
          <cell r="G58">
            <v>108010</v>
          </cell>
          <cell r="H58" t="str">
            <v>c03__Line-interactive, Sin</v>
          </cell>
          <cell r="I58" t="str">
            <v>Light corporate</v>
          </cell>
          <cell r="J58" t="str">
            <v>Tower</v>
          </cell>
          <cell r="K58" t="str">
            <v>2020_01</v>
          </cell>
        </row>
        <row r="59">
          <cell r="C59" t="str">
            <v>PR6000ELCDRTXL5U</v>
          </cell>
          <cell r="D59" t="str">
            <v>Cyberpower PR6000ELCDRTXL5U 6</v>
          </cell>
          <cell r="E59">
            <v>26</v>
          </cell>
          <cell r="F59">
            <v>6</v>
          </cell>
          <cell r="G59">
            <v>229795</v>
          </cell>
          <cell r="H59" t="str">
            <v>c03__Line-interactive, Sin</v>
          </cell>
          <cell r="I59" t="str">
            <v>Light corporate</v>
          </cell>
          <cell r="J59" t="str">
            <v>RT</v>
          </cell>
          <cell r="K59" t="str">
            <v>2020_01</v>
          </cell>
        </row>
        <row r="60">
          <cell r="C60" t="str">
            <v>PR750ELCD</v>
          </cell>
          <cell r="D60" t="str">
            <v>Cyberpower PR750ELCD 0,75</v>
          </cell>
          <cell r="E60">
            <v>512</v>
          </cell>
          <cell r="F60">
            <v>0.75</v>
          </cell>
          <cell r="G60">
            <v>30059</v>
          </cell>
          <cell r="H60" t="str">
            <v>c03__Line-interactive, Sin</v>
          </cell>
          <cell r="I60" t="str">
            <v>Light corporate</v>
          </cell>
          <cell r="J60" t="str">
            <v>Tower</v>
          </cell>
          <cell r="K60" t="str">
            <v>2020_01</v>
          </cell>
        </row>
        <row r="61">
          <cell r="C61" t="str">
            <v>SMP350EI</v>
          </cell>
          <cell r="D61" t="str">
            <v>Cyberpower SMP350EI 0,35</v>
          </cell>
          <cell r="E61">
            <v>35</v>
          </cell>
          <cell r="F61">
            <v>0.35</v>
          </cell>
          <cell r="G61">
            <v>6403</v>
          </cell>
          <cell r="H61" t="str">
            <v>c03__Line-interactive, Sin</v>
          </cell>
          <cell r="I61" t="str">
            <v>Light corporate</v>
          </cell>
          <cell r="J61" t="str">
            <v>Tower</v>
          </cell>
          <cell r="K61" t="str">
            <v>2020_01</v>
          </cell>
        </row>
        <row r="62">
          <cell r="C62" t="str">
            <v>SMP550EI</v>
          </cell>
          <cell r="D62" t="str">
            <v>Cyberpower SMP550EI 0,55</v>
          </cell>
          <cell r="E62">
            <v>80</v>
          </cell>
          <cell r="F62">
            <v>0.55000000000000004</v>
          </cell>
          <cell r="G62">
            <v>9233</v>
          </cell>
          <cell r="H62" t="str">
            <v>c03__Line-interactive, Sin</v>
          </cell>
          <cell r="I62" t="str">
            <v>Light corporate</v>
          </cell>
          <cell r="J62" t="str">
            <v>Tower</v>
          </cell>
          <cell r="K62" t="str">
            <v>2020_01</v>
          </cell>
        </row>
        <row r="63">
          <cell r="C63" t="str">
            <v>SMP750EI</v>
          </cell>
          <cell r="D63" t="str">
            <v>Cyberpower SMP750EI 0,75</v>
          </cell>
          <cell r="E63">
            <v>18</v>
          </cell>
          <cell r="F63">
            <v>0.75</v>
          </cell>
          <cell r="G63">
            <v>11830</v>
          </cell>
          <cell r="H63" t="str">
            <v>c03__Line-interactive, Sin</v>
          </cell>
          <cell r="I63" t="str">
            <v>Light corporate</v>
          </cell>
          <cell r="J63" t="str">
            <v>Tower</v>
          </cell>
          <cell r="K63" t="str">
            <v>2020_01</v>
          </cell>
        </row>
        <row r="64">
          <cell r="C64" t="str">
            <v>UT1050E</v>
          </cell>
          <cell r="D64" t="str">
            <v>Cyberpower UT1050E 1,05</v>
          </cell>
          <cell r="E64">
            <v>1</v>
          </cell>
          <cell r="F64">
            <v>1.05</v>
          </cell>
          <cell r="G64">
            <v>5254</v>
          </cell>
          <cell r="H64" t="str">
            <v>c02__Line-interactive, AS</v>
          </cell>
          <cell r="I64" t="str">
            <v>Mass</v>
          </cell>
          <cell r="J64" t="str">
            <v>Tower</v>
          </cell>
          <cell r="K64" t="str">
            <v>2020_01</v>
          </cell>
        </row>
        <row r="65">
          <cell r="C65" t="str">
            <v>UT1050EI</v>
          </cell>
          <cell r="D65" t="str">
            <v>Cyberpower UT1050EI 1,05</v>
          </cell>
          <cell r="E65">
            <v>60</v>
          </cell>
          <cell r="F65">
            <v>1.05</v>
          </cell>
          <cell r="G65">
            <v>6092</v>
          </cell>
          <cell r="H65" t="str">
            <v>c02__Line-interactive, AS</v>
          </cell>
          <cell r="I65" t="str">
            <v>Mass</v>
          </cell>
          <cell r="J65" t="str">
            <v>Tower</v>
          </cell>
          <cell r="K65" t="str">
            <v>2020_01</v>
          </cell>
        </row>
        <row r="66">
          <cell r="C66" t="str">
            <v>UT1100EG</v>
          </cell>
          <cell r="D66" t="str">
            <v>Cyberpower UT1100EG 1,1</v>
          </cell>
          <cell r="E66">
            <v>1144</v>
          </cell>
          <cell r="F66">
            <v>1.1000000000000001</v>
          </cell>
          <cell r="G66">
            <v>5089</v>
          </cell>
          <cell r="H66" t="str">
            <v>c02__Line-interactive, AS</v>
          </cell>
          <cell r="I66" t="str">
            <v>Mass</v>
          </cell>
          <cell r="J66" t="str">
            <v>Tower</v>
          </cell>
          <cell r="K66" t="str">
            <v>2020_01</v>
          </cell>
        </row>
        <row r="67">
          <cell r="C67" t="str">
            <v>UT1100EIG</v>
          </cell>
          <cell r="D67" t="str">
            <v>Cyberpower UT1100EIG 1,1</v>
          </cell>
          <cell r="E67">
            <v>379</v>
          </cell>
          <cell r="F67">
            <v>1.1000000000000001</v>
          </cell>
          <cell r="G67">
            <v>5236</v>
          </cell>
          <cell r="H67" t="str">
            <v>c02__Line-interactive, AS</v>
          </cell>
          <cell r="I67" t="str">
            <v>Mass</v>
          </cell>
          <cell r="J67" t="str">
            <v>Tower</v>
          </cell>
          <cell r="K67" t="str">
            <v>2020_01</v>
          </cell>
        </row>
        <row r="68">
          <cell r="C68" t="str">
            <v>UT1500EI</v>
          </cell>
          <cell r="D68" t="str">
            <v>Cyberpower UT1500EI 1,5</v>
          </cell>
          <cell r="E68">
            <v>326</v>
          </cell>
          <cell r="F68">
            <v>1.5</v>
          </cell>
          <cell r="G68">
            <v>8343</v>
          </cell>
          <cell r="H68" t="str">
            <v>c02__Line-interactive, AS</v>
          </cell>
          <cell r="I68" t="str">
            <v>Mass</v>
          </cell>
          <cell r="J68" t="str">
            <v>Tower</v>
          </cell>
          <cell r="K68" t="str">
            <v>2020_01</v>
          </cell>
        </row>
        <row r="69">
          <cell r="C69" t="str">
            <v>UT2200EI</v>
          </cell>
          <cell r="D69" t="str">
            <v>Cyberpower UT2200EI 2,2</v>
          </cell>
          <cell r="E69">
            <v>54</v>
          </cell>
          <cell r="F69">
            <v>2.2000000000000002</v>
          </cell>
          <cell r="G69">
            <v>9837</v>
          </cell>
          <cell r="H69" t="str">
            <v>c02__Line-interactive, AS</v>
          </cell>
          <cell r="I69" t="str">
            <v>Mass</v>
          </cell>
          <cell r="J69" t="str">
            <v>Tower</v>
          </cell>
          <cell r="K69" t="str">
            <v>2020_01</v>
          </cell>
        </row>
        <row r="70">
          <cell r="C70" t="str">
            <v>UT450E</v>
          </cell>
          <cell r="D70" t="str">
            <v>Cyberpower UT450E 0,45</v>
          </cell>
          <cell r="E70">
            <v>1</v>
          </cell>
          <cell r="F70">
            <v>0.45</v>
          </cell>
          <cell r="G70">
            <v>2261</v>
          </cell>
          <cell r="H70" t="str">
            <v>c02__Line-interactive, AS</v>
          </cell>
          <cell r="I70" t="str">
            <v>Mass</v>
          </cell>
          <cell r="J70" t="str">
            <v>Tower</v>
          </cell>
          <cell r="K70" t="str">
            <v>2021_06</v>
          </cell>
        </row>
        <row r="71">
          <cell r="C71" t="str">
            <v>UT650EG</v>
          </cell>
          <cell r="D71" t="str">
            <v>Cyberpower UT650EG 0,65</v>
          </cell>
          <cell r="E71">
            <v>1958</v>
          </cell>
          <cell r="F71">
            <v>0.65</v>
          </cell>
          <cell r="G71">
            <v>3001</v>
          </cell>
          <cell r="H71" t="str">
            <v>c02__Line-interactive, AS</v>
          </cell>
          <cell r="I71" t="str">
            <v>Mass</v>
          </cell>
          <cell r="J71" t="str">
            <v>Tower</v>
          </cell>
          <cell r="K71" t="str">
            <v>2020_01</v>
          </cell>
        </row>
        <row r="72">
          <cell r="C72" t="str">
            <v>UT650EIG</v>
          </cell>
          <cell r="D72" t="str">
            <v>Cyberpower UT650EIG 0,65</v>
          </cell>
          <cell r="E72">
            <v>399</v>
          </cell>
          <cell r="F72">
            <v>0.65</v>
          </cell>
          <cell r="G72">
            <v>3347</v>
          </cell>
          <cell r="H72" t="str">
            <v>c02__Line-interactive, AS</v>
          </cell>
          <cell r="I72" t="str">
            <v>Mass</v>
          </cell>
          <cell r="J72" t="str">
            <v>Tower</v>
          </cell>
          <cell r="K72" t="str">
            <v>2020_01</v>
          </cell>
        </row>
        <row r="73">
          <cell r="C73" t="str">
            <v>UT675EIG</v>
          </cell>
          <cell r="D73" t="str">
            <v>Cyberpower UT675EIG 0,675</v>
          </cell>
          <cell r="E73">
            <v>3559</v>
          </cell>
          <cell r="F73">
            <v>0.67500000000000004</v>
          </cell>
          <cell r="G73">
            <v>3371</v>
          </cell>
          <cell r="H73" t="str">
            <v>c02__Line-interactive, AS</v>
          </cell>
          <cell r="I73" t="str">
            <v>Mass</v>
          </cell>
          <cell r="J73" t="str">
            <v>Tower</v>
          </cell>
          <cell r="K73" t="str">
            <v>2020_01</v>
          </cell>
        </row>
        <row r="74">
          <cell r="C74" t="str">
            <v>UT850EG</v>
          </cell>
          <cell r="D74" t="str">
            <v>Cyberpower UT850EG 0,85</v>
          </cell>
          <cell r="E74">
            <v>985</v>
          </cell>
          <cell r="F74">
            <v>0.85</v>
          </cell>
          <cell r="G74">
            <v>3934</v>
          </cell>
          <cell r="H74" t="str">
            <v>c02__Line-interactive, AS</v>
          </cell>
          <cell r="I74" t="str">
            <v>Mass</v>
          </cell>
          <cell r="J74" t="str">
            <v>Tower</v>
          </cell>
          <cell r="K74" t="str">
            <v>2020_01</v>
          </cell>
        </row>
        <row r="75">
          <cell r="C75" t="str">
            <v>UT850EIG</v>
          </cell>
          <cell r="D75" t="str">
            <v>Cyberpower UT850EIG 0,85</v>
          </cell>
          <cell r="E75">
            <v>168</v>
          </cell>
          <cell r="F75">
            <v>0.85</v>
          </cell>
          <cell r="G75">
            <v>4083</v>
          </cell>
          <cell r="H75" t="str">
            <v>c02__Line-interactive, AS</v>
          </cell>
          <cell r="I75" t="str">
            <v>Mass</v>
          </cell>
          <cell r="J75" t="str">
            <v>Tower</v>
          </cell>
          <cell r="K75" t="str">
            <v>2020_01</v>
          </cell>
        </row>
        <row r="76">
          <cell r="C76" t="str">
            <v>UTC650E</v>
          </cell>
          <cell r="D76" t="str">
            <v>Cyberpower UTC650E 0,65</v>
          </cell>
          <cell r="E76">
            <v>3004</v>
          </cell>
          <cell r="F76">
            <v>0.65</v>
          </cell>
          <cell r="G76">
            <v>2209</v>
          </cell>
          <cell r="H76" t="str">
            <v>c02__Line-interactive, AS</v>
          </cell>
          <cell r="I76" t="str">
            <v>Mass</v>
          </cell>
          <cell r="J76" t="str">
            <v>Tower</v>
          </cell>
          <cell r="K76" t="str">
            <v>2020_01</v>
          </cell>
        </row>
        <row r="77">
          <cell r="C77" t="str">
            <v>UTC650EI</v>
          </cell>
          <cell r="D77" t="str">
            <v>Cyberpower UTC650EI 0,65</v>
          </cell>
          <cell r="E77">
            <v>5260</v>
          </cell>
          <cell r="F77">
            <v>0.65</v>
          </cell>
          <cell r="G77">
            <v>2602</v>
          </cell>
          <cell r="H77" t="str">
            <v>c02__Line-interactive, AS</v>
          </cell>
          <cell r="I77" t="str">
            <v>Mass</v>
          </cell>
          <cell r="J77" t="str">
            <v>Tower</v>
          </cell>
          <cell r="K77" t="str">
            <v>2020_01</v>
          </cell>
        </row>
        <row r="78">
          <cell r="C78" t="str">
            <v>UTC850E</v>
          </cell>
          <cell r="D78" t="str">
            <v>Cyberpower UTC850E 0,85</v>
          </cell>
          <cell r="E78">
            <v>26</v>
          </cell>
          <cell r="F78">
            <v>0.85</v>
          </cell>
          <cell r="G78">
            <v>3404</v>
          </cell>
          <cell r="H78" t="str">
            <v>c02__Line-interactive, AS</v>
          </cell>
          <cell r="I78" t="str">
            <v>Mass</v>
          </cell>
          <cell r="J78" t="str">
            <v>Tower</v>
          </cell>
          <cell r="K78" t="str">
            <v>2020_01</v>
          </cell>
        </row>
        <row r="79">
          <cell r="C79" t="str">
            <v>UTC850EI</v>
          </cell>
          <cell r="D79" t="str">
            <v>Cyberpower UTC850EI 0,85</v>
          </cell>
          <cell r="E79">
            <v>543</v>
          </cell>
          <cell r="F79">
            <v>0.85</v>
          </cell>
          <cell r="G79">
            <v>3404</v>
          </cell>
          <cell r="H79" t="str">
            <v>c02__Line-interactive, AS</v>
          </cell>
          <cell r="I79" t="str">
            <v>Mass</v>
          </cell>
          <cell r="J79" t="str">
            <v>Tower</v>
          </cell>
          <cell r="K79" t="str">
            <v>2020_01</v>
          </cell>
        </row>
        <row r="80">
          <cell r="C80" t="str">
            <v>UTI675E</v>
          </cell>
          <cell r="D80" t="str">
            <v>Cyberpower UTI675E 0,675</v>
          </cell>
          <cell r="E80">
            <v>3704</v>
          </cell>
          <cell r="F80">
            <v>0.67500000000000004</v>
          </cell>
          <cell r="G80">
            <v>2484</v>
          </cell>
          <cell r="H80" t="str">
            <v>c02__Line-interactive, AS</v>
          </cell>
          <cell r="I80" t="str">
            <v>Mass</v>
          </cell>
          <cell r="J80" t="str">
            <v>Tower</v>
          </cell>
          <cell r="K80" t="str">
            <v>2020_01</v>
          </cell>
        </row>
        <row r="81">
          <cell r="C81" t="str">
            <v>UTI675EI</v>
          </cell>
          <cell r="D81" t="str">
            <v>Cyberpower UTI675EI 0,675</v>
          </cell>
          <cell r="E81">
            <v>611</v>
          </cell>
          <cell r="F81">
            <v>0.67500000000000004</v>
          </cell>
          <cell r="G81">
            <v>2727</v>
          </cell>
          <cell r="H81" t="str">
            <v>c02__Line-interactive, AS</v>
          </cell>
          <cell r="I81" t="str">
            <v>Mass</v>
          </cell>
          <cell r="J81" t="str">
            <v>Tower</v>
          </cell>
          <cell r="K81" t="str">
            <v>2020_01</v>
          </cell>
        </row>
        <row r="82">
          <cell r="C82" t="str">
            <v>UTI875E</v>
          </cell>
          <cell r="D82" t="str">
            <v>Cyberpower UTI875E 0,875</v>
          </cell>
          <cell r="E82">
            <v>33</v>
          </cell>
          <cell r="F82">
            <v>0.875</v>
          </cell>
          <cell r="G82">
            <v>3443</v>
          </cell>
          <cell r="H82" t="str">
            <v>c02__Line-interactive, AS</v>
          </cell>
          <cell r="I82" t="str">
            <v>Mass</v>
          </cell>
          <cell r="J82" t="str">
            <v>Tower</v>
          </cell>
          <cell r="K82" t="str">
            <v>2020_01</v>
          </cell>
        </row>
        <row r="83">
          <cell r="C83" t="str">
            <v>UTI875EI</v>
          </cell>
          <cell r="D83" t="str">
            <v>Cyberpower UTI875EI 0,875</v>
          </cell>
          <cell r="E83">
            <v>147</v>
          </cell>
          <cell r="F83">
            <v>0.875</v>
          </cell>
          <cell r="G83">
            <v>3562</v>
          </cell>
          <cell r="H83" t="str">
            <v>c02__Line-interactive, AS</v>
          </cell>
          <cell r="I83" t="str">
            <v>Mass</v>
          </cell>
          <cell r="J83" t="str">
            <v>Tower</v>
          </cell>
          <cell r="K83" t="str">
            <v>2020_01</v>
          </cell>
        </row>
        <row r="84">
          <cell r="C84" t="str">
            <v>VALUE 1000EI</v>
          </cell>
          <cell r="D84" t="str">
            <v>Cyberpower VALUE 1000EI 1</v>
          </cell>
          <cell r="E84">
            <v>72</v>
          </cell>
          <cell r="F84">
            <v>1</v>
          </cell>
          <cell r="G84">
            <v>7558</v>
          </cell>
          <cell r="H84" t="str">
            <v>c02__Line-interactive, AS</v>
          </cell>
          <cell r="I84" t="str">
            <v>Mass</v>
          </cell>
          <cell r="J84" t="str">
            <v>Tower</v>
          </cell>
          <cell r="K84" t="str">
            <v>2020_01</v>
          </cell>
        </row>
        <row r="85">
          <cell r="C85" t="str">
            <v>VALUE 1200EILCD</v>
          </cell>
          <cell r="D85" t="str">
            <v>Cyberpower VALUE 1200EILCD 1,2</v>
          </cell>
          <cell r="E85">
            <v>61</v>
          </cell>
          <cell r="F85">
            <v>1.2</v>
          </cell>
          <cell r="G85">
            <v>13764</v>
          </cell>
          <cell r="H85" t="str">
            <v>c02__Line-interactive, AS</v>
          </cell>
          <cell r="I85" t="str">
            <v>Mass</v>
          </cell>
          <cell r="J85" t="str">
            <v>Tower</v>
          </cell>
          <cell r="K85" t="str">
            <v>2020_01</v>
          </cell>
        </row>
        <row r="86">
          <cell r="C86" t="str">
            <v>VALUE 1200ELCD</v>
          </cell>
          <cell r="D86" t="str">
            <v>Cyberpower VALUE 1200ELCD 1,2</v>
          </cell>
          <cell r="E86">
            <v>2</v>
          </cell>
          <cell r="F86">
            <v>1.2</v>
          </cell>
          <cell r="G86">
            <v>13764</v>
          </cell>
          <cell r="H86" t="str">
            <v>c02__Line-interactive, AS</v>
          </cell>
          <cell r="I86" t="str">
            <v>Mass</v>
          </cell>
          <cell r="J86" t="str">
            <v>Tower</v>
          </cell>
          <cell r="K86" t="str">
            <v>2020_01</v>
          </cell>
        </row>
        <row r="87">
          <cell r="C87" t="str">
            <v>VALUE 1500EILCD</v>
          </cell>
          <cell r="D87" t="str">
            <v>Cyberpower VALUE 1500EILCD 1,5</v>
          </cell>
          <cell r="E87">
            <v>83</v>
          </cell>
          <cell r="F87">
            <v>1.5</v>
          </cell>
          <cell r="G87">
            <v>15283</v>
          </cell>
          <cell r="H87" t="str">
            <v>c02__Line-interactive, AS</v>
          </cell>
          <cell r="I87" t="str">
            <v>Mass</v>
          </cell>
          <cell r="J87" t="str">
            <v>Tower</v>
          </cell>
          <cell r="K87" t="str">
            <v>2020_01</v>
          </cell>
        </row>
        <row r="88">
          <cell r="C88" t="str">
            <v>VALUE 2200EILCD</v>
          </cell>
          <cell r="D88" t="str">
            <v>Cyberpower VALUE 2200EILCD 2,2</v>
          </cell>
          <cell r="E88">
            <v>10</v>
          </cell>
          <cell r="F88">
            <v>2.2000000000000002</v>
          </cell>
          <cell r="G88">
            <v>17908</v>
          </cell>
          <cell r="H88" t="str">
            <v>c02__Line-interactive, AS</v>
          </cell>
          <cell r="I88" t="str">
            <v>Mass</v>
          </cell>
          <cell r="J88" t="str">
            <v>Tower</v>
          </cell>
          <cell r="K88" t="str">
            <v>2020_01</v>
          </cell>
        </row>
        <row r="89">
          <cell r="C89" t="str">
            <v>VALUE 600EI</v>
          </cell>
          <cell r="D89" t="str">
            <v>Cyberpower VALUE 600EI 0,6</v>
          </cell>
          <cell r="E89">
            <v>84</v>
          </cell>
          <cell r="F89">
            <v>0.6</v>
          </cell>
          <cell r="G89">
            <v>4193</v>
          </cell>
          <cell r="H89" t="str">
            <v>c02__Line-interactive, AS</v>
          </cell>
          <cell r="I89" t="str">
            <v>Mass</v>
          </cell>
          <cell r="J89" t="str">
            <v>Tower</v>
          </cell>
          <cell r="K89" t="str">
            <v>2020_01</v>
          </cell>
        </row>
        <row r="90">
          <cell r="C90" t="str">
            <v>VALUE 800EI</v>
          </cell>
          <cell r="D90" t="str">
            <v>Cyberpower VALUE 800EI 0,8</v>
          </cell>
          <cell r="E90">
            <v>38</v>
          </cell>
          <cell r="F90">
            <v>0.8</v>
          </cell>
          <cell r="G90">
            <v>5646</v>
          </cell>
          <cell r="H90" t="str">
            <v>c02__Line-interactive, AS</v>
          </cell>
          <cell r="I90" t="str">
            <v>Mass</v>
          </cell>
          <cell r="J90" t="str">
            <v>Tower</v>
          </cell>
          <cell r="K90" t="str">
            <v>2020_01</v>
          </cell>
        </row>
        <row r="91">
          <cell r="C91" t="str">
            <v>VP1000EILCD</v>
          </cell>
          <cell r="D91" t="str">
            <v>Cyberpower VP1000EILCD 1</v>
          </cell>
          <cell r="E91">
            <v>12</v>
          </cell>
          <cell r="F91">
            <v>1</v>
          </cell>
          <cell r="G91">
            <v>8333</v>
          </cell>
          <cell r="H91" t="str">
            <v>c02__Line-interactive, AS</v>
          </cell>
          <cell r="I91" t="str">
            <v>Mass</v>
          </cell>
          <cell r="J91" t="str">
            <v>Tower</v>
          </cell>
          <cell r="K91" t="str">
            <v>2021_06</v>
          </cell>
        </row>
        <row r="92">
          <cell r="C92" t="str">
            <v>VP1000ELCD</v>
          </cell>
          <cell r="D92" t="str">
            <v>Cyberpower VP1000ELCD 1</v>
          </cell>
          <cell r="E92">
            <v>25</v>
          </cell>
          <cell r="F92">
            <v>1</v>
          </cell>
          <cell r="G92">
            <v>8246</v>
          </cell>
          <cell r="H92" t="str">
            <v>c02__Line-interactive, AS</v>
          </cell>
          <cell r="I92" t="str">
            <v>Mass</v>
          </cell>
          <cell r="J92" t="str">
            <v>Tower</v>
          </cell>
          <cell r="K92" t="str">
            <v>2020_01</v>
          </cell>
        </row>
        <row r="93">
          <cell r="C93" t="str">
            <v>VP1200ELCD</v>
          </cell>
          <cell r="D93" t="str">
            <v>Cyberpower VP1200ELCD 1,2</v>
          </cell>
          <cell r="E93">
            <v>22</v>
          </cell>
          <cell r="F93">
            <v>1.2</v>
          </cell>
          <cell r="G93">
            <v>12387</v>
          </cell>
          <cell r="H93" t="str">
            <v>c02__Line-interactive, AS</v>
          </cell>
          <cell r="I93" t="str">
            <v>Mass</v>
          </cell>
          <cell r="J93" t="str">
            <v>Tower</v>
          </cell>
          <cell r="K93" t="str">
            <v>2021_06</v>
          </cell>
        </row>
        <row r="94">
          <cell r="C94" t="str">
            <v>VP1600EILCD</v>
          </cell>
          <cell r="D94" t="str">
            <v>Cyberpower VP1600EILCD 1,6</v>
          </cell>
          <cell r="E94">
            <v>18</v>
          </cell>
          <cell r="F94">
            <v>1.6</v>
          </cell>
          <cell r="G94">
            <v>14922</v>
          </cell>
          <cell r="H94" t="str">
            <v>c02__Line-interactive, AS</v>
          </cell>
          <cell r="I94" t="str">
            <v>Mass</v>
          </cell>
          <cell r="J94" t="str">
            <v>Tower</v>
          </cell>
          <cell r="K94" t="str">
            <v>2021_06</v>
          </cell>
        </row>
        <row r="95">
          <cell r="C95" t="str">
            <v>VP1600ELCD</v>
          </cell>
          <cell r="D95" t="str">
            <v>Cyberpower VP1600ELCD 1,6</v>
          </cell>
          <cell r="E95">
            <v>78</v>
          </cell>
          <cell r="F95">
            <v>1.6</v>
          </cell>
          <cell r="G95">
            <v>14440</v>
          </cell>
          <cell r="H95" t="str">
            <v>c02__Line-interactive, AS</v>
          </cell>
          <cell r="I95" t="str">
            <v>Mass</v>
          </cell>
          <cell r="J95" t="str">
            <v>Tower</v>
          </cell>
          <cell r="K95" t="str">
            <v>2020_01</v>
          </cell>
        </row>
        <row r="96">
          <cell r="C96" t="str">
            <v>VP700EILCD</v>
          </cell>
          <cell r="D96" t="str">
            <v>Cyberpower VP700EILCD 0,7</v>
          </cell>
          <cell r="E96">
            <v>71</v>
          </cell>
          <cell r="F96">
            <v>0.7</v>
          </cell>
          <cell r="G96">
            <v>7160</v>
          </cell>
          <cell r="H96" t="str">
            <v>c02__Line-interactive, AS</v>
          </cell>
          <cell r="I96" t="str">
            <v>Mass</v>
          </cell>
          <cell r="J96" t="str">
            <v>Tower</v>
          </cell>
          <cell r="K96" t="str">
            <v>2020_01</v>
          </cell>
        </row>
        <row r="97">
          <cell r="C97" t="str">
            <v>VP700ELCD</v>
          </cell>
          <cell r="D97" t="str">
            <v>Cyberpower VP700ELCD 0,7</v>
          </cell>
          <cell r="E97">
            <v>94</v>
          </cell>
          <cell r="F97">
            <v>0.7</v>
          </cell>
          <cell r="G97">
            <v>7160</v>
          </cell>
          <cell r="H97" t="str">
            <v>c02__Line-interactive, AS</v>
          </cell>
          <cell r="I97" t="str">
            <v>Mass</v>
          </cell>
          <cell r="J97" t="str">
            <v>Tower</v>
          </cell>
          <cell r="K97" t="str">
            <v>2020_01</v>
          </cell>
        </row>
        <row r="98">
          <cell r="C98" t="str">
            <v>MX</v>
          </cell>
          <cell r="D98" t="str">
            <v>Delta MX 1,1</v>
          </cell>
          <cell r="E98">
            <v>6</v>
          </cell>
          <cell r="F98">
            <v>1.1000000000000001</v>
          </cell>
          <cell r="G98">
            <v>28268</v>
          </cell>
          <cell r="H98" t="str">
            <v>c03__Line-interactive, Sin</v>
          </cell>
          <cell r="I98" t="str">
            <v>Light corporate</v>
          </cell>
          <cell r="J98" t="str">
            <v>Tower</v>
          </cell>
          <cell r="K98" t="str">
            <v>2020_01</v>
          </cell>
        </row>
        <row r="99">
          <cell r="C99" t="str">
            <v>N</v>
          </cell>
          <cell r="D99" t="str">
            <v>Delta N 1</v>
          </cell>
          <cell r="E99">
            <v>29</v>
          </cell>
          <cell r="F99">
            <v>1</v>
          </cell>
          <cell r="G99">
            <v>25530</v>
          </cell>
          <cell r="H99" t="str">
            <v>c04__On-line, less 3 kVA</v>
          </cell>
          <cell r="I99" t="str">
            <v>Light corporate</v>
          </cell>
          <cell r="J99" t="str">
            <v>Tower</v>
          </cell>
          <cell r="K99" t="str">
            <v>2020_01</v>
          </cell>
        </row>
        <row r="100">
          <cell r="C100" t="str">
            <v>N</v>
          </cell>
          <cell r="D100" t="str">
            <v>Delta N 2</v>
          </cell>
          <cell r="E100">
            <v>18</v>
          </cell>
          <cell r="F100">
            <v>2</v>
          </cell>
          <cell r="G100">
            <v>48248</v>
          </cell>
          <cell r="H100" t="str">
            <v>c04__On-line, less 3 kVA</v>
          </cell>
          <cell r="I100" t="str">
            <v>Light corporate</v>
          </cell>
          <cell r="J100" t="str">
            <v>Tower</v>
          </cell>
          <cell r="K100" t="str">
            <v>2020_01</v>
          </cell>
        </row>
        <row r="101">
          <cell r="C101" t="str">
            <v>N</v>
          </cell>
          <cell r="D101" t="str">
            <v>Delta N 3</v>
          </cell>
          <cell r="E101">
            <v>23</v>
          </cell>
          <cell r="F101">
            <v>3</v>
          </cell>
          <cell r="G101">
            <v>62160</v>
          </cell>
          <cell r="H101" t="str">
            <v>c04__On-line, less 3 kVA</v>
          </cell>
          <cell r="I101" t="str">
            <v>Light corporate</v>
          </cell>
          <cell r="J101" t="str">
            <v>Tower</v>
          </cell>
          <cell r="K101" t="str">
            <v>2020_01</v>
          </cell>
        </row>
        <row r="102">
          <cell r="C102" t="str">
            <v xml:space="preserve">R </v>
          </cell>
          <cell r="D102" t="str">
            <v>Delta R  3</v>
          </cell>
          <cell r="E102">
            <v>3</v>
          </cell>
          <cell r="F102">
            <v>3</v>
          </cell>
          <cell r="G102">
            <v>55500</v>
          </cell>
          <cell r="H102" t="str">
            <v>c04__On-line, less 3 kVA</v>
          </cell>
          <cell r="I102" t="str">
            <v>Light corporate</v>
          </cell>
          <cell r="J102" t="str">
            <v>RT</v>
          </cell>
          <cell r="K102" t="str">
            <v>2020_01</v>
          </cell>
        </row>
        <row r="103">
          <cell r="C103" t="str">
            <v>RT</v>
          </cell>
          <cell r="D103" t="str">
            <v>Delta RT 1</v>
          </cell>
          <cell r="E103">
            <v>378</v>
          </cell>
          <cell r="F103">
            <v>1</v>
          </cell>
          <cell r="G103">
            <v>44400</v>
          </cell>
          <cell r="H103" t="str">
            <v>c04__On-line, less 3 kVA</v>
          </cell>
          <cell r="I103" t="str">
            <v>Light corporate</v>
          </cell>
          <cell r="J103" t="str">
            <v>RT</v>
          </cell>
          <cell r="K103" t="str">
            <v>2020_01</v>
          </cell>
        </row>
        <row r="104">
          <cell r="C104" t="str">
            <v>RT</v>
          </cell>
          <cell r="D104" t="str">
            <v>Delta RT 2</v>
          </cell>
          <cell r="E104">
            <v>162</v>
          </cell>
          <cell r="F104">
            <v>2</v>
          </cell>
          <cell r="G104">
            <v>70300</v>
          </cell>
          <cell r="H104" t="str">
            <v>c04__On-line, less 3 kVA</v>
          </cell>
          <cell r="I104" t="str">
            <v>Light corporate</v>
          </cell>
          <cell r="J104" t="str">
            <v>RT</v>
          </cell>
          <cell r="K104" t="str">
            <v>2020_01</v>
          </cell>
        </row>
        <row r="105">
          <cell r="C105" t="str">
            <v>RT</v>
          </cell>
          <cell r="D105" t="str">
            <v>Delta RT 3</v>
          </cell>
          <cell r="E105">
            <v>162</v>
          </cell>
          <cell r="F105">
            <v>3</v>
          </cell>
          <cell r="G105">
            <v>92500</v>
          </cell>
          <cell r="H105" t="str">
            <v>c04__On-line, less 3 kVA</v>
          </cell>
          <cell r="I105" t="str">
            <v>Light corporate</v>
          </cell>
          <cell r="J105" t="str">
            <v>RT</v>
          </cell>
          <cell r="K105" t="str">
            <v>2020_01</v>
          </cell>
        </row>
        <row r="106">
          <cell r="C106" t="str">
            <v>VX</v>
          </cell>
          <cell r="D106" t="str">
            <v>Delta VX 1,5</v>
          </cell>
          <cell r="E106">
            <v>21</v>
          </cell>
          <cell r="F106">
            <v>1.5</v>
          </cell>
          <cell r="G106">
            <v>14060</v>
          </cell>
          <cell r="H106" t="str">
            <v>c02__Line-interactive, AS</v>
          </cell>
          <cell r="I106" t="str">
            <v>Mass</v>
          </cell>
          <cell r="J106" t="str">
            <v>Tower</v>
          </cell>
          <cell r="K106" t="str">
            <v>2020_01</v>
          </cell>
        </row>
        <row r="107">
          <cell r="C107" t="str">
            <v>CEE 450VA</v>
          </cell>
          <cell r="D107" t="str">
            <v>Dexp CEE 450VA 0,45</v>
          </cell>
          <cell r="E107">
            <v>300</v>
          </cell>
          <cell r="F107">
            <v>0.45</v>
          </cell>
          <cell r="G107">
            <v>2146</v>
          </cell>
          <cell r="H107" t="str">
            <v>c02__Line-interactive, AS</v>
          </cell>
          <cell r="I107" t="str">
            <v>Mass</v>
          </cell>
          <cell r="J107" t="str">
            <v>Tower</v>
          </cell>
          <cell r="K107" t="str">
            <v>2020_01</v>
          </cell>
        </row>
        <row r="108">
          <cell r="C108" t="str">
            <v>CEE 650VA</v>
          </cell>
          <cell r="D108" t="str">
            <v>Dexp CEE 650VA 0,65</v>
          </cell>
          <cell r="E108">
            <v>500</v>
          </cell>
          <cell r="F108">
            <v>0.65</v>
          </cell>
          <cell r="G108">
            <v>2368</v>
          </cell>
          <cell r="H108" t="str">
            <v>c02__Line-interactive, AS</v>
          </cell>
          <cell r="I108" t="str">
            <v>Mass</v>
          </cell>
          <cell r="J108" t="str">
            <v>Tower</v>
          </cell>
          <cell r="K108" t="str">
            <v>2020_01</v>
          </cell>
        </row>
        <row r="109">
          <cell r="C109" t="str">
            <v>CEE-E 1500VA</v>
          </cell>
          <cell r="D109" t="str">
            <v>Dexp CEE-E 1500VA 1,5</v>
          </cell>
          <cell r="E109">
            <v>600</v>
          </cell>
          <cell r="F109">
            <v>1.5</v>
          </cell>
          <cell r="G109">
            <v>5920</v>
          </cell>
          <cell r="H109" t="str">
            <v>c02__Line-interactive, AS</v>
          </cell>
          <cell r="I109" t="str">
            <v>Mass</v>
          </cell>
          <cell r="J109" t="str">
            <v>Tower</v>
          </cell>
          <cell r="K109" t="str">
            <v>2020_01</v>
          </cell>
        </row>
        <row r="110">
          <cell r="C110" t="str">
            <v>CEE-E 850VA</v>
          </cell>
          <cell r="D110" t="str">
            <v>Dexp CEE-E 850VA 0,85</v>
          </cell>
          <cell r="E110">
            <v>400</v>
          </cell>
          <cell r="F110">
            <v>0.85</v>
          </cell>
          <cell r="G110">
            <v>3034</v>
          </cell>
          <cell r="H110" t="str">
            <v>c02__Line-interactive, AS</v>
          </cell>
          <cell r="I110" t="str">
            <v>Mass</v>
          </cell>
          <cell r="J110" t="str">
            <v>Tower</v>
          </cell>
          <cell r="K110" t="str">
            <v>2020_01</v>
          </cell>
        </row>
        <row r="111">
          <cell r="C111" t="str">
            <v>HOME 850VA</v>
          </cell>
          <cell r="D111" t="str">
            <v>Dexp HOME 850VA 0,85</v>
          </cell>
          <cell r="E111">
            <v>250</v>
          </cell>
          <cell r="F111">
            <v>0.85</v>
          </cell>
          <cell r="G111">
            <v>3938</v>
          </cell>
          <cell r="H111" t="str">
            <v>c01__Off-line</v>
          </cell>
          <cell r="I111" t="str">
            <v>Mass</v>
          </cell>
          <cell r="J111" t="str">
            <v>Home</v>
          </cell>
          <cell r="K111" t="str">
            <v>2020_01</v>
          </cell>
        </row>
        <row r="112">
          <cell r="C112" t="str">
            <v>IEC Pro 2000VA</v>
          </cell>
          <cell r="D112" t="str">
            <v>Dexp IEC Pro 2000VA 2</v>
          </cell>
          <cell r="E112">
            <v>350</v>
          </cell>
          <cell r="F112">
            <v>2</v>
          </cell>
          <cell r="G112">
            <v>8072</v>
          </cell>
          <cell r="H112" t="str">
            <v>c02__Line-interactive, AS</v>
          </cell>
          <cell r="I112" t="str">
            <v>Mass</v>
          </cell>
          <cell r="J112" t="str">
            <v>Tower</v>
          </cell>
          <cell r="K112" t="str">
            <v>2020_01</v>
          </cell>
        </row>
        <row r="113">
          <cell r="C113" t="str">
            <v>MIX 850VA</v>
          </cell>
          <cell r="D113" t="str">
            <v>Dexp MIX 850VA 0,85</v>
          </cell>
          <cell r="E113">
            <v>450</v>
          </cell>
          <cell r="F113">
            <v>0.85</v>
          </cell>
          <cell r="G113">
            <v>3250</v>
          </cell>
          <cell r="H113" t="str">
            <v>c02__Line-interactive, AS</v>
          </cell>
          <cell r="I113" t="str">
            <v>Mass</v>
          </cell>
          <cell r="J113" t="str">
            <v>Tower</v>
          </cell>
          <cell r="K113" t="str">
            <v>2020_01</v>
          </cell>
        </row>
        <row r="114">
          <cell r="C114" t="str">
            <v>INFO1200S</v>
          </cell>
          <cell r="D114" t="str">
            <v>DKC INFO1200S 1,2</v>
          </cell>
          <cell r="E114">
            <v>30</v>
          </cell>
          <cell r="F114">
            <v>1.2</v>
          </cell>
          <cell r="G114">
            <v>8790</v>
          </cell>
          <cell r="H114" t="str">
            <v>c02__Line-interactive, AS</v>
          </cell>
          <cell r="I114" t="str">
            <v>Mass</v>
          </cell>
          <cell r="J114" t="str">
            <v>Tower</v>
          </cell>
          <cell r="K114" t="str">
            <v>2020_01</v>
          </cell>
        </row>
        <row r="115">
          <cell r="C115" t="str">
            <v>INFO600S</v>
          </cell>
          <cell r="D115" t="str">
            <v>DKC INFO600S 0,6</v>
          </cell>
          <cell r="E115">
            <v>70</v>
          </cell>
          <cell r="F115">
            <v>0.6</v>
          </cell>
          <cell r="G115">
            <v>3979</v>
          </cell>
          <cell r="H115" t="str">
            <v>c02__Line-interactive, AS</v>
          </cell>
          <cell r="I115" t="str">
            <v>Mass</v>
          </cell>
          <cell r="J115" t="str">
            <v>Tower</v>
          </cell>
          <cell r="K115" t="str">
            <v>2020_01</v>
          </cell>
        </row>
        <row r="116">
          <cell r="C116" t="str">
            <v>INFOLCD1200I</v>
          </cell>
          <cell r="D116" t="str">
            <v>DKC INFOLCD1200I 1,2</v>
          </cell>
          <cell r="E116">
            <v>35</v>
          </cell>
          <cell r="F116">
            <v>1.2</v>
          </cell>
          <cell r="G116">
            <v>10117</v>
          </cell>
          <cell r="H116" t="str">
            <v>c02__Line-interactive, AS</v>
          </cell>
          <cell r="I116" t="str">
            <v>Mass</v>
          </cell>
          <cell r="J116" t="str">
            <v>Tower</v>
          </cell>
          <cell r="K116" t="str">
            <v>2020_01</v>
          </cell>
        </row>
        <row r="117">
          <cell r="C117" t="str">
            <v>INFOLCD1500I</v>
          </cell>
          <cell r="D117" t="str">
            <v>DKC INFOLCD1500I 1,5</v>
          </cell>
          <cell r="E117">
            <v>15</v>
          </cell>
          <cell r="F117">
            <v>1.5</v>
          </cell>
          <cell r="G117">
            <v>9709</v>
          </cell>
          <cell r="H117" t="str">
            <v>c02__Line-interactive, AS</v>
          </cell>
          <cell r="I117" t="str">
            <v>Mass</v>
          </cell>
          <cell r="J117" t="str">
            <v>Tower</v>
          </cell>
          <cell r="K117" t="str">
            <v>2020_01</v>
          </cell>
        </row>
        <row r="118">
          <cell r="C118" t="str">
            <v>INFOLCD1500S</v>
          </cell>
          <cell r="D118" t="str">
            <v>DKC INFOLCD1500S 1,5</v>
          </cell>
          <cell r="E118">
            <v>15</v>
          </cell>
          <cell r="F118">
            <v>1.5</v>
          </cell>
          <cell r="G118">
            <v>12773</v>
          </cell>
          <cell r="H118" t="str">
            <v>c02__Line-interactive, AS</v>
          </cell>
          <cell r="I118" t="str">
            <v>Mass</v>
          </cell>
          <cell r="J118" t="str">
            <v>Tower</v>
          </cell>
          <cell r="K118" t="str">
            <v>2020_01</v>
          </cell>
        </row>
        <row r="119">
          <cell r="C119" t="str">
            <v>INFOLCD2000SI</v>
          </cell>
          <cell r="D119" t="str">
            <v>DKC INFOLCD2000SI 2</v>
          </cell>
          <cell r="E119">
            <v>5</v>
          </cell>
          <cell r="F119">
            <v>2</v>
          </cell>
          <cell r="G119">
            <v>12672</v>
          </cell>
          <cell r="H119" t="str">
            <v>c02__Line-interactive, AS</v>
          </cell>
          <cell r="I119" t="str">
            <v>Mass</v>
          </cell>
          <cell r="J119" t="str">
            <v>Tower</v>
          </cell>
          <cell r="K119" t="str">
            <v>2020_01</v>
          </cell>
        </row>
        <row r="120">
          <cell r="C120" t="str">
            <v>INFOLCD600I</v>
          </cell>
          <cell r="D120" t="str">
            <v>DKC INFOLCD600I 0,6</v>
          </cell>
          <cell r="E120">
            <v>95</v>
          </cell>
          <cell r="F120">
            <v>0.6</v>
          </cell>
          <cell r="G120">
            <v>5154</v>
          </cell>
          <cell r="H120" t="str">
            <v>c02__Line-interactive, AS</v>
          </cell>
          <cell r="I120" t="str">
            <v>Mass</v>
          </cell>
          <cell r="J120" t="str">
            <v>Tower</v>
          </cell>
          <cell r="K120" t="str">
            <v>2020_01</v>
          </cell>
        </row>
        <row r="121">
          <cell r="C121" t="str">
            <v>INFORPRO1500I</v>
          </cell>
          <cell r="D121" t="str">
            <v>DKC INFORPRO1500I 1,5</v>
          </cell>
          <cell r="E121">
            <v>5</v>
          </cell>
          <cell r="F121">
            <v>1.5</v>
          </cell>
          <cell r="G121">
            <v>32855</v>
          </cell>
          <cell r="H121" t="str">
            <v>c03__Line-interactive, Sin</v>
          </cell>
          <cell r="I121" t="str">
            <v>Light corporate</v>
          </cell>
          <cell r="J121" t="str">
            <v>RT</v>
          </cell>
          <cell r="K121" t="str">
            <v>2020_01</v>
          </cell>
        </row>
        <row r="122">
          <cell r="C122" t="str">
            <v>INFORPRO2000I</v>
          </cell>
          <cell r="D122" t="str">
            <v>DKC INFORPRO2000I 2</v>
          </cell>
          <cell r="E122">
            <v>15</v>
          </cell>
          <cell r="F122">
            <v>2</v>
          </cell>
          <cell r="G122">
            <v>39497</v>
          </cell>
          <cell r="H122" t="str">
            <v>c03__Line-interactive, Sin</v>
          </cell>
          <cell r="I122" t="str">
            <v>Light corporate</v>
          </cell>
          <cell r="J122" t="str">
            <v>RT</v>
          </cell>
          <cell r="K122" t="str">
            <v>2020_01</v>
          </cell>
        </row>
        <row r="123">
          <cell r="C123" t="str">
            <v>INFORPRO3000I</v>
          </cell>
          <cell r="D123" t="str">
            <v>DKC INFORPRO3000I 3</v>
          </cell>
          <cell r="E123">
            <v>5</v>
          </cell>
          <cell r="F123">
            <v>3</v>
          </cell>
          <cell r="G123">
            <v>50235</v>
          </cell>
          <cell r="H123" t="str">
            <v>c03__Line-interactive, Sin</v>
          </cell>
          <cell r="I123" t="str">
            <v>Light corporate</v>
          </cell>
          <cell r="J123" t="str">
            <v>RT</v>
          </cell>
          <cell r="K123" t="str">
            <v>2020_01</v>
          </cell>
        </row>
        <row r="124">
          <cell r="C124" t="str">
            <v>SMALLR2A0PI</v>
          </cell>
          <cell r="D124" t="str">
            <v>DKC SMALLR2A0PI 2</v>
          </cell>
          <cell r="E124">
            <v>5</v>
          </cell>
          <cell r="F124">
            <v>2</v>
          </cell>
          <cell r="G124">
            <v>48914</v>
          </cell>
          <cell r="H124" t="str">
            <v>c04__On-line, less 3 kVA</v>
          </cell>
          <cell r="I124" t="str">
            <v>Light corporate</v>
          </cell>
          <cell r="J124" t="str">
            <v>RT</v>
          </cell>
          <cell r="K124" t="str">
            <v>2020_01</v>
          </cell>
        </row>
        <row r="125">
          <cell r="C125" t="str">
            <v>SMALLR2A5I</v>
          </cell>
          <cell r="D125" t="str">
            <v>DKC SMALLR2A5I 2</v>
          </cell>
          <cell r="E125">
            <v>5</v>
          </cell>
          <cell r="F125">
            <v>2</v>
          </cell>
          <cell r="G125">
            <v>55976</v>
          </cell>
          <cell r="H125" t="str">
            <v>c04__On-line, less 3 kVA</v>
          </cell>
          <cell r="I125" t="str">
            <v>Light corporate</v>
          </cell>
          <cell r="J125" t="str">
            <v>RT</v>
          </cell>
          <cell r="K125" t="str">
            <v>2020_01</v>
          </cell>
        </row>
        <row r="126">
          <cell r="C126" t="str">
            <v>SMALLR3A0PI</v>
          </cell>
          <cell r="D126" t="str">
            <v>DKC SMALLR3A0PI 3</v>
          </cell>
          <cell r="E126">
            <v>4</v>
          </cell>
          <cell r="F126">
            <v>3</v>
          </cell>
          <cell r="G126">
            <v>53517</v>
          </cell>
          <cell r="H126" t="str">
            <v>c04__On-line, less 3 kVA</v>
          </cell>
          <cell r="I126" t="str">
            <v>Light corporate</v>
          </cell>
          <cell r="J126" t="str">
            <v>RT</v>
          </cell>
          <cell r="K126" t="str">
            <v>2020_01</v>
          </cell>
        </row>
        <row r="127">
          <cell r="C127" t="str">
            <v>SMALLR3A5I</v>
          </cell>
          <cell r="D127" t="str">
            <v>DKC SMALLR3A5I 3</v>
          </cell>
          <cell r="E127">
            <v>3</v>
          </cell>
          <cell r="F127">
            <v>3</v>
          </cell>
          <cell r="G127">
            <v>65664</v>
          </cell>
          <cell r="H127" t="str">
            <v>c04__On-line, less 3 kVA</v>
          </cell>
          <cell r="I127" t="str">
            <v>Light corporate</v>
          </cell>
          <cell r="J127" t="str">
            <v>RT</v>
          </cell>
          <cell r="K127" t="str">
            <v>2020_01</v>
          </cell>
        </row>
        <row r="128">
          <cell r="C128" t="str">
            <v>SMALLT2A0PS</v>
          </cell>
          <cell r="D128" t="str">
            <v>DKC SMALLT2A0PS 2</v>
          </cell>
          <cell r="E128">
            <v>5</v>
          </cell>
          <cell r="F128">
            <v>2</v>
          </cell>
          <cell r="G128">
            <v>38850</v>
          </cell>
          <cell r="H128" t="str">
            <v>c04__On-line, less 3 kVA</v>
          </cell>
          <cell r="I128" t="str">
            <v>Light corporate</v>
          </cell>
          <cell r="J128" t="str">
            <v>Tower</v>
          </cell>
          <cell r="K128" t="str">
            <v>2020_01</v>
          </cell>
        </row>
        <row r="129">
          <cell r="C129" t="str">
            <v>SMALLT2A10S</v>
          </cell>
          <cell r="D129" t="str">
            <v>DKC SMALLT2A10S 2</v>
          </cell>
          <cell r="E129">
            <v>5</v>
          </cell>
          <cell r="F129">
            <v>2</v>
          </cell>
          <cell r="G129">
            <v>45710</v>
          </cell>
          <cell r="H129" t="str">
            <v>c04__On-line, less 3 kVA</v>
          </cell>
          <cell r="I129" t="str">
            <v>Light corporate</v>
          </cell>
          <cell r="J129" t="str">
            <v>Tower</v>
          </cell>
          <cell r="K129" t="str">
            <v>2020_01</v>
          </cell>
        </row>
        <row r="130">
          <cell r="C130" t="str">
            <v>SMALLT3A0PS</v>
          </cell>
          <cell r="D130" t="str">
            <v>DKC SMALLT3A0PS 3</v>
          </cell>
          <cell r="E130">
            <v>3</v>
          </cell>
          <cell r="F130">
            <v>3</v>
          </cell>
          <cell r="G130">
            <v>42346</v>
          </cell>
          <cell r="H130" t="str">
            <v>c04__On-line, less 3 kVA</v>
          </cell>
          <cell r="I130" t="str">
            <v>Light corporate</v>
          </cell>
          <cell r="J130" t="str">
            <v>Tower</v>
          </cell>
          <cell r="K130" t="str">
            <v>2020_01</v>
          </cell>
        </row>
        <row r="131">
          <cell r="C131" t="str">
            <v>SMALLT3A10S</v>
          </cell>
          <cell r="D131" t="str">
            <v>DKC SMALLT3A10S 3</v>
          </cell>
          <cell r="E131">
            <v>5</v>
          </cell>
          <cell r="F131">
            <v>3</v>
          </cell>
          <cell r="G131">
            <v>54911</v>
          </cell>
          <cell r="H131" t="str">
            <v>c04__On-line, less 3 kVA</v>
          </cell>
          <cell r="I131" t="str">
            <v>Light corporate</v>
          </cell>
          <cell r="J131" t="str">
            <v>Tower</v>
          </cell>
          <cell r="K131" t="str">
            <v>2020_01</v>
          </cell>
        </row>
        <row r="132">
          <cell r="C132" t="str">
            <v>3S450D</v>
          </cell>
          <cell r="D132" t="str">
            <v>Eaton 3S450D 0,45</v>
          </cell>
          <cell r="E132">
            <v>23</v>
          </cell>
          <cell r="F132">
            <v>0.45</v>
          </cell>
          <cell r="G132">
            <v>6315</v>
          </cell>
          <cell r="H132" t="str">
            <v>c01__Off-line</v>
          </cell>
          <cell r="I132" t="str">
            <v>Mass</v>
          </cell>
          <cell r="J132" t="str">
            <v>Home</v>
          </cell>
          <cell r="K132" t="str">
            <v>2020_01</v>
          </cell>
        </row>
        <row r="133">
          <cell r="C133" t="str">
            <v>3S550D</v>
          </cell>
          <cell r="D133" t="str">
            <v>Eaton 3S550D 0,55</v>
          </cell>
          <cell r="E133">
            <v>77</v>
          </cell>
          <cell r="F133">
            <v>0.55000000000000004</v>
          </cell>
          <cell r="G133">
            <v>6327</v>
          </cell>
          <cell r="H133" t="str">
            <v>c01__Off-line</v>
          </cell>
          <cell r="I133" t="str">
            <v>Mass</v>
          </cell>
          <cell r="J133" t="str">
            <v>Home</v>
          </cell>
          <cell r="K133" t="str">
            <v>2020_01</v>
          </cell>
        </row>
        <row r="134">
          <cell r="C134" t="str">
            <v>3S700D</v>
          </cell>
          <cell r="D134" t="str">
            <v>Eaton 3S700D 0,7</v>
          </cell>
          <cell r="E134">
            <v>270</v>
          </cell>
          <cell r="F134">
            <v>0.7</v>
          </cell>
          <cell r="G134">
            <v>7928</v>
          </cell>
          <cell r="H134" t="str">
            <v>c01__Off-line</v>
          </cell>
          <cell r="I134" t="str">
            <v>Mass</v>
          </cell>
          <cell r="J134" t="str">
            <v>Home</v>
          </cell>
          <cell r="K134" t="str">
            <v>2020_01</v>
          </cell>
        </row>
        <row r="135">
          <cell r="C135" t="str">
            <v>3S700DIN</v>
          </cell>
          <cell r="D135" t="str">
            <v>Eaton 3S700DIN 0,7</v>
          </cell>
          <cell r="E135">
            <v>4</v>
          </cell>
          <cell r="F135">
            <v>0.7</v>
          </cell>
          <cell r="G135">
            <v>9077</v>
          </cell>
          <cell r="H135" t="str">
            <v>c01__Off-line</v>
          </cell>
          <cell r="I135" t="str">
            <v>Mass</v>
          </cell>
          <cell r="J135" t="str">
            <v>Home</v>
          </cell>
          <cell r="K135" t="str">
            <v>2020_01</v>
          </cell>
        </row>
        <row r="136">
          <cell r="C136" t="str">
            <v>3S700RU</v>
          </cell>
          <cell r="D136" t="str">
            <v>Eaton 3S700RU 0,7</v>
          </cell>
          <cell r="E136">
            <v>250</v>
          </cell>
          <cell r="F136">
            <v>0.7</v>
          </cell>
          <cell r="G136">
            <v>9077</v>
          </cell>
          <cell r="H136" t="str">
            <v>c01__Off-line</v>
          </cell>
          <cell r="I136" t="str">
            <v>Mass</v>
          </cell>
          <cell r="J136" t="str">
            <v>Home</v>
          </cell>
          <cell r="K136" t="str">
            <v>2021_06</v>
          </cell>
        </row>
        <row r="137">
          <cell r="C137" t="str">
            <v>3S850D</v>
          </cell>
          <cell r="D137" t="str">
            <v>Eaton 3S850D 0,85</v>
          </cell>
          <cell r="E137">
            <v>250</v>
          </cell>
          <cell r="F137">
            <v>0.85</v>
          </cell>
          <cell r="G137">
            <v>5901</v>
          </cell>
          <cell r="H137" t="str">
            <v>c01__Off-line</v>
          </cell>
          <cell r="I137" t="str">
            <v>Mass</v>
          </cell>
          <cell r="J137" t="str">
            <v>Home</v>
          </cell>
          <cell r="K137" t="str">
            <v>2020_01</v>
          </cell>
        </row>
        <row r="138">
          <cell r="C138" t="str">
            <v>5E1100IUSB</v>
          </cell>
          <cell r="D138" t="str">
            <v>Eaton 5E1100IUSB 1,1</v>
          </cell>
          <cell r="E138">
            <v>90</v>
          </cell>
          <cell r="F138">
            <v>1.1000000000000001</v>
          </cell>
          <cell r="G138">
            <v>7439</v>
          </cell>
          <cell r="H138" t="str">
            <v>c02__Line-interactive, AS</v>
          </cell>
          <cell r="I138" t="str">
            <v>Mass</v>
          </cell>
          <cell r="J138" t="str">
            <v>Tower</v>
          </cell>
          <cell r="K138" t="str">
            <v>2020_01</v>
          </cell>
        </row>
        <row r="139">
          <cell r="C139" t="str">
            <v>5E1500IUSB</v>
          </cell>
          <cell r="D139" t="str">
            <v>Eaton 5E1500IUSB 1,5</v>
          </cell>
          <cell r="E139">
            <v>85</v>
          </cell>
          <cell r="F139">
            <v>1.5</v>
          </cell>
          <cell r="G139">
            <v>10636</v>
          </cell>
          <cell r="H139" t="str">
            <v>c02__Line-interactive, AS</v>
          </cell>
          <cell r="I139" t="str">
            <v>Mass</v>
          </cell>
          <cell r="J139" t="str">
            <v>Tower</v>
          </cell>
          <cell r="K139" t="str">
            <v>2020_01</v>
          </cell>
        </row>
        <row r="140">
          <cell r="C140" t="str">
            <v>5E2000IUSB</v>
          </cell>
          <cell r="D140" t="str">
            <v>Eaton 5E2000IUSB 2</v>
          </cell>
          <cell r="E140">
            <v>27</v>
          </cell>
          <cell r="F140">
            <v>2</v>
          </cell>
          <cell r="G140">
            <v>18376</v>
          </cell>
          <cell r="H140" t="str">
            <v>c02__Line-interactive, AS</v>
          </cell>
          <cell r="I140" t="str">
            <v>Mass</v>
          </cell>
          <cell r="J140" t="str">
            <v>Tower</v>
          </cell>
          <cell r="K140" t="str">
            <v>2020_01</v>
          </cell>
        </row>
        <row r="141">
          <cell r="C141" t="str">
            <v>5E500I</v>
          </cell>
          <cell r="D141" t="str">
            <v>Eaton 5E500I 0,5</v>
          </cell>
          <cell r="E141">
            <v>60</v>
          </cell>
          <cell r="F141">
            <v>0.5</v>
          </cell>
          <cell r="G141">
            <v>4608</v>
          </cell>
          <cell r="H141" t="str">
            <v>c02__Line-interactive, AS</v>
          </cell>
          <cell r="I141" t="str">
            <v>Mass</v>
          </cell>
          <cell r="J141" t="str">
            <v>Tower</v>
          </cell>
          <cell r="K141" t="str">
            <v>2020_01</v>
          </cell>
        </row>
        <row r="142">
          <cell r="C142" t="str">
            <v>5E650</v>
          </cell>
          <cell r="D142" t="str">
            <v>Eaton 5E650 0,65</v>
          </cell>
          <cell r="E142">
            <v>1</v>
          </cell>
          <cell r="F142">
            <v>0.65</v>
          </cell>
          <cell r="G142">
            <v>4673</v>
          </cell>
          <cell r="H142" t="str">
            <v>c02__Line-interactive, AS</v>
          </cell>
          <cell r="I142" t="str">
            <v>Mass</v>
          </cell>
          <cell r="J142" t="str">
            <v>Tower</v>
          </cell>
          <cell r="K142" t="str">
            <v>2021_06</v>
          </cell>
        </row>
        <row r="143">
          <cell r="C143" t="str">
            <v>5E650I</v>
          </cell>
          <cell r="D143" t="str">
            <v>Eaton 5E650I 0,65</v>
          </cell>
          <cell r="E143">
            <v>120</v>
          </cell>
          <cell r="F143">
            <v>0.65</v>
          </cell>
          <cell r="G143">
            <v>4673</v>
          </cell>
          <cell r="H143" t="str">
            <v>c02__Line-interactive, AS</v>
          </cell>
          <cell r="I143" t="str">
            <v>Mass</v>
          </cell>
          <cell r="J143" t="str">
            <v>Tower</v>
          </cell>
          <cell r="K143" t="str">
            <v>2020_01</v>
          </cell>
        </row>
        <row r="144">
          <cell r="C144" t="str">
            <v>5E650IUSB</v>
          </cell>
          <cell r="D144" t="str">
            <v>Eaton 5E650IUSB 0,65</v>
          </cell>
          <cell r="E144">
            <v>75</v>
          </cell>
          <cell r="F144">
            <v>0.65</v>
          </cell>
          <cell r="G144">
            <v>5229</v>
          </cell>
          <cell r="H144" t="str">
            <v>c02__Line-interactive, AS</v>
          </cell>
          <cell r="I144" t="str">
            <v>Mass</v>
          </cell>
          <cell r="J144" t="str">
            <v>Tower</v>
          </cell>
          <cell r="K144" t="str">
            <v>2020_01</v>
          </cell>
        </row>
        <row r="145">
          <cell r="C145" t="str">
            <v>5E650IUSBDIN</v>
          </cell>
          <cell r="D145" t="str">
            <v>Eaton 5E650IUSBDIN 0,65</v>
          </cell>
          <cell r="E145">
            <v>60</v>
          </cell>
          <cell r="F145">
            <v>0.65</v>
          </cell>
          <cell r="G145">
            <v>5042</v>
          </cell>
          <cell r="H145" t="str">
            <v>c02__Line-interactive, AS</v>
          </cell>
          <cell r="I145" t="str">
            <v>Mass</v>
          </cell>
          <cell r="J145" t="str">
            <v>Tower</v>
          </cell>
          <cell r="K145" t="str">
            <v>2020_01</v>
          </cell>
        </row>
        <row r="146">
          <cell r="C146" t="str">
            <v>5E850IUSB</v>
          </cell>
          <cell r="D146" t="str">
            <v>Eaton 5E850IUSB 0,85</v>
          </cell>
          <cell r="E146">
            <v>7</v>
          </cell>
          <cell r="F146">
            <v>0.85</v>
          </cell>
          <cell r="G146">
            <v>7094</v>
          </cell>
          <cell r="H146" t="str">
            <v>c02__Line-interactive, AS</v>
          </cell>
          <cell r="I146" t="str">
            <v>Mass</v>
          </cell>
          <cell r="J146" t="str">
            <v>Tower</v>
          </cell>
          <cell r="K146" t="str">
            <v>2020_01</v>
          </cell>
        </row>
        <row r="147">
          <cell r="C147" t="str">
            <v>5E850IUSBDIN</v>
          </cell>
          <cell r="D147" t="str">
            <v>Eaton 5E850IUSBDIN 0,85</v>
          </cell>
          <cell r="E147">
            <v>55</v>
          </cell>
          <cell r="F147">
            <v>0.85</v>
          </cell>
          <cell r="G147">
            <v>7455</v>
          </cell>
          <cell r="H147" t="str">
            <v>c02__Line-interactive, AS</v>
          </cell>
          <cell r="I147" t="str">
            <v>Mass</v>
          </cell>
          <cell r="J147" t="str">
            <v>Tower</v>
          </cell>
          <cell r="K147" t="str">
            <v>2020_01</v>
          </cell>
        </row>
        <row r="148">
          <cell r="C148" t="str">
            <v>5P1150I</v>
          </cell>
          <cell r="D148" t="str">
            <v>Eaton 5P1150I 1,15</v>
          </cell>
          <cell r="E148">
            <v>400</v>
          </cell>
          <cell r="F148">
            <v>1.1499999999999999</v>
          </cell>
          <cell r="G148">
            <v>27518</v>
          </cell>
          <cell r="H148" t="str">
            <v>c03__Line-interactive, Sin</v>
          </cell>
          <cell r="I148" t="str">
            <v>Light corporate</v>
          </cell>
          <cell r="J148" t="str">
            <v>Tower</v>
          </cell>
          <cell r="K148" t="str">
            <v>2020_01</v>
          </cell>
        </row>
        <row r="149">
          <cell r="C149" t="str">
            <v>5P1150iR</v>
          </cell>
          <cell r="D149" t="str">
            <v>Eaton 5P1150iR 1,15</v>
          </cell>
          <cell r="E149">
            <v>65</v>
          </cell>
          <cell r="F149">
            <v>1.1499999999999999</v>
          </cell>
          <cell r="G149">
            <v>39151</v>
          </cell>
          <cell r="H149" t="str">
            <v>c03__Line-interactive, Sin</v>
          </cell>
          <cell r="I149" t="str">
            <v>Light corporate</v>
          </cell>
          <cell r="J149" t="str">
            <v>RM</v>
          </cell>
          <cell r="K149" t="str">
            <v>2020_01</v>
          </cell>
        </row>
        <row r="150">
          <cell r="C150" t="str">
            <v>5P1550i</v>
          </cell>
          <cell r="D150" t="str">
            <v>Eaton 5P1550i 1,55</v>
          </cell>
          <cell r="E150">
            <v>20</v>
          </cell>
          <cell r="F150">
            <v>1.55</v>
          </cell>
          <cell r="G150">
            <v>37020</v>
          </cell>
          <cell r="H150" t="str">
            <v>c03__Line-interactive, Sin</v>
          </cell>
          <cell r="I150" t="str">
            <v>Light corporate</v>
          </cell>
          <cell r="J150" t="str">
            <v>Tower</v>
          </cell>
          <cell r="K150" t="str">
            <v>2020_01</v>
          </cell>
        </row>
        <row r="151">
          <cell r="C151" t="str">
            <v>5P1550iR</v>
          </cell>
          <cell r="D151" t="str">
            <v>Eaton 5P1550iR 1,55</v>
          </cell>
          <cell r="E151">
            <v>66</v>
          </cell>
          <cell r="F151">
            <v>1.55</v>
          </cell>
          <cell r="G151">
            <v>57883</v>
          </cell>
          <cell r="H151" t="str">
            <v>c03__Line-interactive, Sin</v>
          </cell>
          <cell r="I151" t="str">
            <v>Light corporate</v>
          </cell>
          <cell r="J151" t="str">
            <v>RM</v>
          </cell>
          <cell r="K151" t="str">
            <v>2020_01</v>
          </cell>
        </row>
        <row r="152">
          <cell r="C152" t="str">
            <v>5P650</v>
          </cell>
          <cell r="D152" t="str">
            <v>Eaton 5P650 0,65</v>
          </cell>
          <cell r="E152">
            <v>24</v>
          </cell>
          <cell r="F152">
            <v>0.65</v>
          </cell>
          <cell r="G152">
            <v>19092</v>
          </cell>
          <cell r="H152" t="str">
            <v>c03__Line-interactive, Sin</v>
          </cell>
          <cell r="I152" t="str">
            <v>Light corporate</v>
          </cell>
          <cell r="J152" t="str">
            <v>Tower</v>
          </cell>
          <cell r="K152" t="str">
            <v>2021_06</v>
          </cell>
        </row>
        <row r="153">
          <cell r="C153" t="str">
            <v>5P650I</v>
          </cell>
          <cell r="D153" t="str">
            <v>Eaton 5P650I 0,65</v>
          </cell>
          <cell r="E153">
            <v>4</v>
          </cell>
          <cell r="F153">
            <v>0.65</v>
          </cell>
          <cell r="G153">
            <v>19092</v>
          </cell>
          <cell r="H153" t="str">
            <v>c03__Line-interactive, Sin</v>
          </cell>
          <cell r="I153" t="str">
            <v>Light corporate</v>
          </cell>
          <cell r="J153" t="str">
            <v>Tower</v>
          </cell>
          <cell r="K153" t="str">
            <v>2020_01</v>
          </cell>
        </row>
        <row r="154">
          <cell r="C154" t="str">
            <v>5P650IR</v>
          </cell>
          <cell r="D154" t="str">
            <v>Eaton 5P650IR 0,65</v>
          </cell>
          <cell r="E154">
            <v>120</v>
          </cell>
          <cell r="F154">
            <v>0.65</v>
          </cell>
          <cell r="G154">
            <v>24505</v>
          </cell>
          <cell r="H154" t="str">
            <v>c03__Line-interactive, Sin</v>
          </cell>
          <cell r="I154" t="str">
            <v>Light corporate</v>
          </cell>
          <cell r="J154" t="str">
            <v>RM</v>
          </cell>
          <cell r="K154" t="str">
            <v>2020_01</v>
          </cell>
        </row>
        <row r="155">
          <cell r="C155" t="str">
            <v>5P850i</v>
          </cell>
          <cell r="D155" t="str">
            <v>Eaton 5P850i 0,85</v>
          </cell>
          <cell r="E155">
            <v>50</v>
          </cell>
          <cell r="F155">
            <v>0.85</v>
          </cell>
          <cell r="G155">
            <v>19881</v>
          </cell>
          <cell r="H155" t="str">
            <v>c03__Line-interactive, Sin</v>
          </cell>
          <cell r="I155" t="str">
            <v>Light corporate</v>
          </cell>
          <cell r="J155" t="str">
            <v>Tower</v>
          </cell>
          <cell r="K155" t="str">
            <v>2020_01</v>
          </cell>
        </row>
        <row r="156">
          <cell r="C156" t="str">
            <v>5P850IR</v>
          </cell>
          <cell r="D156" t="str">
            <v>Eaton 5P850IR 0,85</v>
          </cell>
          <cell r="E156">
            <v>22</v>
          </cell>
          <cell r="F156">
            <v>0.85</v>
          </cell>
          <cell r="G156">
            <v>29304</v>
          </cell>
          <cell r="H156" t="str">
            <v>c03__Line-interactive, Sin</v>
          </cell>
          <cell r="I156" t="str">
            <v>Light corporate</v>
          </cell>
          <cell r="J156" t="str">
            <v>RM</v>
          </cell>
          <cell r="K156" t="str">
            <v>2020_01</v>
          </cell>
        </row>
        <row r="157">
          <cell r="C157" t="str">
            <v>5PX1500iRT</v>
          </cell>
          <cell r="D157" t="str">
            <v>Eaton 5PX1500iRT 1,5</v>
          </cell>
          <cell r="E157">
            <v>46</v>
          </cell>
          <cell r="F157">
            <v>1.5</v>
          </cell>
          <cell r="G157">
            <v>67754</v>
          </cell>
          <cell r="H157" t="str">
            <v>c03__Line-interactive, Sin</v>
          </cell>
          <cell r="I157" t="str">
            <v>Light corporate</v>
          </cell>
          <cell r="J157" t="str">
            <v>RT</v>
          </cell>
          <cell r="K157" t="str">
            <v>2020_01</v>
          </cell>
        </row>
        <row r="158">
          <cell r="C158" t="str">
            <v>5PX1500iRTN</v>
          </cell>
          <cell r="D158" t="str">
            <v>Eaton 5PX1500iRTN 1,5</v>
          </cell>
          <cell r="E158">
            <v>4</v>
          </cell>
          <cell r="F158">
            <v>1.5</v>
          </cell>
          <cell r="G158">
            <v>57942</v>
          </cell>
          <cell r="H158" t="str">
            <v>c03__Line-interactive, Sin</v>
          </cell>
          <cell r="I158" t="str">
            <v>Light corporate</v>
          </cell>
          <cell r="J158" t="str">
            <v>RT</v>
          </cell>
          <cell r="K158" t="str">
            <v>2020_01</v>
          </cell>
        </row>
        <row r="159">
          <cell r="C159" t="str">
            <v>5PX2200iRT</v>
          </cell>
          <cell r="D159" t="str">
            <v>Eaton 5PX2200iRT 2,2</v>
          </cell>
          <cell r="E159">
            <v>44</v>
          </cell>
          <cell r="F159">
            <v>2.2000000000000002</v>
          </cell>
          <cell r="G159">
            <v>79969</v>
          </cell>
          <cell r="H159" t="str">
            <v>c03__Line-interactive, Sin</v>
          </cell>
          <cell r="I159" t="str">
            <v>Light corporate</v>
          </cell>
          <cell r="J159" t="str">
            <v>RT</v>
          </cell>
          <cell r="K159" t="str">
            <v>2020_01</v>
          </cell>
        </row>
        <row r="160">
          <cell r="C160" t="str">
            <v>5S1000I</v>
          </cell>
          <cell r="D160" t="str">
            <v>Eaton 5S1000I 1</v>
          </cell>
          <cell r="E160">
            <v>85</v>
          </cell>
          <cell r="F160">
            <v>1</v>
          </cell>
          <cell r="G160">
            <v>12097</v>
          </cell>
          <cell r="H160" t="str">
            <v>c02__Line-interactive, AS</v>
          </cell>
          <cell r="I160" t="str">
            <v>Mass</v>
          </cell>
          <cell r="J160" t="str">
            <v>Tower</v>
          </cell>
          <cell r="K160" t="str">
            <v>2020_01</v>
          </cell>
        </row>
        <row r="161">
          <cell r="C161" t="str">
            <v>5S1500I</v>
          </cell>
          <cell r="D161" t="str">
            <v>Eaton 5S1500I 1,5</v>
          </cell>
          <cell r="E161">
            <v>58</v>
          </cell>
          <cell r="F161">
            <v>1.5</v>
          </cell>
          <cell r="G161">
            <v>18549</v>
          </cell>
          <cell r="H161" t="str">
            <v>c02__Line-interactive, AS</v>
          </cell>
          <cell r="I161" t="str">
            <v>Mass</v>
          </cell>
          <cell r="J161" t="str">
            <v>Tower</v>
          </cell>
          <cell r="K161" t="str">
            <v>2020_01</v>
          </cell>
        </row>
        <row r="162">
          <cell r="C162" t="str">
            <v>5S550I</v>
          </cell>
          <cell r="D162" t="str">
            <v>Eaton 5S550I 0,55</v>
          </cell>
          <cell r="E162">
            <v>35</v>
          </cell>
          <cell r="F162">
            <v>0.55000000000000004</v>
          </cell>
          <cell r="G162">
            <v>7824</v>
          </cell>
          <cell r="H162" t="str">
            <v>c02__Line-interactive, AS</v>
          </cell>
          <cell r="I162" t="str">
            <v>Mass</v>
          </cell>
          <cell r="J162" t="str">
            <v>Tower</v>
          </cell>
          <cell r="K162" t="str">
            <v>2020_01</v>
          </cell>
        </row>
        <row r="163">
          <cell r="C163" t="str">
            <v>5S700I</v>
          </cell>
          <cell r="D163" t="str">
            <v>Eaton 5S700I 0,7</v>
          </cell>
          <cell r="E163">
            <v>120</v>
          </cell>
          <cell r="F163">
            <v>0.7</v>
          </cell>
          <cell r="G163">
            <v>9087</v>
          </cell>
          <cell r="H163" t="str">
            <v>c02__Line-interactive, AS</v>
          </cell>
          <cell r="I163" t="str">
            <v>Mass</v>
          </cell>
          <cell r="J163" t="str">
            <v>Tower</v>
          </cell>
          <cell r="K163" t="str">
            <v>2020_01</v>
          </cell>
        </row>
        <row r="164">
          <cell r="C164" t="str">
            <v>5SC1000I</v>
          </cell>
          <cell r="D164" t="str">
            <v>Eaton 5SC1000I 1</v>
          </cell>
          <cell r="E164">
            <v>24</v>
          </cell>
          <cell r="F164">
            <v>1</v>
          </cell>
          <cell r="G164">
            <v>22013</v>
          </cell>
          <cell r="H164" t="str">
            <v>c03__Line-interactive, Sin</v>
          </cell>
          <cell r="I164" t="str">
            <v>Light corporate</v>
          </cell>
          <cell r="J164" t="str">
            <v>Tower</v>
          </cell>
          <cell r="K164" t="str">
            <v>2020_01</v>
          </cell>
        </row>
        <row r="165">
          <cell r="C165" t="str">
            <v>5SC1000IR</v>
          </cell>
          <cell r="D165" t="str">
            <v>Eaton 5SC1000IR 1</v>
          </cell>
          <cell r="E165">
            <v>84</v>
          </cell>
          <cell r="F165">
            <v>1</v>
          </cell>
          <cell r="G165">
            <v>30143</v>
          </cell>
          <cell r="H165" t="str">
            <v>c03__Line-interactive, Sin</v>
          </cell>
          <cell r="I165" t="str">
            <v>Light corporate</v>
          </cell>
          <cell r="J165" t="str">
            <v>Tower</v>
          </cell>
          <cell r="K165" t="str">
            <v>2020_01</v>
          </cell>
        </row>
        <row r="166">
          <cell r="C166" t="str">
            <v>5SC1500I</v>
          </cell>
          <cell r="D166" t="str">
            <v>Eaton 5SC1500I 1,5</v>
          </cell>
          <cell r="E166">
            <v>50</v>
          </cell>
          <cell r="F166">
            <v>1.5</v>
          </cell>
          <cell r="G166">
            <v>29422</v>
          </cell>
          <cell r="H166" t="str">
            <v>c03__Line-interactive, Sin</v>
          </cell>
          <cell r="I166" t="str">
            <v>Light corporate</v>
          </cell>
          <cell r="J166" t="str">
            <v>Tower</v>
          </cell>
          <cell r="K166" t="str">
            <v>2020_01</v>
          </cell>
        </row>
        <row r="167">
          <cell r="C167" t="str">
            <v>5SC1500IR</v>
          </cell>
          <cell r="D167" t="str">
            <v>Eaton 5SC1500IR 1,5</v>
          </cell>
          <cell r="E167">
            <v>70</v>
          </cell>
          <cell r="F167">
            <v>1.5</v>
          </cell>
          <cell r="G167">
            <v>38245</v>
          </cell>
          <cell r="H167" t="str">
            <v>c03__Line-interactive, Sin</v>
          </cell>
          <cell r="I167" t="str">
            <v>Light corporate</v>
          </cell>
          <cell r="J167" t="str">
            <v>Tower</v>
          </cell>
          <cell r="K167" t="str">
            <v>2020_01</v>
          </cell>
        </row>
        <row r="168">
          <cell r="C168" t="str">
            <v>5SC2200IRT</v>
          </cell>
          <cell r="D168" t="str">
            <v>Eaton 5SC2200IRT 2,2</v>
          </cell>
          <cell r="E168">
            <v>52</v>
          </cell>
          <cell r="F168">
            <v>2.2000000000000002</v>
          </cell>
          <cell r="G168">
            <v>55884</v>
          </cell>
          <cell r="H168" t="str">
            <v>c03__Line-interactive, Sin</v>
          </cell>
          <cell r="I168" t="str">
            <v>Light corporate</v>
          </cell>
          <cell r="J168" t="str">
            <v>Tower</v>
          </cell>
          <cell r="K168" t="str">
            <v>2020_01</v>
          </cell>
        </row>
        <row r="169">
          <cell r="C169" t="str">
            <v>5SC3000IRT</v>
          </cell>
          <cell r="D169" t="str">
            <v>Eaton 5SC3000IRT 3</v>
          </cell>
          <cell r="E169">
            <v>40</v>
          </cell>
          <cell r="F169">
            <v>3</v>
          </cell>
          <cell r="G169">
            <v>72234</v>
          </cell>
          <cell r="H169" t="str">
            <v>c03__Line-interactive, Sin</v>
          </cell>
          <cell r="I169" t="str">
            <v>Light corporate</v>
          </cell>
          <cell r="J169" t="str">
            <v>Tower</v>
          </cell>
          <cell r="K169" t="str">
            <v>2020_01</v>
          </cell>
        </row>
        <row r="170">
          <cell r="C170" t="str">
            <v>5SC500I</v>
          </cell>
          <cell r="D170" t="str">
            <v>Eaton 5SC500I 0,5</v>
          </cell>
          <cell r="E170">
            <v>62</v>
          </cell>
          <cell r="F170">
            <v>0.5</v>
          </cell>
          <cell r="G170">
            <v>10239</v>
          </cell>
          <cell r="H170" t="str">
            <v>c03__Line-interactive, Sin</v>
          </cell>
          <cell r="I170" t="str">
            <v>Light corporate</v>
          </cell>
          <cell r="J170" t="str">
            <v>Tower</v>
          </cell>
          <cell r="K170" t="str">
            <v>2020_01</v>
          </cell>
        </row>
        <row r="171">
          <cell r="C171" t="str">
            <v>5SC750I</v>
          </cell>
          <cell r="D171" t="str">
            <v>Eaton 5SC750I 0,75</v>
          </cell>
          <cell r="E171">
            <v>64</v>
          </cell>
          <cell r="F171">
            <v>0.75</v>
          </cell>
          <cell r="G171">
            <v>12876</v>
          </cell>
          <cell r="H171" t="str">
            <v>c03__Line-interactive, Sin</v>
          </cell>
          <cell r="I171" t="str">
            <v>Light corporate</v>
          </cell>
          <cell r="J171" t="str">
            <v>Tower</v>
          </cell>
          <cell r="K171" t="str">
            <v>2020_01</v>
          </cell>
        </row>
        <row r="172">
          <cell r="C172" t="str">
            <v>9E1000I</v>
          </cell>
          <cell r="D172" t="str">
            <v>Eaton 9E1000I 1</v>
          </cell>
          <cell r="E172">
            <v>20</v>
          </cell>
          <cell r="F172">
            <v>1</v>
          </cell>
          <cell r="G172">
            <v>25160</v>
          </cell>
          <cell r="H172" t="str">
            <v>c04__On-line, less 3 kVA</v>
          </cell>
          <cell r="I172" t="str">
            <v>Light corporate</v>
          </cell>
          <cell r="J172" t="str">
            <v>Tower</v>
          </cell>
          <cell r="K172" t="str">
            <v>2021_06</v>
          </cell>
        </row>
        <row r="173">
          <cell r="C173" t="str">
            <v>9E2000I</v>
          </cell>
          <cell r="D173" t="str">
            <v>Eaton 9E2000I 2</v>
          </cell>
          <cell r="E173">
            <v>20</v>
          </cell>
          <cell r="F173">
            <v>2</v>
          </cell>
          <cell r="G173">
            <v>41810</v>
          </cell>
          <cell r="H173" t="str">
            <v>c04__On-line, less 3 kVA</v>
          </cell>
          <cell r="I173" t="str">
            <v>Light corporate</v>
          </cell>
          <cell r="J173" t="str">
            <v>Tower</v>
          </cell>
          <cell r="K173" t="str">
            <v>2021_06</v>
          </cell>
        </row>
        <row r="174">
          <cell r="C174" t="str">
            <v>9E3000I</v>
          </cell>
          <cell r="D174" t="str">
            <v>Eaton 9E3000I 3</v>
          </cell>
          <cell r="E174">
            <v>30</v>
          </cell>
          <cell r="F174">
            <v>3</v>
          </cell>
          <cell r="G174">
            <v>52910</v>
          </cell>
          <cell r="H174" t="str">
            <v>c04__On-line, less 3 kVA</v>
          </cell>
          <cell r="I174" t="str">
            <v>Light corporate</v>
          </cell>
          <cell r="J174" t="str">
            <v>Tower</v>
          </cell>
          <cell r="K174" t="str">
            <v>2021_06</v>
          </cell>
        </row>
        <row r="175">
          <cell r="C175" t="str">
            <v>9PX1000IRT</v>
          </cell>
          <cell r="D175" t="str">
            <v>Eaton 9PX1000IRT 1</v>
          </cell>
          <cell r="E175">
            <v>24</v>
          </cell>
          <cell r="F175">
            <v>1</v>
          </cell>
          <cell r="G175">
            <v>44400</v>
          </cell>
          <cell r="H175" t="str">
            <v>c04__On-line, less 3 kVA</v>
          </cell>
          <cell r="I175" t="str">
            <v>Light corporate</v>
          </cell>
          <cell r="J175" t="str">
            <v>RT</v>
          </cell>
          <cell r="K175" t="str">
            <v>2021_06</v>
          </cell>
        </row>
        <row r="176">
          <cell r="C176" t="str">
            <v>9PX1000IRT2U</v>
          </cell>
          <cell r="D176" t="str">
            <v>Eaton 9PX1000IRT2U 1</v>
          </cell>
          <cell r="E176">
            <v>2</v>
          </cell>
          <cell r="F176">
            <v>1</v>
          </cell>
          <cell r="G176">
            <v>44400</v>
          </cell>
          <cell r="H176" t="str">
            <v>c04__On-line, less 3 kVA</v>
          </cell>
          <cell r="I176" t="str">
            <v>Light corporate</v>
          </cell>
          <cell r="J176" t="str">
            <v>RT</v>
          </cell>
          <cell r="K176" t="str">
            <v>2021_06</v>
          </cell>
        </row>
        <row r="177">
          <cell r="C177" t="str">
            <v>9PX1000IRTN</v>
          </cell>
          <cell r="D177" t="str">
            <v>Eaton 9PX1000IRTN 1</v>
          </cell>
          <cell r="E177">
            <v>10</v>
          </cell>
          <cell r="F177">
            <v>1</v>
          </cell>
          <cell r="G177">
            <v>44400</v>
          </cell>
          <cell r="H177" t="str">
            <v>c04__On-line, less 3 kVA</v>
          </cell>
          <cell r="I177" t="str">
            <v>Light corporate</v>
          </cell>
          <cell r="J177" t="str">
            <v>RT</v>
          </cell>
          <cell r="K177" t="str">
            <v>2020_01</v>
          </cell>
        </row>
        <row r="178">
          <cell r="C178" t="str">
            <v>9PX1500IRT</v>
          </cell>
          <cell r="D178" t="str">
            <v>Eaton 9PX1500IRT 1,5</v>
          </cell>
          <cell r="E178">
            <v>182</v>
          </cell>
          <cell r="F178">
            <v>1.5</v>
          </cell>
          <cell r="G178">
            <v>138781</v>
          </cell>
          <cell r="H178" t="str">
            <v>c04__On-line, less 3 kVA</v>
          </cell>
          <cell r="I178" t="str">
            <v>Light corporate</v>
          </cell>
          <cell r="J178" t="str">
            <v>RT</v>
          </cell>
          <cell r="K178" t="str">
            <v>2021_06</v>
          </cell>
        </row>
        <row r="179">
          <cell r="C179" t="str">
            <v>9PX1500IRTN</v>
          </cell>
          <cell r="D179" t="str">
            <v>Eaton 9PX1500IRTN 1,5</v>
          </cell>
          <cell r="E179">
            <v>156</v>
          </cell>
          <cell r="F179">
            <v>1.5</v>
          </cell>
          <cell r="G179">
            <v>138781</v>
          </cell>
          <cell r="H179" t="str">
            <v>c04__On-line, less 3 kVA</v>
          </cell>
          <cell r="I179" t="str">
            <v>Light corporate</v>
          </cell>
          <cell r="J179" t="str">
            <v>RT</v>
          </cell>
          <cell r="K179" t="str">
            <v>2021_06</v>
          </cell>
        </row>
        <row r="180">
          <cell r="C180" t="str">
            <v>9PX2200IRT</v>
          </cell>
          <cell r="D180" t="str">
            <v>Eaton 9PX2200IRT 2,2</v>
          </cell>
          <cell r="E180">
            <v>76</v>
          </cell>
          <cell r="F180">
            <v>2.2000000000000002</v>
          </cell>
          <cell r="G180">
            <v>120768</v>
          </cell>
          <cell r="H180" t="str">
            <v>c04__On-line, less 3 kVA</v>
          </cell>
          <cell r="I180" t="str">
            <v>Light corporate</v>
          </cell>
          <cell r="J180" t="str">
            <v>RT</v>
          </cell>
          <cell r="K180" t="str">
            <v>2021_06</v>
          </cell>
        </row>
        <row r="181">
          <cell r="C181" t="str">
            <v>9PX2200IRT3U</v>
          </cell>
          <cell r="D181" t="str">
            <v>Eaton 9PX2200IRT3U 2,2</v>
          </cell>
          <cell r="E181">
            <v>16</v>
          </cell>
          <cell r="F181">
            <v>2.2000000000000002</v>
          </cell>
          <cell r="G181">
            <v>120768</v>
          </cell>
          <cell r="H181" t="str">
            <v>c04__On-line, less 3 kVA</v>
          </cell>
          <cell r="I181" t="str">
            <v>Light corporate</v>
          </cell>
          <cell r="J181" t="str">
            <v>RT</v>
          </cell>
          <cell r="K181" t="str">
            <v>2020_01</v>
          </cell>
        </row>
        <row r="182">
          <cell r="C182" t="str">
            <v>9PX2200IRTBP</v>
          </cell>
          <cell r="D182" t="str">
            <v>Eaton 9PX2200IRTBP 2,2</v>
          </cell>
          <cell r="E182">
            <v>26</v>
          </cell>
          <cell r="F182">
            <v>2.2000000000000002</v>
          </cell>
          <cell r="G182">
            <v>120768</v>
          </cell>
          <cell r="H182" t="str">
            <v>c04__On-line, less 3 kVA</v>
          </cell>
          <cell r="I182" t="str">
            <v>Light corporate</v>
          </cell>
          <cell r="J182" t="str">
            <v>RT</v>
          </cell>
          <cell r="K182" t="str">
            <v>2021_06</v>
          </cell>
        </row>
        <row r="183">
          <cell r="C183" t="str">
            <v>9PX2200IRTN</v>
          </cell>
          <cell r="D183" t="str">
            <v>Eaton 9PX2200IRTN 2,2</v>
          </cell>
          <cell r="E183">
            <v>2</v>
          </cell>
          <cell r="F183">
            <v>2.2000000000000002</v>
          </cell>
          <cell r="G183">
            <v>125800</v>
          </cell>
          <cell r="H183" t="str">
            <v>c04__On-line, less 3 kVA</v>
          </cell>
          <cell r="I183" t="str">
            <v>Light corporate</v>
          </cell>
          <cell r="J183" t="str">
            <v>RT</v>
          </cell>
          <cell r="K183" t="str">
            <v>2020_01</v>
          </cell>
        </row>
        <row r="184">
          <cell r="C184" t="str">
            <v>9PX3000IRT</v>
          </cell>
          <cell r="D184" t="str">
            <v>Eaton 9PX3000IRT 3</v>
          </cell>
          <cell r="E184">
            <v>56</v>
          </cell>
          <cell r="F184">
            <v>3</v>
          </cell>
          <cell r="G184">
            <v>206717</v>
          </cell>
          <cell r="H184" t="str">
            <v>c04__On-line, less 3 kVA</v>
          </cell>
          <cell r="I184" t="str">
            <v>Light corporate</v>
          </cell>
          <cell r="J184" t="str">
            <v>RT</v>
          </cell>
          <cell r="K184" t="str">
            <v>2021_06</v>
          </cell>
        </row>
        <row r="185">
          <cell r="C185" t="str">
            <v>9PX3000IRT3U</v>
          </cell>
          <cell r="D185" t="str">
            <v>Eaton 9PX3000IRT3U 3</v>
          </cell>
          <cell r="E185">
            <v>10</v>
          </cell>
          <cell r="F185">
            <v>3</v>
          </cell>
          <cell r="G185">
            <v>206717</v>
          </cell>
          <cell r="H185" t="str">
            <v>c04__On-line, less 3 kVA</v>
          </cell>
          <cell r="I185" t="str">
            <v>Light corporate</v>
          </cell>
          <cell r="J185" t="str">
            <v>RT</v>
          </cell>
          <cell r="K185" t="str">
            <v>2020_01</v>
          </cell>
        </row>
        <row r="186">
          <cell r="C186" t="str">
            <v>9PX3000IRTN</v>
          </cell>
          <cell r="D186" t="str">
            <v>Eaton 9PX3000IRTN 3</v>
          </cell>
          <cell r="E186">
            <v>54</v>
          </cell>
          <cell r="F186">
            <v>3</v>
          </cell>
          <cell r="G186">
            <v>197062</v>
          </cell>
          <cell r="H186" t="str">
            <v>c04__On-line, less 3 kVA</v>
          </cell>
          <cell r="I186" t="str">
            <v>Light corporate</v>
          </cell>
          <cell r="J186" t="str">
            <v>RT</v>
          </cell>
          <cell r="K186" t="str">
            <v>2020_01</v>
          </cell>
        </row>
        <row r="187">
          <cell r="C187" t="str">
            <v>9SX1000I</v>
          </cell>
          <cell r="D187" t="str">
            <v>Eaton 9SX1000I 1</v>
          </cell>
          <cell r="E187">
            <v>408</v>
          </cell>
          <cell r="F187">
            <v>1</v>
          </cell>
          <cell r="G187">
            <v>34080</v>
          </cell>
          <cell r="H187" t="str">
            <v>c04__On-line, less 3 kVA</v>
          </cell>
          <cell r="I187" t="str">
            <v>Light corporate</v>
          </cell>
          <cell r="J187" t="str">
            <v>Tower</v>
          </cell>
          <cell r="K187" t="str">
            <v>2020_01</v>
          </cell>
        </row>
        <row r="188">
          <cell r="C188" t="str">
            <v>9SX1000IR</v>
          </cell>
          <cell r="D188" t="str">
            <v>Eaton 9SX1000IR 1</v>
          </cell>
          <cell r="E188">
            <v>150</v>
          </cell>
          <cell r="F188">
            <v>1</v>
          </cell>
          <cell r="G188">
            <v>56210</v>
          </cell>
          <cell r="H188" t="str">
            <v>c04__On-line, less 3 kVA</v>
          </cell>
          <cell r="I188" t="str">
            <v>Light corporate</v>
          </cell>
          <cell r="J188" t="str">
            <v>RM</v>
          </cell>
          <cell r="K188" t="str">
            <v>2020_01</v>
          </cell>
        </row>
        <row r="189">
          <cell r="C189" t="str">
            <v>9SX11Ki</v>
          </cell>
          <cell r="D189" t="str">
            <v>Eaton 9SX11Ki 11</v>
          </cell>
          <cell r="E189">
            <v>12</v>
          </cell>
          <cell r="F189">
            <v>11</v>
          </cell>
          <cell r="G189">
            <v>410108</v>
          </cell>
          <cell r="H189" t="str">
            <v>c04__On-line, less 3 kVA</v>
          </cell>
          <cell r="I189" t="str">
            <v>Light corporate</v>
          </cell>
          <cell r="J189" t="str">
            <v>Tower</v>
          </cell>
          <cell r="K189" t="str">
            <v>2020_01</v>
          </cell>
        </row>
        <row r="190">
          <cell r="C190" t="str">
            <v>9SX1500I</v>
          </cell>
          <cell r="D190" t="str">
            <v>Eaton 9SX1500I 1,5</v>
          </cell>
          <cell r="E190">
            <v>44</v>
          </cell>
          <cell r="F190">
            <v>1.5</v>
          </cell>
          <cell r="G190">
            <v>56832</v>
          </cell>
          <cell r="H190" t="str">
            <v>c04__On-line, less 3 kVA</v>
          </cell>
          <cell r="I190" t="str">
            <v>Light corporate</v>
          </cell>
          <cell r="J190" t="str">
            <v>Tower</v>
          </cell>
          <cell r="K190" t="str">
            <v>2020_01</v>
          </cell>
        </row>
        <row r="191">
          <cell r="C191" t="str">
            <v>9SX1500IR</v>
          </cell>
          <cell r="D191" t="str">
            <v>Eaton 9SX1500IR 1,5</v>
          </cell>
          <cell r="E191">
            <v>400</v>
          </cell>
          <cell r="F191">
            <v>1.5</v>
          </cell>
          <cell r="G191">
            <v>66562</v>
          </cell>
          <cell r="H191" t="str">
            <v>c04__On-line, less 3 kVA</v>
          </cell>
          <cell r="I191" t="str">
            <v>Light corporate</v>
          </cell>
          <cell r="J191" t="str">
            <v>RM</v>
          </cell>
          <cell r="K191" t="str">
            <v>2020_01</v>
          </cell>
        </row>
        <row r="192">
          <cell r="C192" t="str">
            <v>9SX2000I</v>
          </cell>
          <cell r="D192" t="str">
            <v>Eaton 9SX2000I 2</v>
          </cell>
          <cell r="E192">
            <v>200</v>
          </cell>
          <cell r="F192">
            <v>2</v>
          </cell>
          <cell r="G192">
            <v>58423</v>
          </cell>
          <cell r="H192" t="str">
            <v>c04__On-line, less 3 kVA</v>
          </cell>
          <cell r="I192" t="str">
            <v>Light corporate</v>
          </cell>
          <cell r="J192" t="str">
            <v>Tower</v>
          </cell>
          <cell r="K192" t="str">
            <v>2020_01</v>
          </cell>
        </row>
        <row r="193">
          <cell r="C193" t="str">
            <v>9SX2000IR</v>
          </cell>
          <cell r="D193" t="str">
            <v>Eaton 9SX2000IR 2</v>
          </cell>
          <cell r="E193">
            <v>74</v>
          </cell>
          <cell r="F193">
            <v>2</v>
          </cell>
          <cell r="G193">
            <v>89755</v>
          </cell>
          <cell r="H193" t="str">
            <v>c04__On-line, less 3 kVA</v>
          </cell>
          <cell r="I193" t="str">
            <v>Light corporate</v>
          </cell>
          <cell r="J193" t="str">
            <v>RM</v>
          </cell>
          <cell r="K193" t="str">
            <v>2020_01</v>
          </cell>
        </row>
        <row r="194">
          <cell r="C194" t="str">
            <v>9SX3000I</v>
          </cell>
          <cell r="D194" t="str">
            <v>Eaton 9SX3000I 3</v>
          </cell>
          <cell r="E194">
            <v>350</v>
          </cell>
          <cell r="F194">
            <v>3</v>
          </cell>
          <cell r="G194">
            <v>84364</v>
          </cell>
          <cell r="H194" t="str">
            <v>c04__On-line, less 3 kVA</v>
          </cell>
          <cell r="I194" t="str">
            <v>Light corporate</v>
          </cell>
          <cell r="J194" t="str">
            <v>RM</v>
          </cell>
          <cell r="K194" t="str">
            <v>2020_01</v>
          </cell>
        </row>
        <row r="195">
          <cell r="C195" t="str">
            <v>9SX3000IR</v>
          </cell>
          <cell r="D195" t="str">
            <v>Eaton 9SX3000IR 3</v>
          </cell>
          <cell r="E195">
            <v>200</v>
          </cell>
          <cell r="F195">
            <v>3</v>
          </cell>
          <cell r="G195">
            <v>105356</v>
          </cell>
          <cell r="H195" t="str">
            <v>c04__On-line, less 3 kVA</v>
          </cell>
          <cell r="I195" t="str">
            <v>Light corporate</v>
          </cell>
          <cell r="J195" t="str">
            <v>RM</v>
          </cell>
          <cell r="K195" t="str">
            <v>2020_01</v>
          </cell>
        </row>
        <row r="196">
          <cell r="C196" t="str">
            <v>9SX700I</v>
          </cell>
          <cell r="D196" t="str">
            <v>Eaton 9SX700I 0,7</v>
          </cell>
          <cell r="E196">
            <v>42</v>
          </cell>
          <cell r="F196">
            <v>0.7</v>
          </cell>
          <cell r="G196">
            <v>30138</v>
          </cell>
          <cell r="H196" t="str">
            <v>c04__On-line, less 3 kVA</v>
          </cell>
          <cell r="I196" t="str">
            <v>Light corporate</v>
          </cell>
          <cell r="J196" t="str">
            <v>Tower</v>
          </cell>
          <cell r="K196" t="str">
            <v>2020_01</v>
          </cell>
        </row>
        <row r="197">
          <cell r="C197" t="str">
            <v>EL1600USBDIN</v>
          </cell>
          <cell r="D197" t="str">
            <v>Eaton EL1600USBDIN 1,6</v>
          </cell>
          <cell r="E197">
            <v>55</v>
          </cell>
          <cell r="F197">
            <v>1.6</v>
          </cell>
          <cell r="G197">
            <v>29825</v>
          </cell>
          <cell r="H197" t="str">
            <v>c02__Line-interactive, AS</v>
          </cell>
          <cell r="I197" t="str">
            <v>Mass</v>
          </cell>
          <cell r="J197" t="str">
            <v>Tower</v>
          </cell>
          <cell r="K197" t="str">
            <v>2020_01</v>
          </cell>
        </row>
        <row r="198">
          <cell r="C198" t="str">
            <v>EL650DIN</v>
          </cell>
          <cell r="D198" t="str">
            <v>Eaton EL650DIN 0,65</v>
          </cell>
          <cell r="E198">
            <v>1</v>
          </cell>
          <cell r="F198">
            <v>0.65</v>
          </cell>
          <cell r="G198">
            <v>12580</v>
          </cell>
          <cell r="H198" t="str">
            <v>c02__Line-interactive, AS</v>
          </cell>
          <cell r="I198" t="str">
            <v>Mass</v>
          </cell>
          <cell r="J198" t="str">
            <v>Tower</v>
          </cell>
          <cell r="K198" t="str">
            <v>2021_06</v>
          </cell>
        </row>
        <row r="199">
          <cell r="C199" t="str">
            <v>ELP850</v>
          </cell>
          <cell r="D199" t="str">
            <v>Eaton ELP850 0,85</v>
          </cell>
          <cell r="E199">
            <v>1</v>
          </cell>
          <cell r="F199">
            <v>0.85</v>
          </cell>
          <cell r="G199">
            <v>11840</v>
          </cell>
          <cell r="H199" t="str">
            <v>c02__Line-interactive, AS</v>
          </cell>
          <cell r="I199" t="str">
            <v>Mass</v>
          </cell>
          <cell r="J199" t="str">
            <v>Tower</v>
          </cell>
          <cell r="K199" t="str">
            <v>2021_06</v>
          </cell>
        </row>
        <row r="200">
          <cell r="C200" t="str">
            <v>Intelligent 1000 LT2</v>
          </cell>
          <cell r="D200" t="str">
            <v>Eltena Intelligent 1000 LT2 1</v>
          </cell>
          <cell r="E200">
            <v>70</v>
          </cell>
          <cell r="F200">
            <v>1</v>
          </cell>
          <cell r="G200">
            <v>17686</v>
          </cell>
          <cell r="H200" t="str">
            <v>c03__Line-interactive, Sin</v>
          </cell>
          <cell r="I200" t="str">
            <v>Light corporate</v>
          </cell>
          <cell r="J200" t="str">
            <v>Tower</v>
          </cell>
          <cell r="K200" t="str">
            <v>2020_01</v>
          </cell>
        </row>
        <row r="201">
          <cell r="C201" t="str">
            <v>Intelligent 3000 RT</v>
          </cell>
          <cell r="D201" t="str">
            <v>Eltena Intelligent 3000 RT 3</v>
          </cell>
          <cell r="E201">
            <v>75</v>
          </cell>
          <cell r="F201">
            <v>3</v>
          </cell>
          <cell r="G201">
            <v>56610</v>
          </cell>
          <cell r="H201" t="str">
            <v>c03__Line-interactive, Sin</v>
          </cell>
          <cell r="I201" t="str">
            <v>Light corporate</v>
          </cell>
          <cell r="J201" t="str">
            <v>RT</v>
          </cell>
          <cell r="K201" t="str">
            <v>2020_01</v>
          </cell>
        </row>
        <row r="202">
          <cell r="C202" t="str">
            <v>Intelligent 3000 RTLT</v>
          </cell>
          <cell r="D202" t="str">
            <v>Eltena Intelligent 3000 RTLT 3</v>
          </cell>
          <cell r="E202">
            <v>35</v>
          </cell>
          <cell r="F202">
            <v>3</v>
          </cell>
          <cell r="G202">
            <v>54390</v>
          </cell>
          <cell r="H202" t="str">
            <v>c03__Line-interactive, Sin</v>
          </cell>
          <cell r="I202" t="str">
            <v>Light corporate</v>
          </cell>
          <cell r="J202" t="str">
            <v>RT</v>
          </cell>
          <cell r="K202" t="str">
            <v>2020_01</v>
          </cell>
        </row>
        <row r="203">
          <cell r="C203" t="str">
            <v>Intelligent 500 LT2</v>
          </cell>
          <cell r="D203" t="str">
            <v>Eltena Intelligent 500 LT2 0,5</v>
          </cell>
          <cell r="E203">
            <v>10</v>
          </cell>
          <cell r="F203">
            <v>0.5</v>
          </cell>
          <cell r="G203">
            <v>12876</v>
          </cell>
          <cell r="H203" t="str">
            <v>c03__Line-interactive, Sin</v>
          </cell>
          <cell r="I203" t="str">
            <v>Light corporate</v>
          </cell>
          <cell r="J203" t="str">
            <v>Tower</v>
          </cell>
          <cell r="K203" t="str">
            <v>2020_01</v>
          </cell>
        </row>
        <row r="204">
          <cell r="C204" t="str">
            <v>Intelligent II RM</v>
          </cell>
          <cell r="D204" t="str">
            <v>Eltena Intelligent II RM 0,6</v>
          </cell>
          <cell r="E204">
            <v>11</v>
          </cell>
          <cell r="F204">
            <v>0.6</v>
          </cell>
          <cell r="G204">
            <v>17538</v>
          </cell>
          <cell r="H204" t="str">
            <v>c03__Line-interactive, Sin</v>
          </cell>
          <cell r="I204" t="str">
            <v>Light corporate</v>
          </cell>
          <cell r="J204" t="str">
            <v>RM</v>
          </cell>
          <cell r="K204" t="str">
            <v>2020_01</v>
          </cell>
        </row>
        <row r="205">
          <cell r="C205" t="str">
            <v>Intelligent II RM</v>
          </cell>
          <cell r="D205" t="str">
            <v>Eltena Intelligent II RM 1</v>
          </cell>
          <cell r="E205">
            <v>67</v>
          </cell>
          <cell r="F205">
            <v>1</v>
          </cell>
          <cell r="G205">
            <v>24642</v>
          </cell>
          <cell r="H205" t="str">
            <v>c03__Line-interactive, Sin</v>
          </cell>
          <cell r="I205" t="str">
            <v>Light corporate</v>
          </cell>
          <cell r="J205" t="str">
            <v>RM</v>
          </cell>
          <cell r="K205" t="str">
            <v>2020_01</v>
          </cell>
        </row>
        <row r="206">
          <cell r="C206" t="str">
            <v>Monolith  III, RT, E</v>
          </cell>
          <cell r="D206" t="str">
            <v>Eltena Monolith  III, RT, E 1</v>
          </cell>
          <cell r="E206">
            <v>400</v>
          </cell>
          <cell r="F206">
            <v>1</v>
          </cell>
          <cell r="G206">
            <v>33744</v>
          </cell>
          <cell r="H206" t="str">
            <v>c04__On-line, less 3 kVA</v>
          </cell>
          <cell r="I206" t="str">
            <v>Light corporate</v>
          </cell>
          <cell r="J206" t="str">
            <v>RT</v>
          </cell>
          <cell r="K206" t="str">
            <v>2021_06</v>
          </cell>
        </row>
        <row r="207">
          <cell r="C207" t="str">
            <v>Monolith  III, RT, E</v>
          </cell>
          <cell r="D207" t="str">
            <v>Eltena Monolith  III, RT, E 2</v>
          </cell>
          <cell r="E207">
            <v>300</v>
          </cell>
          <cell r="F207">
            <v>2</v>
          </cell>
          <cell r="G207">
            <v>59348</v>
          </cell>
          <cell r="H207" t="str">
            <v>c04__On-line, less 3 kVA</v>
          </cell>
          <cell r="I207" t="str">
            <v>Light corporate</v>
          </cell>
          <cell r="J207" t="str">
            <v>RT</v>
          </cell>
          <cell r="K207" t="str">
            <v>2021_06</v>
          </cell>
        </row>
        <row r="208">
          <cell r="C208" t="str">
            <v>Monolith  III, RT, E</v>
          </cell>
          <cell r="D208" t="str">
            <v>Eltena Monolith  III, RT, E 3</v>
          </cell>
          <cell r="E208">
            <v>137</v>
          </cell>
          <cell r="F208">
            <v>3</v>
          </cell>
          <cell r="G208">
            <v>74444</v>
          </cell>
          <cell r="H208" t="str">
            <v>c04__On-line, less 3 kVA</v>
          </cell>
          <cell r="I208" t="str">
            <v>Light corporate</v>
          </cell>
          <cell r="J208" t="str">
            <v>RT</v>
          </cell>
          <cell r="K208" t="str">
            <v>2021_06</v>
          </cell>
        </row>
        <row r="209">
          <cell r="C209" t="str">
            <v>One Station</v>
          </cell>
          <cell r="D209" t="str">
            <v>Eltena One Station 0,6</v>
          </cell>
          <cell r="E209">
            <v>141</v>
          </cell>
          <cell r="F209">
            <v>0.6</v>
          </cell>
          <cell r="G209">
            <v>4366</v>
          </cell>
          <cell r="H209" t="str">
            <v>c01__Off-line</v>
          </cell>
          <cell r="I209" t="str">
            <v>Mass</v>
          </cell>
          <cell r="J209" t="str">
            <v>Home</v>
          </cell>
          <cell r="K209" t="str">
            <v>2020_01</v>
          </cell>
        </row>
        <row r="210">
          <cell r="C210" t="str">
            <v>Smart Station Double 700U</v>
          </cell>
          <cell r="D210" t="str">
            <v>Eltena Smart Station Double 700U 0,7</v>
          </cell>
          <cell r="E210">
            <v>110</v>
          </cell>
          <cell r="F210">
            <v>0.7</v>
          </cell>
          <cell r="G210">
            <v>6337</v>
          </cell>
          <cell r="H210" t="str">
            <v>c02__Line-interactive, AS</v>
          </cell>
          <cell r="I210" t="str">
            <v>Mass</v>
          </cell>
          <cell r="J210" t="str">
            <v>Tower</v>
          </cell>
          <cell r="K210" t="str">
            <v>2020_01</v>
          </cell>
        </row>
        <row r="211">
          <cell r="C211" t="str">
            <v>Smart Station Power 1000</v>
          </cell>
          <cell r="D211" t="str">
            <v>Eltena Smart Station Power 1000 1</v>
          </cell>
          <cell r="E211">
            <v>211</v>
          </cell>
          <cell r="F211">
            <v>1</v>
          </cell>
          <cell r="G211">
            <v>11701</v>
          </cell>
          <cell r="H211" t="str">
            <v>c02__Line-interactive, AS</v>
          </cell>
          <cell r="I211" t="str">
            <v>Mass</v>
          </cell>
          <cell r="J211" t="str">
            <v>Tower</v>
          </cell>
          <cell r="K211" t="str">
            <v>2020_01</v>
          </cell>
        </row>
        <row r="212">
          <cell r="C212" t="str">
            <v>Smart Station Power 1500</v>
          </cell>
          <cell r="D212" t="str">
            <v>Eltena Smart Station Power 1500 1,5</v>
          </cell>
          <cell r="E212">
            <v>85</v>
          </cell>
          <cell r="F212">
            <v>1.5</v>
          </cell>
          <cell r="G212">
            <v>14477</v>
          </cell>
          <cell r="H212" t="str">
            <v>c02__Line-interactive, AS</v>
          </cell>
          <cell r="I212" t="str">
            <v>Mass</v>
          </cell>
          <cell r="J212" t="str">
            <v>Tower</v>
          </cell>
          <cell r="K212" t="str">
            <v>2020_01</v>
          </cell>
        </row>
        <row r="213">
          <cell r="C213" t="str">
            <v>Smart Station RT 1500</v>
          </cell>
          <cell r="D213" t="str">
            <v>Eltena Smart Station RT 1500 1,5</v>
          </cell>
          <cell r="E213">
            <v>85</v>
          </cell>
          <cell r="F213">
            <v>1.5</v>
          </cell>
          <cell r="G213">
            <v>26404</v>
          </cell>
          <cell r="H213" t="str">
            <v>c02__Line-interactive, AS</v>
          </cell>
          <cell r="I213" t="str">
            <v>Mass</v>
          </cell>
          <cell r="J213" t="str">
            <v>RT</v>
          </cell>
          <cell r="K213" t="str">
            <v>2020_01</v>
          </cell>
        </row>
        <row r="214">
          <cell r="C214" t="str">
            <v>Smart Station RT 2000</v>
          </cell>
          <cell r="D214" t="str">
            <v>Eltena Smart Station RT 2000 2</v>
          </cell>
          <cell r="E214">
            <v>70</v>
          </cell>
          <cell r="F214">
            <v>2</v>
          </cell>
          <cell r="G214">
            <v>33153</v>
          </cell>
          <cell r="H214" t="str">
            <v>c02__Line-interactive, AS</v>
          </cell>
          <cell r="I214" t="str">
            <v>Mass</v>
          </cell>
          <cell r="J214" t="str">
            <v>RT</v>
          </cell>
          <cell r="K214" t="str">
            <v>2020_01</v>
          </cell>
        </row>
        <row r="215">
          <cell r="C215" t="str">
            <v>CITY-1000U</v>
          </cell>
          <cell r="D215" t="str">
            <v>Hiper CITY-1000U 1</v>
          </cell>
          <cell r="E215">
            <v>105</v>
          </cell>
          <cell r="F215">
            <v>1</v>
          </cell>
          <cell r="G215">
            <v>5271</v>
          </cell>
          <cell r="H215" t="str">
            <v>c02__Line-interactive, AS</v>
          </cell>
          <cell r="I215" t="str">
            <v>Mass</v>
          </cell>
          <cell r="J215" t="str">
            <v>Tower</v>
          </cell>
          <cell r="K215" t="str">
            <v>2020_01</v>
          </cell>
        </row>
        <row r="216">
          <cell r="C216" t="str">
            <v>CITY-650U</v>
          </cell>
          <cell r="D216" t="str">
            <v>Hiper CITY-650U 0,65</v>
          </cell>
          <cell r="E216">
            <v>1740</v>
          </cell>
          <cell r="F216">
            <v>0.65</v>
          </cell>
          <cell r="G216">
            <v>3256</v>
          </cell>
          <cell r="H216" t="str">
            <v>c02__Line-interactive, AS</v>
          </cell>
          <cell r="I216" t="str">
            <v>Mass</v>
          </cell>
          <cell r="J216" t="str">
            <v>Tower</v>
          </cell>
          <cell r="K216" t="str">
            <v>2020_01</v>
          </cell>
        </row>
        <row r="217">
          <cell r="C217" t="str">
            <v>CITY-850U</v>
          </cell>
          <cell r="D217" t="str">
            <v>Hiper CITY-850U 0,85</v>
          </cell>
          <cell r="E217">
            <v>258</v>
          </cell>
          <cell r="F217">
            <v>0.85</v>
          </cell>
          <cell r="G217">
            <v>4014</v>
          </cell>
          <cell r="H217" t="str">
            <v>c02__Line-interactive, AS</v>
          </cell>
          <cell r="I217" t="str">
            <v>Mass</v>
          </cell>
          <cell r="J217" t="str">
            <v>Tower</v>
          </cell>
          <cell r="K217" t="str">
            <v>2020_01</v>
          </cell>
        </row>
        <row r="218">
          <cell r="C218" t="str">
            <v>OFFICE-400</v>
          </cell>
          <cell r="D218" t="str">
            <v>Hiper OFFICE-400 0,4</v>
          </cell>
          <cell r="E218">
            <v>75</v>
          </cell>
          <cell r="F218">
            <v>0.4</v>
          </cell>
          <cell r="G218">
            <v>4601</v>
          </cell>
          <cell r="H218" t="str">
            <v>c01__Off-line</v>
          </cell>
          <cell r="I218" t="str">
            <v>Mass</v>
          </cell>
          <cell r="J218" t="str">
            <v>Tower</v>
          </cell>
          <cell r="K218" t="str">
            <v>2020_01</v>
          </cell>
        </row>
        <row r="219">
          <cell r="C219" t="str">
            <v>OFFICE-600</v>
          </cell>
          <cell r="D219" t="str">
            <v>Hiper OFFICE-600 0,6</v>
          </cell>
          <cell r="E219">
            <v>100</v>
          </cell>
          <cell r="F219">
            <v>0.6</v>
          </cell>
          <cell r="G219">
            <v>4818</v>
          </cell>
          <cell r="H219" t="str">
            <v>c01__Off-line</v>
          </cell>
          <cell r="I219" t="str">
            <v>Mass</v>
          </cell>
          <cell r="J219" t="str">
            <v>Tower</v>
          </cell>
          <cell r="K219" t="str">
            <v>2020_01</v>
          </cell>
        </row>
        <row r="220">
          <cell r="C220" t="str">
            <v>OFFICE-800</v>
          </cell>
          <cell r="D220" t="str">
            <v>Hiper OFFICE-800 0,8</v>
          </cell>
          <cell r="E220">
            <v>183</v>
          </cell>
          <cell r="F220">
            <v>0.8</v>
          </cell>
          <cell r="G220">
            <v>5165</v>
          </cell>
          <cell r="H220" t="str">
            <v>c01__Off-line</v>
          </cell>
          <cell r="I220" t="str">
            <v>Mass</v>
          </cell>
          <cell r="J220" t="str">
            <v>Tower</v>
          </cell>
          <cell r="K220" t="str">
            <v>2020_01</v>
          </cell>
        </row>
        <row r="221">
          <cell r="C221" t="str">
            <v>UPS2000A-1kVA</v>
          </cell>
          <cell r="D221" t="str">
            <v>Huawei UPS2000A-1kVA 1</v>
          </cell>
          <cell r="E221">
            <v>69</v>
          </cell>
          <cell r="F221">
            <v>1</v>
          </cell>
          <cell r="G221">
            <v>13690</v>
          </cell>
          <cell r="H221" t="str">
            <v>c04__On-line, less 3 kVA</v>
          </cell>
          <cell r="I221" t="str">
            <v>Light corporate</v>
          </cell>
          <cell r="J221" t="str">
            <v>Tower</v>
          </cell>
          <cell r="K221" t="str">
            <v>2020_01</v>
          </cell>
        </row>
        <row r="222">
          <cell r="C222" t="str">
            <v>UPS2000A-2kVA</v>
          </cell>
          <cell r="D222" t="str">
            <v>Huawei UPS2000A-2kVA 2</v>
          </cell>
          <cell r="E222">
            <v>29</v>
          </cell>
          <cell r="F222">
            <v>2</v>
          </cell>
          <cell r="G222">
            <v>28490</v>
          </cell>
          <cell r="H222" t="str">
            <v>c04__On-line, less 3 kVA</v>
          </cell>
          <cell r="I222" t="str">
            <v>Light corporate</v>
          </cell>
          <cell r="J222" t="str">
            <v>Tower</v>
          </cell>
          <cell r="K222" t="str">
            <v>2020_01</v>
          </cell>
        </row>
        <row r="223">
          <cell r="C223" t="str">
            <v>UPS2000A-3kVA</v>
          </cell>
          <cell r="D223" t="str">
            <v>Huawei UPS2000A-3kVA 3</v>
          </cell>
          <cell r="E223">
            <v>15</v>
          </cell>
          <cell r="F223">
            <v>3</v>
          </cell>
          <cell r="G223">
            <v>40075</v>
          </cell>
          <cell r="H223" t="str">
            <v>c04__On-line, less 3 kVA</v>
          </cell>
          <cell r="I223" t="str">
            <v>Light corporate</v>
          </cell>
          <cell r="J223" t="str">
            <v>Tower</v>
          </cell>
          <cell r="K223" t="str">
            <v>2020_01</v>
          </cell>
        </row>
        <row r="224">
          <cell r="C224" t="str">
            <v>UPS2000G-1kVA</v>
          </cell>
          <cell r="D224" t="str">
            <v>Huawei UPS2000G-1kVA 1</v>
          </cell>
          <cell r="E224">
            <v>36</v>
          </cell>
          <cell r="F224">
            <v>1</v>
          </cell>
          <cell r="G224">
            <v>25086</v>
          </cell>
          <cell r="H224" t="str">
            <v>c04__On-line, less 3 kVA</v>
          </cell>
          <cell r="I224" t="str">
            <v>Light corporate</v>
          </cell>
          <cell r="J224" t="str">
            <v>RT</v>
          </cell>
          <cell r="K224" t="str">
            <v>2020_01</v>
          </cell>
        </row>
        <row r="225">
          <cell r="C225" t="str">
            <v>UPS2000G-2kVA</v>
          </cell>
          <cell r="D225" t="str">
            <v>Huawei UPS2000G-2kVA 2</v>
          </cell>
          <cell r="E225">
            <v>79</v>
          </cell>
          <cell r="F225">
            <v>2</v>
          </cell>
          <cell r="G225">
            <v>43290</v>
          </cell>
          <cell r="H225" t="str">
            <v>c04__On-line, less 3 kVA</v>
          </cell>
          <cell r="I225" t="str">
            <v>Light corporate</v>
          </cell>
          <cell r="J225" t="str">
            <v>RT</v>
          </cell>
          <cell r="K225" t="str">
            <v>2020_01</v>
          </cell>
        </row>
        <row r="226">
          <cell r="C226" t="str">
            <v>UPS2000G-3kVA</v>
          </cell>
          <cell r="D226" t="str">
            <v>Huawei UPS2000G-3kVA 3</v>
          </cell>
          <cell r="E226">
            <v>121</v>
          </cell>
          <cell r="F226">
            <v>3</v>
          </cell>
          <cell r="G226">
            <v>47360</v>
          </cell>
          <cell r="H226" t="str">
            <v>c04__On-line, less 3 kVA</v>
          </cell>
          <cell r="I226" t="str">
            <v>Light corporate</v>
          </cell>
          <cell r="J226" t="str">
            <v>RT</v>
          </cell>
          <cell r="K226" t="str">
            <v>2020_01</v>
          </cell>
        </row>
        <row r="227">
          <cell r="C227" t="str">
            <v>UPS2000H-3kVA</v>
          </cell>
          <cell r="D227" t="str">
            <v>Huawei UPS2000H-3kVA 3</v>
          </cell>
          <cell r="E227">
            <v>8</v>
          </cell>
          <cell r="F227">
            <v>3</v>
          </cell>
          <cell r="G227">
            <v>74000</v>
          </cell>
          <cell r="H227" t="str">
            <v>c04__On-line, less 3 kVA</v>
          </cell>
          <cell r="I227" t="str">
            <v>Light corporate</v>
          </cell>
          <cell r="J227" t="str">
            <v>RT</v>
          </cell>
          <cell r="K227" t="str">
            <v>2021_06</v>
          </cell>
        </row>
        <row r="228">
          <cell r="C228" t="str">
            <v>SLIM 500</v>
          </cell>
          <cell r="D228" t="str">
            <v>Impuls SLIM 500 0,5</v>
          </cell>
          <cell r="E228">
            <v>5</v>
          </cell>
          <cell r="F228">
            <v>0.5</v>
          </cell>
          <cell r="G228">
            <v>11840</v>
          </cell>
          <cell r="H228" t="str">
            <v>c03__Line-interactive, Sin</v>
          </cell>
          <cell r="I228" t="str">
            <v>Light corporate</v>
          </cell>
          <cell r="J228" t="str">
            <v>RT</v>
          </cell>
          <cell r="K228" t="str">
            <v>2021_06</v>
          </cell>
        </row>
        <row r="229">
          <cell r="C229" t="str">
            <v>МАСТЕР 1000</v>
          </cell>
          <cell r="D229" t="str">
            <v>Impuls МАСТЕР 1000 1</v>
          </cell>
          <cell r="E229">
            <v>12</v>
          </cell>
          <cell r="F229">
            <v>1</v>
          </cell>
          <cell r="G229">
            <v>5180</v>
          </cell>
          <cell r="H229" t="str">
            <v>c02__Line-interactive, AS</v>
          </cell>
          <cell r="I229" t="str">
            <v>Mass</v>
          </cell>
          <cell r="J229" t="str">
            <v>Home</v>
          </cell>
          <cell r="K229" t="str">
            <v>2021_06</v>
          </cell>
        </row>
        <row r="230">
          <cell r="C230" t="str">
            <v xml:space="preserve">МАСТЕР 800 </v>
          </cell>
          <cell r="D230" t="str">
            <v>Impuls МАСТЕР 800  0,8</v>
          </cell>
          <cell r="E230">
            <v>2</v>
          </cell>
          <cell r="F230">
            <v>0.8</v>
          </cell>
          <cell r="G230">
            <v>4085</v>
          </cell>
          <cell r="H230" t="str">
            <v>c02__Line-interactive, AS</v>
          </cell>
          <cell r="I230" t="str">
            <v>Mass</v>
          </cell>
          <cell r="J230" t="str">
            <v>Home</v>
          </cell>
          <cell r="K230" t="str">
            <v>2021_06</v>
          </cell>
        </row>
        <row r="231">
          <cell r="C231" t="str">
            <v>МАСТЕР 800</v>
          </cell>
          <cell r="D231" t="str">
            <v>Impuls МАСТЕР 800 0,8</v>
          </cell>
          <cell r="E231">
            <v>19</v>
          </cell>
          <cell r="F231">
            <v>0.8</v>
          </cell>
          <cell r="G231">
            <v>3984</v>
          </cell>
          <cell r="H231" t="str">
            <v>c02__Line-interactive, AS</v>
          </cell>
          <cell r="I231" t="str">
            <v>Mass</v>
          </cell>
          <cell r="J231" t="str">
            <v>Home</v>
          </cell>
          <cell r="K231" t="str">
            <v>2020_01</v>
          </cell>
        </row>
        <row r="232">
          <cell r="C232" t="str">
            <v>МАСТЕР 800VA 8*SCHUKO</v>
          </cell>
          <cell r="D232" t="str">
            <v>Impuls МАСТЕР 800VA 8*SCHUKO 0,8</v>
          </cell>
          <cell r="E232">
            <v>18</v>
          </cell>
          <cell r="F232">
            <v>0.8</v>
          </cell>
          <cell r="G232">
            <v>5550</v>
          </cell>
          <cell r="H232" t="str">
            <v>c02__Line-interactive, AS</v>
          </cell>
          <cell r="I232" t="str">
            <v>Mass</v>
          </cell>
          <cell r="J232" t="str">
            <v>Home</v>
          </cell>
          <cell r="K232" t="str">
            <v>2020_01</v>
          </cell>
        </row>
        <row r="233">
          <cell r="C233" t="str">
            <v>МАСТЕР 800VA 8SCHUKO</v>
          </cell>
          <cell r="D233" t="str">
            <v>Impuls МАСТЕР 800VA 8SCHUKO 0,8</v>
          </cell>
          <cell r="E233">
            <v>175</v>
          </cell>
          <cell r="F233">
            <v>0.8</v>
          </cell>
          <cell r="G233">
            <v>5550</v>
          </cell>
          <cell r="H233" t="str">
            <v>c02__Line-interactive, AS</v>
          </cell>
          <cell r="I233" t="str">
            <v>Mass</v>
          </cell>
          <cell r="J233" t="str">
            <v>Home</v>
          </cell>
          <cell r="K233" t="str">
            <v>2020_01</v>
          </cell>
        </row>
        <row r="234">
          <cell r="C234" t="str">
            <v>МИНИ 1000</v>
          </cell>
          <cell r="D234" t="str">
            <v>Impuls МИНИ 1000 1</v>
          </cell>
          <cell r="E234">
            <v>3</v>
          </cell>
          <cell r="F234">
            <v>1</v>
          </cell>
          <cell r="G234">
            <v>16873</v>
          </cell>
          <cell r="H234" t="str">
            <v>c04__On-line, less 3 kVA</v>
          </cell>
          <cell r="I234" t="str">
            <v>Light corporate</v>
          </cell>
          <cell r="J234" t="str">
            <v>Tower</v>
          </cell>
          <cell r="K234" t="str">
            <v>2020_01</v>
          </cell>
        </row>
        <row r="235">
          <cell r="C235" t="str">
            <v>МИНИ 500</v>
          </cell>
          <cell r="D235" t="str">
            <v>Impuls МИНИ 500 0,5</v>
          </cell>
          <cell r="E235">
            <v>3</v>
          </cell>
          <cell r="F235">
            <v>0.5</v>
          </cell>
          <cell r="G235">
            <v>13972</v>
          </cell>
          <cell r="H235" t="str">
            <v>c04__On-line, less 3 kVA</v>
          </cell>
          <cell r="I235" t="str">
            <v>Light corporate</v>
          </cell>
          <cell r="J235" t="str">
            <v>Tower</v>
          </cell>
          <cell r="K235" t="str">
            <v>2020_01</v>
          </cell>
        </row>
        <row r="236">
          <cell r="C236" t="str">
            <v>МИНИ 700</v>
          </cell>
          <cell r="D236" t="str">
            <v>Impuls МИНИ 700 0,7</v>
          </cell>
          <cell r="E236">
            <v>1</v>
          </cell>
          <cell r="F236">
            <v>0.7</v>
          </cell>
          <cell r="G236">
            <v>19181</v>
          </cell>
          <cell r="H236" t="str">
            <v>c04__On-line, less 3 kVA</v>
          </cell>
          <cell r="I236" t="str">
            <v>Light corporate</v>
          </cell>
          <cell r="J236" t="str">
            <v>Tower</v>
          </cell>
          <cell r="K236" t="str">
            <v>2021_06</v>
          </cell>
        </row>
        <row r="237">
          <cell r="C237" t="str">
            <v>СЛИМ 1500</v>
          </cell>
          <cell r="D237" t="str">
            <v>Impuls СЛИМ 1500 1,5</v>
          </cell>
          <cell r="E237">
            <v>1</v>
          </cell>
          <cell r="F237">
            <v>1.5</v>
          </cell>
          <cell r="G237">
            <v>30785</v>
          </cell>
          <cell r="H237" t="str">
            <v>c03__Line-interactive, Sin</v>
          </cell>
          <cell r="I237" t="str">
            <v>Light corporate</v>
          </cell>
          <cell r="J237" t="str">
            <v>RT</v>
          </cell>
          <cell r="K237" t="str">
            <v>2020_01</v>
          </cell>
        </row>
        <row r="238">
          <cell r="C238" t="str">
            <v>СЛИМ 750</v>
          </cell>
          <cell r="D238" t="str">
            <v>Impuls СЛИМ 750 0,75</v>
          </cell>
          <cell r="E238">
            <v>3</v>
          </cell>
          <cell r="F238">
            <v>0.75</v>
          </cell>
          <cell r="G238">
            <v>18165</v>
          </cell>
          <cell r="H238" t="str">
            <v>c03__Line-interactive, Sin</v>
          </cell>
          <cell r="I238" t="str">
            <v>Light corporate</v>
          </cell>
          <cell r="J238" t="str">
            <v>RT</v>
          </cell>
          <cell r="K238" t="str">
            <v>2020_01</v>
          </cell>
        </row>
        <row r="239">
          <cell r="C239" t="str">
            <v>СПРИНТЕР 11-1</v>
          </cell>
          <cell r="D239" t="str">
            <v>Impuls СПРИНТЕР 11-1 1</v>
          </cell>
          <cell r="E239">
            <v>15</v>
          </cell>
          <cell r="F239">
            <v>1</v>
          </cell>
          <cell r="G239">
            <v>23944</v>
          </cell>
          <cell r="H239" t="str">
            <v>c04__On-line, less 3 kVA</v>
          </cell>
          <cell r="I239" t="str">
            <v>Light corporate</v>
          </cell>
          <cell r="J239" t="str">
            <v>Tower</v>
          </cell>
          <cell r="K239" t="str">
            <v>2020_01</v>
          </cell>
        </row>
        <row r="240">
          <cell r="C240" t="str">
            <v>СПРИНТЕР 11-2</v>
          </cell>
          <cell r="D240" t="str">
            <v>Impuls СПРИНТЕР 11-2 2</v>
          </cell>
          <cell r="E240">
            <v>4</v>
          </cell>
          <cell r="F240">
            <v>2</v>
          </cell>
          <cell r="G240">
            <v>55990</v>
          </cell>
          <cell r="H240" t="str">
            <v>c04__On-line, less 3 kVA</v>
          </cell>
          <cell r="I240" t="str">
            <v>Light corporate</v>
          </cell>
          <cell r="J240" t="str">
            <v>Tower</v>
          </cell>
          <cell r="K240" t="str">
            <v>2020_01</v>
          </cell>
        </row>
        <row r="241">
          <cell r="C241" t="str">
            <v>СПРИНТЕР 2000</v>
          </cell>
          <cell r="D241" t="str">
            <v>Impuls СПРИНТЕР 2000 2</v>
          </cell>
          <cell r="E241">
            <v>4</v>
          </cell>
          <cell r="F241">
            <v>2</v>
          </cell>
          <cell r="G241">
            <v>43364</v>
          </cell>
          <cell r="H241" t="str">
            <v>c04__On-line, less 3 kVA</v>
          </cell>
          <cell r="I241" t="str">
            <v>Light corporate</v>
          </cell>
          <cell r="J241" t="str">
            <v>Tower</v>
          </cell>
          <cell r="K241" t="str">
            <v>2021_06</v>
          </cell>
        </row>
        <row r="242">
          <cell r="C242" t="str">
            <v>СПРИНТЕР 3000</v>
          </cell>
          <cell r="D242" t="str">
            <v>Impuls СПРИНТЕР 3000 3</v>
          </cell>
          <cell r="E242">
            <v>10</v>
          </cell>
          <cell r="F242">
            <v>3</v>
          </cell>
          <cell r="G242">
            <v>35150</v>
          </cell>
          <cell r="H242" t="str">
            <v>c04__On-line, less 3 kVA</v>
          </cell>
          <cell r="I242" t="str">
            <v>Light corporate</v>
          </cell>
          <cell r="J242" t="str">
            <v>Tower</v>
          </cell>
          <cell r="K242" t="str">
            <v>2020_01</v>
          </cell>
        </row>
        <row r="243">
          <cell r="C243" t="str">
            <v>СТАЙЕР 11-1-24V</v>
          </cell>
          <cell r="D243" t="str">
            <v>Impuls СТАЙЕР 11-1-24V 1</v>
          </cell>
          <cell r="E243">
            <v>6</v>
          </cell>
          <cell r="F243">
            <v>1</v>
          </cell>
          <cell r="G243">
            <v>22644</v>
          </cell>
          <cell r="H243" t="str">
            <v>c04__On-line, less 3 kVA</v>
          </cell>
          <cell r="I243" t="str">
            <v>Light corporate</v>
          </cell>
          <cell r="J243" t="str">
            <v>Tower</v>
          </cell>
          <cell r="K243" t="str">
            <v>2020_01</v>
          </cell>
        </row>
        <row r="244">
          <cell r="C244" t="str">
            <v>СТАЙЕР 11-2</v>
          </cell>
          <cell r="D244" t="str">
            <v>Impuls СТАЙЕР 11-2 2</v>
          </cell>
          <cell r="E244">
            <v>2</v>
          </cell>
          <cell r="F244">
            <v>2</v>
          </cell>
          <cell r="G244">
            <v>28799</v>
          </cell>
          <cell r="H244" t="str">
            <v>c04__On-line, less 3 kVA</v>
          </cell>
          <cell r="I244" t="str">
            <v>Light corporate</v>
          </cell>
          <cell r="J244" t="str">
            <v>Tower</v>
          </cell>
          <cell r="K244" t="str">
            <v>2020_01</v>
          </cell>
        </row>
        <row r="245">
          <cell r="C245" t="str">
            <v>СТАЙЕР 11-3</v>
          </cell>
          <cell r="D245" t="str">
            <v>Impuls СТАЙЕР 11-3 3</v>
          </cell>
          <cell r="E245">
            <v>3</v>
          </cell>
          <cell r="F245">
            <v>3</v>
          </cell>
          <cell r="G245">
            <v>34707</v>
          </cell>
          <cell r="H245" t="str">
            <v>c04__On-line, less 3 kVA</v>
          </cell>
          <cell r="I245" t="str">
            <v>Light corporate</v>
          </cell>
          <cell r="J245" t="str">
            <v>Tower</v>
          </cell>
          <cell r="K245" t="str">
            <v>2020_01</v>
          </cell>
        </row>
        <row r="246">
          <cell r="C246" t="str">
            <v>ФРИСТАЙЛ 1000</v>
          </cell>
          <cell r="D246" t="str">
            <v>Impuls ФРИСТАЙЛ 1000 1</v>
          </cell>
          <cell r="E246">
            <v>66</v>
          </cell>
          <cell r="F246">
            <v>1</v>
          </cell>
          <cell r="G246">
            <v>18362</v>
          </cell>
          <cell r="H246" t="str">
            <v>c04__On-line, less 3 kVA</v>
          </cell>
          <cell r="I246" t="str">
            <v>Light corporate</v>
          </cell>
          <cell r="J246" t="str">
            <v>RT</v>
          </cell>
          <cell r="K246" t="str">
            <v>2020_01</v>
          </cell>
        </row>
        <row r="247">
          <cell r="C247" t="str">
            <v>ФРИСТАЙЛ 11-1</v>
          </cell>
          <cell r="D247" t="str">
            <v>Impuls ФРИСТАЙЛ 11-1 1</v>
          </cell>
          <cell r="E247">
            <v>3</v>
          </cell>
          <cell r="F247">
            <v>1</v>
          </cell>
          <cell r="G247">
            <v>25901</v>
          </cell>
          <cell r="H247" t="str">
            <v>c04__On-line, less 3 kVA</v>
          </cell>
          <cell r="I247" t="str">
            <v>Light corporate</v>
          </cell>
          <cell r="J247" t="str">
            <v>RT</v>
          </cell>
          <cell r="K247" t="str">
            <v>2021_06</v>
          </cell>
        </row>
        <row r="248">
          <cell r="C248" t="str">
            <v>ФРИСТАЙЛ 11-2</v>
          </cell>
          <cell r="D248" t="str">
            <v>Impuls ФРИСТАЙЛ 11-2 2</v>
          </cell>
          <cell r="E248">
            <v>4</v>
          </cell>
          <cell r="F248">
            <v>2</v>
          </cell>
          <cell r="G248">
            <v>44253</v>
          </cell>
          <cell r="H248" t="str">
            <v>c04__On-line, less 3 kVA</v>
          </cell>
          <cell r="I248" t="str">
            <v>Light corporate</v>
          </cell>
          <cell r="J248" t="str">
            <v>RT</v>
          </cell>
          <cell r="K248" t="str">
            <v>2021_06</v>
          </cell>
        </row>
        <row r="249">
          <cell r="C249" t="str">
            <v>ФРИСТАЙЛ 11-3</v>
          </cell>
          <cell r="D249" t="str">
            <v>Impuls ФРИСТАЙЛ 11-3 3</v>
          </cell>
          <cell r="E249">
            <v>3</v>
          </cell>
          <cell r="F249">
            <v>3</v>
          </cell>
          <cell r="G249">
            <v>53270</v>
          </cell>
          <cell r="H249" t="str">
            <v>c04__On-line, less 3 kVA</v>
          </cell>
          <cell r="I249" t="str">
            <v>Light corporate</v>
          </cell>
          <cell r="J249" t="str">
            <v>RT</v>
          </cell>
          <cell r="K249" t="str">
            <v>2021_06</v>
          </cell>
        </row>
        <row r="250">
          <cell r="C250" t="str">
            <v>ФРИСТАЙЛ 11-3</v>
          </cell>
          <cell r="D250" t="str">
            <v>Impuls ФРИСТАЙЛ 11-3 3</v>
          </cell>
          <cell r="E250">
            <v>3</v>
          </cell>
          <cell r="F250">
            <v>3</v>
          </cell>
          <cell r="G250">
            <v>53270</v>
          </cell>
          <cell r="H250" t="str">
            <v>c04__On-line, less 3 kVA</v>
          </cell>
          <cell r="I250" t="str">
            <v>Light corporate</v>
          </cell>
          <cell r="J250" t="str">
            <v>RT</v>
          </cell>
          <cell r="K250" t="str">
            <v>2021_06</v>
          </cell>
        </row>
        <row r="251">
          <cell r="C251" t="str">
            <v>ФРИСТАЙЛ 1500</v>
          </cell>
          <cell r="D251" t="str">
            <v>Impuls ФРИСТАЙЛ 1500 1,5</v>
          </cell>
          <cell r="E251">
            <v>362</v>
          </cell>
          <cell r="F251">
            <v>1.5</v>
          </cell>
          <cell r="G251">
            <v>33705</v>
          </cell>
          <cell r="H251" t="str">
            <v>c04__On-line, less 3 kVA</v>
          </cell>
          <cell r="I251" t="str">
            <v>Light corporate</v>
          </cell>
          <cell r="J251" t="str">
            <v>RT</v>
          </cell>
          <cell r="K251" t="str">
            <v>2020_01</v>
          </cell>
        </row>
        <row r="252">
          <cell r="C252" t="str">
            <v>ФРИСТАЙЛ 1500</v>
          </cell>
          <cell r="D252" t="str">
            <v>Impuls ФРИСТАЙЛ 1500 1,5</v>
          </cell>
          <cell r="E252">
            <v>6</v>
          </cell>
          <cell r="F252">
            <v>1.5</v>
          </cell>
          <cell r="G252">
            <v>33705</v>
          </cell>
          <cell r="H252" t="str">
            <v>c04__On-line, less 3 kVA</v>
          </cell>
          <cell r="I252" t="str">
            <v>Light corporate</v>
          </cell>
          <cell r="J252" t="str">
            <v>RT</v>
          </cell>
          <cell r="K252" t="str">
            <v>2020_01</v>
          </cell>
        </row>
        <row r="253">
          <cell r="C253" t="str">
            <v>ФРИСТАЙЛ 2000</v>
          </cell>
          <cell r="D253" t="str">
            <v>Impuls ФРИСТАЙЛ 2000 2</v>
          </cell>
          <cell r="E253">
            <v>39</v>
          </cell>
          <cell r="F253">
            <v>2</v>
          </cell>
          <cell r="G253">
            <v>30360</v>
          </cell>
          <cell r="H253" t="str">
            <v>c04__On-line, less 3 kVA</v>
          </cell>
          <cell r="I253" t="str">
            <v>Light corporate</v>
          </cell>
          <cell r="J253" t="str">
            <v>RT</v>
          </cell>
          <cell r="K253" t="str">
            <v>2020_01</v>
          </cell>
        </row>
        <row r="254">
          <cell r="C254" t="str">
            <v>ФРИСТАЙЛ 3000</v>
          </cell>
          <cell r="D254" t="str">
            <v>Impuls ФРИСТАЙЛ 3000 3</v>
          </cell>
          <cell r="E254">
            <v>48</v>
          </cell>
          <cell r="F254">
            <v>3</v>
          </cell>
          <cell r="G254">
            <v>34435</v>
          </cell>
          <cell r="H254" t="str">
            <v>c04__On-line, less 3 kVA</v>
          </cell>
          <cell r="I254" t="str">
            <v>Light corporate</v>
          </cell>
          <cell r="J254" t="str">
            <v>RT</v>
          </cell>
          <cell r="K254" t="str">
            <v>2020_01</v>
          </cell>
        </row>
        <row r="255">
          <cell r="C255" t="str">
            <v>ФРИСТАЙЛ1000</v>
          </cell>
          <cell r="D255" t="str">
            <v>Impuls ФРИСТАЙЛ1000 1</v>
          </cell>
          <cell r="E255">
            <v>31</v>
          </cell>
          <cell r="F255">
            <v>1</v>
          </cell>
          <cell r="G255">
            <v>24420</v>
          </cell>
          <cell r="H255" t="str">
            <v>c04__On-line, less 3 kVA</v>
          </cell>
          <cell r="I255" t="str">
            <v>Light corporate</v>
          </cell>
          <cell r="J255" t="str">
            <v>RT</v>
          </cell>
          <cell r="K255" t="str">
            <v>2021_06</v>
          </cell>
        </row>
        <row r="256">
          <cell r="C256" t="str">
            <v>ЭКСПЕРТ 450</v>
          </cell>
          <cell r="D256" t="str">
            <v>Impuls ЭКСПЕРТ 450 0,45</v>
          </cell>
          <cell r="E256">
            <v>21</v>
          </cell>
          <cell r="F256">
            <v>0.45</v>
          </cell>
          <cell r="G256">
            <v>3609</v>
          </cell>
          <cell r="H256" t="str">
            <v>c02__Line-interactive, AS</v>
          </cell>
          <cell r="I256" t="str">
            <v>Mass</v>
          </cell>
          <cell r="J256" t="str">
            <v>Home</v>
          </cell>
          <cell r="K256" t="str">
            <v>2020_01</v>
          </cell>
        </row>
        <row r="257">
          <cell r="C257" t="str">
            <v>ЭКСПЕРТ 450</v>
          </cell>
          <cell r="D257" t="str">
            <v>Impuls ЭКСПЕРТ 450 0,45</v>
          </cell>
          <cell r="E257">
            <v>1</v>
          </cell>
          <cell r="F257">
            <v>0.45</v>
          </cell>
          <cell r="G257">
            <v>3609</v>
          </cell>
          <cell r="H257" t="str">
            <v>c02__Line-interactive, AS</v>
          </cell>
          <cell r="I257" t="str">
            <v>Mass</v>
          </cell>
          <cell r="J257" t="str">
            <v>Home</v>
          </cell>
          <cell r="K257" t="str">
            <v>2020_01</v>
          </cell>
        </row>
        <row r="258">
          <cell r="C258" t="str">
            <v>ЭКСПЕРТ 650</v>
          </cell>
          <cell r="D258" t="str">
            <v>Impuls ЭКСПЕРТ 650 0,65</v>
          </cell>
          <cell r="E258">
            <v>10</v>
          </cell>
          <cell r="F258">
            <v>0.65</v>
          </cell>
          <cell r="G258">
            <v>3812</v>
          </cell>
          <cell r="H258" t="str">
            <v>c02__Line-interactive, AS</v>
          </cell>
          <cell r="I258" t="str">
            <v>Mass</v>
          </cell>
          <cell r="J258" t="str">
            <v>Home</v>
          </cell>
          <cell r="K258" t="str">
            <v>2021_06</v>
          </cell>
        </row>
        <row r="259">
          <cell r="C259" t="str">
            <v>ЭКСПЕРТ 650</v>
          </cell>
          <cell r="D259" t="str">
            <v>Impuls ЭКСПЕРТ 650 0,65</v>
          </cell>
          <cell r="E259">
            <v>11</v>
          </cell>
          <cell r="F259">
            <v>0.65</v>
          </cell>
          <cell r="G259">
            <v>3812</v>
          </cell>
          <cell r="H259" t="str">
            <v>c02__Line-interactive, AS</v>
          </cell>
          <cell r="I259" t="str">
            <v>Mass</v>
          </cell>
          <cell r="J259" t="str">
            <v>Home</v>
          </cell>
          <cell r="K259" t="str">
            <v>2021_06</v>
          </cell>
        </row>
        <row r="260">
          <cell r="C260" t="str">
            <v>ЭКСПЕРТ 850</v>
          </cell>
          <cell r="D260" t="str">
            <v>Impuls ЭКСПЕРТ 850 0,85</v>
          </cell>
          <cell r="E260">
            <v>10</v>
          </cell>
          <cell r="F260">
            <v>0.85</v>
          </cell>
          <cell r="G260">
            <v>4734</v>
          </cell>
          <cell r="H260" t="str">
            <v>c02__Line-interactive, AS</v>
          </cell>
          <cell r="I260" t="str">
            <v>Mass</v>
          </cell>
          <cell r="J260" t="str">
            <v>Home</v>
          </cell>
          <cell r="K260" t="str">
            <v>2020_01</v>
          </cell>
        </row>
        <row r="261">
          <cell r="C261" t="str">
            <v>ЮНИОР 650</v>
          </cell>
          <cell r="D261" t="str">
            <v>Impuls ЮНИОР 650 0,65</v>
          </cell>
          <cell r="E261">
            <v>51</v>
          </cell>
          <cell r="F261">
            <v>0.65</v>
          </cell>
          <cell r="G261">
            <v>2595</v>
          </cell>
          <cell r="H261" t="str">
            <v>c02__Line-interactive, AS</v>
          </cell>
          <cell r="I261" t="str">
            <v>Mass</v>
          </cell>
          <cell r="J261" t="str">
            <v>Tower</v>
          </cell>
          <cell r="K261" t="str">
            <v>2020_01</v>
          </cell>
        </row>
        <row r="262">
          <cell r="C262" t="str">
            <v>ЮНИОР 650</v>
          </cell>
          <cell r="D262" t="str">
            <v>Impuls ЮНИОР 650 0,65</v>
          </cell>
          <cell r="E262">
            <v>2</v>
          </cell>
          <cell r="F262">
            <v>0.65</v>
          </cell>
          <cell r="G262">
            <v>2595</v>
          </cell>
          <cell r="H262" t="str">
            <v>c02__Line-interactive, AS</v>
          </cell>
          <cell r="I262" t="str">
            <v>Mass</v>
          </cell>
          <cell r="J262" t="str">
            <v>Tower</v>
          </cell>
          <cell r="K262" t="str">
            <v>2020_01</v>
          </cell>
        </row>
        <row r="263">
          <cell r="C263" t="str">
            <v>ЮНИОР PRO 1000</v>
          </cell>
          <cell r="D263" t="str">
            <v>Impuls ЮНИОР PRO 1000 1</v>
          </cell>
          <cell r="E263">
            <v>2</v>
          </cell>
          <cell r="F263">
            <v>1</v>
          </cell>
          <cell r="G263">
            <v>13246</v>
          </cell>
          <cell r="H263" t="str">
            <v>c03__Line-interactive, Sin</v>
          </cell>
          <cell r="I263" t="str">
            <v>Light corporate</v>
          </cell>
          <cell r="J263" t="str">
            <v>Tower</v>
          </cell>
          <cell r="K263" t="str">
            <v>2020_01</v>
          </cell>
        </row>
        <row r="264">
          <cell r="C264" t="str">
            <v>ЮНИОР PRO 1000 R/T</v>
          </cell>
          <cell r="D264" t="str">
            <v>Impuls ЮНИОР PRO 1000 R/T 1</v>
          </cell>
          <cell r="E264">
            <v>86</v>
          </cell>
          <cell r="F264">
            <v>1</v>
          </cell>
          <cell r="G264">
            <v>20720</v>
          </cell>
          <cell r="H264" t="str">
            <v>c03__Line-interactive, Sin</v>
          </cell>
          <cell r="I264" t="str">
            <v>Light corporate</v>
          </cell>
          <cell r="J264" t="str">
            <v>RT</v>
          </cell>
          <cell r="K264" t="str">
            <v>2020_01</v>
          </cell>
        </row>
        <row r="265">
          <cell r="C265" t="str">
            <v>ЮНИОР PRO 1000 R/T</v>
          </cell>
          <cell r="D265" t="str">
            <v>Impuls ЮНИОР PRO 1000 R/T 1</v>
          </cell>
          <cell r="E265">
            <v>9</v>
          </cell>
          <cell r="F265">
            <v>1</v>
          </cell>
          <cell r="G265">
            <v>20720</v>
          </cell>
          <cell r="H265" t="str">
            <v>c03__Line-interactive, Sin</v>
          </cell>
          <cell r="I265" t="str">
            <v>Light corporate</v>
          </cell>
          <cell r="J265" t="str">
            <v>RT</v>
          </cell>
          <cell r="K265" t="str">
            <v>2020_01</v>
          </cell>
        </row>
        <row r="266">
          <cell r="C266" t="str">
            <v>ЮНИОР PRO 2000</v>
          </cell>
          <cell r="D266" t="str">
            <v>Impuls ЮНИОР PRO 2000 2</v>
          </cell>
          <cell r="E266">
            <v>13</v>
          </cell>
          <cell r="F266">
            <v>2</v>
          </cell>
          <cell r="G266">
            <v>19240</v>
          </cell>
          <cell r="H266" t="str">
            <v>c03__Line-interactive, Sin</v>
          </cell>
          <cell r="I266" t="str">
            <v>Light corporate</v>
          </cell>
          <cell r="J266" t="str">
            <v>Tower</v>
          </cell>
          <cell r="K266" t="str">
            <v>2020_01</v>
          </cell>
        </row>
        <row r="267">
          <cell r="C267" t="str">
            <v>ЮНИОР PRO 2000 R/T</v>
          </cell>
          <cell r="D267" t="str">
            <v>Impuls ЮНИОР PRO 2000 R/T 2</v>
          </cell>
          <cell r="E267">
            <v>40</v>
          </cell>
          <cell r="F267">
            <v>2</v>
          </cell>
          <cell r="G267">
            <v>23606</v>
          </cell>
          <cell r="H267" t="str">
            <v>c03__Line-interactive, Sin</v>
          </cell>
          <cell r="I267" t="str">
            <v>Light corporate</v>
          </cell>
          <cell r="J267" t="str">
            <v>RT</v>
          </cell>
          <cell r="K267" t="str">
            <v>2020_01</v>
          </cell>
        </row>
        <row r="268">
          <cell r="C268" t="str">
            <v>ЮНИОР PRO 2000 R/T</v>
          </cell>
          <cell r="D268" t="str">
            <v>Impuls ЮНИОР PRO 2000 R/T 2</v>
          </cell>
          <cell r="E268">
            <v>17</v>
          </cell>
          <cell r="F268">
            <v>2</v>
          </cell>
          <cell r="G268">
            <v>23606</v>
          </cell>
          <cell r="H268" t="str">
            <v>c03__Line-interactive, Sin</v>
          </cell>
          <cell r="I268" t="str">
            <v>Light corporate</v>
          </cell>
          <cell r="J268" t="str">
            <v>RT</v>
          </cell>
          <cell r="K268" t="str">
            <v>2020_01</v>
          </cell>
        </row>
        <row r="269">
          <cell r="C269" t="str">
            <v>ЮНИОР PRO 3000</v>
          </cell>
          <cell r="D269" t="str">
            <v>Impuls ЮНИОР PRO 3000 3</v>
          </cell>
          <cell r="E269">
            <v>21</v>
          </cell>
          <cell r="F269">
            <v>3</v>
          </cell>
          <cell r="G269">
            <v>26788</v>
          </cell>
          <cell r="H269" t="str">
            <v>c03__Line-interactive, Sin</v>
          </cell>
          <cell r="I269" t="str">
            <v>Light corporate</v>
          </cell>
          <cell r="J269" t="str">
            <v>Tower</v>
          </cell>
          <cell r="K269" t="str">
            <v>2020_01</v>
          </cell>
        </row>
        <row r="270">
          <cell r="C270" t="str">
            <v>ЮНИОР PRO 3000 R/T</v>
          </cell>
          <cell r="D270" t="str">
            <v>Impuls ЮНИОР PRO 3000 R/T 3</v>
          </cell>
          <cell r="E270">
            <v>3</v>
          </cell>
          <cell r="F270">
            <v>3</v>
          </cell>
          <cell r="G270">
            <v>31080</v>
          </cell>
          <cell r="H270" t="str">
            <v>c03__Line-interactive, Sin</v>
          </cell>
          <cell r="I270" t="str">
            <v>Light corporate</v>
          </cell>
          <cell r="J270" t="str">
            <v>RT</v>
          </cell>
          <cell r="K270" t="str">
            <v>2020_01</v>
          </cell>
        </row>
        <row r="271">
          <cell r="C271" t="str">
            <v>ЮНИОР PRO 3000 R/T</v>
          </cell>
          <cell r="D271" t="str">
            <v>Impuls ЮНИОР PRO 3000 R/T 3</v>
          </cell>
          <cell r="E271">
            <v>6</v>
          </cell>
          <cell r="F271">
            <v>3</v>
          </cell>
          <cell r="G271">
            <v>31080</v>
          </cell>
          <cell r="H271" t="str">
            <v>c03__Line-interactive, Sin</v>
          </cell>
          <cell r="I271" t="str">
            <v>Light corporate</v>
          </cell>
          <cell r="J271" t="str">
            <v>RT</v>
          </cell>
          <cell r="K271" t="str">
            <v>2020_01</v>
          </cell>
        </row>
        <row r="272">
          <cell r="C272" t="str">
            <v>ЮНИОР ПЛЮС 1500</v>
          </cell>
          <cell r="D272" t="str">
            <v>Impuls ЮНИОР ПЛЮС 1500 1,5</v>
          </cell>
          <cell r="E272">
            <v>20</v>
          </cell>
          <cell r="F272">
            <v>1.5</v>
          </cell>
          <cell r="G272">
            <v>6734</v>
          </cell>
          <cell r="H272" t="str">
            <v>c02__Line-interactive, AS</v>
          </cell>
          <cell r="I272" t="str">
            <v>Mass</v>
          </cell>
          <cell r="J272" t="str">
            <v>Tower</v>
          </cell>
          <cell r="K272" t="str">
            <v>2020_01</v>
          </cell>
        </row>
        <row r="273">
          <cell r="C273" t="str">
            <v>ЮНИОР СМАРТ 1000</v>
          </cell>
          <cell r="D273" t="str">
            <v>Impuls ЮНИОР СМАРТ 1000 1</v>
          </cell>
          <cell r="E273">
            <v>7</v>
          </cell>
          <cell r="F273">
            <v>1</v>
          </cell>
          <cell r="G273">
            <v>4927</v>
          </cell>
          <cell r="H273" t="str">
            <v>c02__Line-interactive, AS</v>
          </cell>
          <cell r="I273" t="str">
            <v>Mass</v>
          </cell>
          <cell r="J273" t="str">
            <v>Tower</v>
          </cell>
          <cell r="K273" t="str">
            <v>2020_01</v>
          </cell>
        </row>
        <row r="274">
          <cell r="C274" t="str">
            <v>ЮНИОР СМАРТ 1000</v>
          </cell>
          <cell r="D274" t="str">
            <v>Impuls ЮНИОР СМАРТ 1000 1</v>
          </cell>
          <cell r="E274">
            <v>24</v>
          </cell>
          <cell r="F274">
            <v>1</v>
          </cell>
          <cell r="G274">
            <v>4927</v>
          </cell>
          <cell r="H274" t="str">
            <v>c02__Line-interactive, AS</v>
          </cell>
          <cell r="I274" t="str">
            <v>Mass</v>
          </cell>
          <cell r="J274" t="str">
            <v>Tower</v>
          </cell>
          <cell r="K274" t="str">
            <v>2020_01</v>
          </cell>
        </row>
        <row r="275">
          <cell r="C275" t="str">
            <v>ЮНИОР СМАРТ 1200</v>
          </cell>
          <cell r="D275" t="str">
            <v>Impuls ЮНИОР СМАРТ 1200 1,2</v>
          </cell>
          <cell r="E275">
            <v>5</v>
          </cell>
          <cell r="F275">
            <v>1.2</v>
          </cell>
          <cell r="G275">
            <v>6275</v>
          </cell>
          <cell r="H275" t="str">
            <v>c02__Line-interactive, AS</v>
          </cell>
          <cell r="I275" t="str">
            <v>Mass</v>
          </cell>
          <cell r="J275" t="str">
            <v>Tower</v>
          </cell>
          <cell r="K275" t="str">
            <v>2020_01</v>
          </cell>
        </row>
        <row r="276">
          <cell r="C276" t="str">
            <v>ЮНИОР СМАРТ 1200</v>
          </cell>
          <cell r="D276" t="str">
            <v>Impuls ЮНИОР СМАРТ 1200 1,2</v>
          </cell>
          <cell r="E276">
            <v>22</v>
          </cell>
          <cell r="F276">
            <v>1.2</v>
          </cell>
          <cell r="G276">
            <v>6275</v>
          </cell>
          <cell r="H276" t="str">
            <v>c02__Line-interactive, AS</v>
          </cell>
          <cell r="I276" t="str">
            <v>Mass</v>
          </cell>
          <cell r="J276" t="str">
            <v>Tower</v>
          </cell>
          <cell r="K276" t="str">
            <v>2020_01</v>
          </cell>
        </row>
        <row r="277">
          <cell r="C277" t="str">
            <v>ЮНИОР СМАРТ 1500</v>
          </cell>
          <cell r="D277" t="str">
            <v>Impuls ЮНИОР СМАРТ 1500 1,5</v>
          </cell>
          <cell r="E277">
            <v>24</v>
          </cell>
          <cell r="F277">
            <v>1.5</v>
          </cell>
          <cell r="G277">
            <v>9392</v>
          </cell>
          <cell r="H277" t="str">
            <v>c02__Line-interactive, AS</v>
          </cell>
          <cell r="I277" t="str">
            <v>Mass</v>
          </cell>
          <cell r="J277" t="str">
            <v>Tower</v>
          </cell>
          <cell r="K277" t="str">
            <v>2020_01</v>
          </cell>
        </row>
        <row r="278">
          <cell r="C278" t="str">
            <v>ЮНИОР СМАРТ 2200</v>
          </cell>
          <cell r="D278" t="str">
            <v>Impuls ЮНИОР СМАРТ 2200 2,2</v>
          </cell>
          <cell r="E278">
            <v>7</v>
          </cell>
          <cell r="F278">
            <v>2.2000000000000002</v>
          </cell>
          <cell r="G278">
            <v>10482</v>
          </cell>
          <cell r="H278" t="str">
            <v>c02__Line-interactive, AS</v>
          </cell>
          <cell r="I278" t="str">
            <v>Mass</v>
          </cell>
          <cell r="J278" t="str">
            <v>Tower</v>
          </cell>
          <cell r="K278" t="str">
            <v>2020_01</v>
          </cell>
        </row>
        <row r="279">
          <cell r="C279" t="str">
            <v>ЮНИОР СМАРТ 600</v>
          </cell>
          <cell r="D279" t="str">
            <v>Impuls ЮНИОР СМАРТ 600 0,6</v>
          </cell>
          <cell r="E279">
            <v>200</v>
          </cell>
          <cell r="F279">
            <v>0.6</v>
          </cell>
          <cell r="G279">
            <v>3482</v>
          </cell>
          <cell r="H279" t="str">
            <v>c02__Line-interactive, AS</v>
          </cell>
          <cell r="I279" t="str">
            <v>Mass</v>
          </cell>
          <cell r="J279" t="str">
            <v>Tower</v>
          </cell>
          <cell r="K279" t="str">
            <v>2020_01</v>
          </cell>
        </row>
        <row r="280">
          <cell r="C280" t="str">
            <v>ЮНИОР СМАРТ 600</v>
          </cell>
          <cell r="D280" t="str">
            <v>Impuls ЮНИОР СМАРТ 600 0,6</v>
          </cell>
          <cell r="E280">
            <v>60</v>
          </cell>
          <cell r="F280">
            <v>0.6</v>
          </cell>
          <cell r="G280">
            <v>3482</v>
          </cell>
          <cell r="H280" t="str">
            <v>c02__Line-interactive, AS</v>
          </cell>
          <cell r="I280" t="str">
            <v>Mass</v>
          </cell>
          <cell r="J280" t="str">
            <v>Tower</v>
          </cell>
          <cell r="K280" t="str">
            <v>2020_01</v>
          </cell>
        </row>
        <row r="281">
          <cell r="C281" t="str">
            <v>ЮНИОР СМАРТ 600</v>
          </cell>
          <cell r="D281" t="str">
            <v>Impuls ЮНИОР СМАРТ 600 0,6</v>
          </cell>
          <cell r="E281">
            <v>1</v>
          </cell>
          <cell r="F281">
            <v>0.6</v>
          </cell>
          <cell r="G281">
            <v>3482</v>
          </cell>
          <cell r="H281" t="str">
            <v>c02__Line-interactive, AS</v>
          </cell>
          <cell r="I281" t="str">
            <v>Mass</v>
          </cell>
          <cell r="J281" t="str">
            <v>Tower</v>
          </cell>
          <cell r="K281" t="str">
            <v>2020_01</v>
          </cell>
        </row>
        <row r="282">
          <cell r="C282" t="str">
            <v>ЮНИОР СМАРТ 600</v>
          </cell>
          <cell r="D282" t="str">
            <v>Impuls ЮНИОР СМАРТ 600 0,6</v>
          </cell>
          <cell r="E282">
            <v>10</v>
          </cell>
          <cell r="F282">
            <v>0.6</v>
          </cell>
          <cell r="G282">
            <v>3482</v>
          </cell>
          <cell r="H282" t="str">
            <v>c02__Line-interactive, AS</v>
          </cell>
          <cell r="I282" t="str">
            <v>Mass</v>
          </cell>
          <cell r="J282" t="str">
            <v>Tower</v>
          </cell>
          <cell r="K282" t="str">
            <v>2020_01</v>
          </cell>
        </row>
        <row r="283">
          <cell r="C283" t="str">
            <v>ЮНИОР СМАРТ 800</v>
          </cell>
          <cell r="D283" t="str">
            <v>Impuls ЮНИОР СМАРТ 800 0,8</v>
          </cell>
          <cell r="E283">
            <v>55</v>
          </cell>
          <cell r="F283">
            <v>0.8</v>
          </cell>
          <cell r="G283">
            <v>4937</v>
          </cell>
          <cell r="H283" t="str">
            <v>c02__Line-interactive, AS</v>
          </cell>
          <cell r="I283" t="str">
            <v>Mass</v>
          </cell>
          <cell r="J283" t="str">
            <v>Tower</v>
          </cell>
          <cell r="K283" t="str">
            <v>2020_01</v>
          </cell>
        </row>
        <row r="284">
          <cell r="C284" t="str">
            <v>ЮНИОР СМАРТ 800</v>
          </cell>
          <cell r="D284" t="str">
            <v>Impuls ЮНИОР СМАРТ 800 0,8</v>
          </cell>
          <cell r="E284">
            <v>123</v>
          </cell>
          <cell r="F284">
            <v>0.8</v>
          </cell>
          <cell r="G284">
            <v>4937</v>
          </cell>
          <cell r="H284" t="str">
            <v>c02__Line-interactive, AS</v>
          </cell>
          <cell r="I284" t="str">
            <v>Mass</v>
          </cell>
          <cell r="J284" t="str">
            <v>Tower</v>
          </cell>
          <cell r="K284" t="str">
            <v>2020_01</v>
          </cell>
        </row>
        <row r="285">
          <cell r="C285" t="str">
            <v>ЮНИОР СМАРТ 800 LCD</v>
          </cell>
          <cell r="D285" t="str">
            <v>Impuls ЮНИОР СМАРТ 800 LCD 0,8</v>
          </cell>
          <cell r="E285">
            <v>35</v>
          </cell>
          <cell r="F285">
            <v>0.8</v>
          </cell>
          <cell r="G285">
            <v>4292</v>
          </cell>
          <cell r="H285" t="str">
            <v>c02__Line-interactive, AS</v>
          </cell>
          <cell r="I285" t="str">
            <v>Mass</v>
          </cell>
          <cell r="J285" t="str">
            <v>Tower</v>
          </cell>
          <cell r="K285" t="str">
            <v>2021_06</v>
          </cell>
        </row>
        <row r="286">
          <cell r="C286" t="str">
            <v>Back Basic 1050</v>
          </cell>
          <cell r="D286" t="str">
            <v>Ippon Back Basic 1050 1,05</v>
          </cell>
          <cell r="E286">
            <v>851</v>
          </cell>
          <cell r="F286">
            <v>1.05</v>
          </cell>
          <cell r="G286">
            <v>4292</v>
          </cell>
          <cell r="H286" t="str">
            <v>c02__Line-interactive, AS</v>
          </cell>
          <cell r="I286" t="str">
            <v>Mass</v>
          </cell>
          <cell r="J286" t="str">
            <v>Tower</v>
          </cell>
          <cell r="K286" t="str">
            <v>2020_01</v>
          </cell>
        </row>
        <row r="287">
          <cell r="C287" t="str">
            <v>Back Basic 1050 Euro</v>
          </cell>
          <cell r="D287" t="str">
            <v>Ippon Back Basic 1050 Euro 1,05</v>
          </cell>
          <cell r="E287">
            <v>2089</v>
          </cell>
          <cell r="F287">
            <v>1.05</v>
          </cell>
          <cell r="G287">
            <v>4825</v>
          </cell>
          <cell r="H287" t="str">
            <v>c02__Line-interactive, AS</v>
          </cell>
          <cell r="I287" t="str">
            <v>Mass</v>
          </cell>
          <cell r="J287" t="str">
            <v>Tower</v>
          </cell>
          <cell r="K287" t="str">
            <v>2020_01</v>
          </cell>
        </row>
        <row r="288">
          <cell r="C288" t="str">
            <v>Back Basic 1050S Eur</v>
          </cell>
          <cell r="D288" t="str">
            <v>Ippon Back Basic 1050S Eur 1,05</v>
          </cell>
          <cell r="E288">
            <v>1212</v>
          </cell>
          <cell r="F288">
            <v>1.05</v>
          </cell>
          <cell r="G288">
            <v>8140</v>
          </cell>
          <cell r="H288" t="str">
            <v>c02__Line-interactive, AS</v>
          </cell>
          <cell r="I288" t="str">
            <v>Mass</v>
          </cell>
          <cell r="J288" t="str">
            <v>Tower</v>
          </cell>
          <cell r="K288" t="str">
            <v>2020_01</v>
          </cell>
        </row>
        <row r="289">
          <cell r="C289" t="str">
            <v>Back Basic 1500</v>
          </cell>
          <cell r="D289" t="str">
            <v>Ippon Back Basic 1500 1,5</v>
          </cell>
          <cell r="E289">
            <v>651</v>
          </cell>
          <cell r="F289">
            <v>1.5</v>
          </cell>
          <cell r="G289">
            <v>8140</v>
          </cell>
          <cell r="H289" t="str">
            <v>c02__Line-interactive, AS</v>
          </cell>
          <cell r="I289" t="str">
            <v>Mass</v>
          </cell>
          <cell r="J289" t="str">
            <v>Tower</v>
          </cell>
          <cell r="K289" t="str">
            <v>2020_01</v>
          </cell>
        </row>
        <row r="290">
          <cell r="C290" t="str">
            <v>Back Basic 1500 Euro</v>
          </cell>
          <cell r="D290" t="str">
            <v>Ippon Back Basic 1500 Euro 1,5</v>
          </cell>
          <cell r="E290">
            <v>1061</v>
          </cell>
          <cell r="F290">
            <v>1.5</v>
          </cell>
          <cell r="G290">
            <v>8596</v>
          </cell>
          <cell r="H290" t="str">
            <v>c02__Line-interactive, AS</v>
          </cell>
          <cell r="I290" t="str">
            <v>Mass</v>
          </cell>
          <cell r="J290" t="str">
            <v>Tower</v>
          </cell>
          <cell r="K290" t="str">
            <v>2020_01</v>
          </cell>
        </row>
        <row r="291">
          <cell r="C291" t="str">
            <v>Back Basic 2200</v>
          </cell>
          <cell r="D291" t="str">
            <v>Ippon Back Basic 2200 2,2</v>
          </cell>
          <cell r="E291">
            <v>606</v>
          </cell>
          <cell r="F291">
            <v>2.2000000000000002</v>
          </cell>
          <cell r="G291">
            <v>9890</v>
          </cell>
          <cell r="H291" t="str">
            <v>c02__Line-interactive, AS</v>
          </cell>
          <cell r="I291" t="str">
            <v>Mass</v>
          </cell>
          <cell r="J291" t="str">
            <v>Tower</v>
          </cell>
          <cell r="K291" t="str">
            <v>2020_01</v>
          </cell>
        </row>
        <row r="292">
          <cell r="C292" t="str">
            <v>Back Basic 2200 Euro</v>
          </cell>
          <cell r="D292" t="str">
            <v>Ippon Back Basic 2200 Euro 2,2</v>
          </cell>
          <cell r="E292">
            <v>1119</v>
          </cell>
          <cell r="F292">
            <v>2.2000000000000002</v>
          </cell>
          <cell r="G292">
            <v>10103</v>
          </cell>
          <cell r="H292" t="str">
            <v>c02__Line-interactive, AS</v>
          </cell>
          <cell r="I292" t="str">
            <v>Mass</v>
          </cell>
          <cell r="J292" t="str">
            <v>Tower</v>
          </cell>
          <cell r="K292" t="str">
            <v>2020_01</v>
          </cell>
        </row>
        <row r="293">
          <cell r="C293" t="str">
            <v>Back Basic 650</v>
          </cell>
          <cell r="D293" t="str">
            <v>Ippon Back Basic 650 0,65</v>
          </cell>
          <cell r="E293">
            <v>12721</v>
          </cell>
          <cell r="F293">
            <v>0.65</v>
          </cell>
          <cell r="G293">
            <v>2590</v>
          </cell>
          <cell r="H293" t="str">
            <v>c02__Line-interactive, AS</v>
          </cell>
          <cell r="I293" t="str">
            <v>Mass</v>
          </cell>
          <cell r="J293" t="str">
            <v>Tower</v>
          </cell>
          <cell r="K293" t="str">
            <v>2020_01</v>
          </cell>
        </row>
        <row r="294">
          <cell r="C294" t="str">
            <v xml:space="preserve">Back Basic 650 Euro </v>
          </cell>
          <cell r="D294" t="str">
            <v>Ippon Back Basic 650 Euro  0,65</v>
          </cell>
          <cell r="E294">
            <v>7329</v>
          </cell>
          <cell r="F294">
            <v>0.65</v>
          </cell>
          <cell r="G294">
            <v>2886</v>
          </cell>
          <cell r="H294" t="str">
            <v>c02__Line-interactive, AS</v>
          </cell>
          <cell r="I294" t="str">
            <v>Mass</v>
          </cell>
          <cell r="J294" t="str">
            <v>Tower</v>
          </cell>
          <cell r="K294" t="str">
            <v>2020_01</v>
          </cell>
        </row>
        <row r="295">
          <cell r="C295" t="str">
            <v>Back Basic 650S Euro</v>
          </cell>
          <cell r="D295" t="str">
            <v>Ippon Back Basic 650S Euro 0,65</v>
          </cell>
          <cell r="E295">
            <v>8693</v>
          </cell>
          <cell r="F295">
            <v>0.65</v>
          </cell>
          <cell r="G295">
            <v>3011</v>
          </cell>
          <cell r="H295" t="str">
            <v>c02__Line-interactive, AS</v>
          </cell>
          <cell r="I295" t="str">
            <v>Mass</v>
          </cell>
          <cell r="J295" t="str">
            <v>Tower</v>
          </cell>
          <cell r="K295" t="str">
            <v>2020_01</v>
          </cell>
        </row>
        <row r="296">
          <cell r="C296" t="str">
            <v>Back Basic 850</v>
          </cell>
          <cell r="D296" t="str">
            <v>Ippon Back Basic 850 0,85</v>
          </cell>
          <cell r="E296">
            <v>1240</v>
          </cell>
          <cell r="F296">
            <v>0.85</v>
          </cell>
          <cell r="G296">
            <v>3700</v>
          </cell>
          <cell r="H296" t="str">
            <v>c02__Line-interactive, AS</v>
          </cell>
          <cell r="I296" t="str">
            <v>Mass</v>
          </cell>
          <cell r="J296" t="str">
            <v>Tower</v>
          </cell>
          <cell r="K296" t="str">
            <v>2020_01</v>
          </cell>
        </row>
        <row r="297">
          <cell r="C297" t="str">
            <v xml:space="preserve">Back Basic 850 Euro </v>
          </cell>
          <cell r="D297" t="str">
            <v>Ippon Back Basic 850 Euro  0,85</v>
          </cell>
          <cell r="E297">
            <v>4334</v>
          </cell>
          <cell r="F297">
            <v>0.85</v>
          </cell>
          <cell r="G297">
            <v>3700</v>
          </cell>
          <cell r="H297" t="str">
            <v>c02__Line-interactive, AS</v>
          </cell>
          <cell r="I297" t="str">
            <v>Mass</v>
          </cell>
          <cell r="J297" t="str">
            <v>Tower</v>
          </cell>
          <cell r="K297" t="str">
            <v>2020_01</v>
          </cell>
        </row>
        <row r="298">
          <cell r="C298" t="str">
            <v>Back Basic 850S Euro</v>
          </cell>
          <cell r="D298" t="str">
            <v>Ippon Back Basic 850S Euro 0,85</v>
          </cell>
          <cell r="E298">
            <v>2038</v>
          </cell>
          <cell r="F298">
            <v>0.85</v>
          </cell>
          <cell r="G298">
            <v>3766</v>
          </cell>
          <cell r="H298" t="str">
            <v>c02__Line-interactive, AS</v>
          </cell>
          <cell r="I298" t="str">
            <v>Mass</v>
          </cell>
          <cell r="J298" t="str">
            <v>Tower</v>
          </cell>
          <cell r="K298" t="str">
            <v>2020_01</v>
          </cell>
        </row>
        <row r="299">
          <cell r="C299" t="str">
            <v>Back Comfo Pro II 1000</v>
          </cell>
          <cell r="D299" t="str">
            <v>Ippon Back Comfo Pro II 1000 1</v>
          </cell>
          <cell r="E299">
            <v>750</v>
          </cell>
          <cell r="F299">
            <v>1</v>
          </cell>
          <cell r="G299">
            <v>8005</v>
          </cell>
          <cell r="H299" t="str">
            <v>c02__Line-interactive, AS</v>
          </cell>
          <cell r="I299" t="str">
            <v>Mass</v>
          </cell>
          <cell r="J299" t="str">
            <v>Home</v>
          </cell>
          <cell r="K299" t="str">
            <v>2020_01</v>
          </cell>
        </row>
        <row r="300">
          <cell r="C300" t="str">
            <v>Back Comfo Pro II 650</v>
          </cell>
          <cell r="D300" t="str">
            <v>Ippon Back Comfo Pro II 650 0,65</v>
          </cell>
          <cell r="E300">
            <v>3140</v>
          </cell>
          <cell r="F300">
            <v>0.65</v>
          </cell>
          <cell r="G300">
            <v>5413</v>
          </cell>
          <cell r="H300" t="str">
            <v>c02__Line-interactive, AS</v>
          </cell>
          <cell r="I300" t="str">
            <v>Mass</v>
          </cell>
          <cell r="J300" t="str">
            <v>Home</v>
          </cell>
          <cell r="K300" t="str">
            <v>2020_01</v>
          </cell>
        </row>
        <row r="301">
          <cell r="C301" t="str">
            <v>Back Comfo Pro II 850</v>
          </cell>
          <cell r="D301" t="str">
            <v>Ippon Back Comfo Pro II 850 0,85</v>
          </cell>
          <cell r="E301">
            <v>2817</v>
          </cell>
          <cell r="F301">
            <v>0.85</v>
          </cell>
          <cell r="G301">
            <v>7439</v>
          </cell>
          <cell r="H301" t="str">
            <v>c02__Line-interactive, AS</v>
          </cell>
          <cell r="I301" t="str">
            <v>Mass</v>
          </cell>
          <cell r="J301" t="str">
            <v>Home</v>
          </cell>
          <cell r="K301" t="str">
            <v>2020_01</v>
          </cell>
        </row>
        <row r="302">
          <cell r="C302" t="str">
            <v>Back Office 1000</v>
          </cell>
          <cell r="D302" t="str">
            <v>Ippon Back Office 1000 1</v>
          </cell>
          <cell r="E302">
            <v>321</v>
          </cell>
          <cell r="F302">
            <v>1</v>
          </cell>
          <cell r="G302">
            <v>6640</v>
          </cell>
          <cell r="H302" t="str">
            <v>c01__Off-line</v>
          </cell>
          <cell r="I302" t="str">
            <v>Mass</v>
          </cell>
          <cell r="J302" t="str">
            <v>Tower</v>
          </cell>
          <cell r="K302" t="str">
            <v>2020_01</v>
          </cell>
        </row>
        <row r="303">
          <cell r="C303" t="str">
            <v>Back Office 400</v>
          </cell>
          <cell r="D303" t="str">
            <v>Ippon Back Office 400 0,4</v>
          </cell>
          <cell r="E303">
            <v>906</v>
          </cell>
          <cell r="F303">
            <v>0.4</v>
          </cell>
          <cell r="G303">
            <v>3153</v>
          </cell>
          <cell r="H303" t="str">
            <v>c01__Off-line</v>
          </cell>
          <cell r="I303" t="str">
            <v>Mass</v>
          </cell>
          <cell r="J303" t="str">
            <v>Tower</v>
          </cell>
          <cell r="K303" t="str">
            <v>2020_01</v>
          </cell>
        </row>
        <row r="304">
          <cell r="C304" t="str">
            <v>Back Office 600</v>
          </cell>
          <cell r="D304" t="str">
            <v>Ippon Back Office 600 0,6</v>
          </cell>
          <cell r="E304">
            <v>1350</v>
          </cell>
          <cell r="F304">
            <v>0.6</v>
          </cell>
          <cell r="G304">
            <v>3487</v>
          </cell>
          <cell r="H304" t="str">
            <v>c01__Off-line</v>
          </cell>
          <cell r="I304" t="str">
            <v>Mass</v>
          </cell>
          <cell r="J304" t="str">
            <v>Tower</v>
          </cell>
          <cell r="K304" t="str">
            <v>2020_01</v>
          </cell>
        </row>
        <row r="305">
          <cell r="C305" t="str">
            <v>Back Power Pro II 400</v>
          </cell>
          <cell r="D305" t="str">
            <v>Ippon Back Power Pro II 400 0,4</v>
          </cell>
          <cell r="E305">
            <v>247</v>
          </cell>
          <cell r="F305">
            <v>0.4</v>
          </cell>
          <cell r="G305">
            <v>3870</v>
          </cell>
          <cell r="H305" t="str">
            <v>c02__Line-interactive, AS</v>
          </cell>
          <cell r="I305" t="str">
            <v>Mass</v>
          </cell>
          <cell r="J305" t="str">
            <v>Tower</v>
          </cell>
          <cell r="K305" t="str">
            <v>2020_01</v>
          </cell>
        </row>
        <row r="306">
          <cell r="C306" t="str">
            <v>Back Power Pro II 500</v>
          </cell>
          <cell r="D306" t="str">
            <v>Ippon Back Power Pro II 500 0,5</v>
          </cell>
          <cell r="E306">
            <v>836</v>
          </cell>
          <cell r="F306">
            <v>0.5</v>
          </cell>
          <cell r="G306">
            <v>4349</v>
          </cell>
          <cell r="H306" t="str">
            <v>c02__Line-interactive, AS</v>
          </cell>
          <cell r="I306" t="str">
            <v>Mass</v>
          </cell>
          <cell r="J306" t="str">
            <v>Tower</v>
          </cell>
          <cell r="K306" t="str">
            <v>2020_01</v>
          </cell>
        </row>
        <row r="307">
          <cell r="C307" t="str">
            <v>Back Power Pro II 600</v>
          </cell>
          <cell r="D307" t="str">
            <v>Ippon Back Power Pro II 600 0,6</v>
          </cell>
          <cell r="E307">
            <v>1156</v>
          </cell>
          <cell r="F307">
            <v>0.6</v>
          </cell>
          <cell r="G307">
            <v>4713</v>
          </cell>
          <cell r="H307" t="str">
            <v>c02__Line-interactive, AS</v>
          </cell>
          <cell r="I307" t="str">
            <v>Mass</v>
          </cell>
          <cell r="J307" t="str">
            <v>Tower</v>
          </cell>
          <cell r="K307" t="str">
            <v>2020_01</v>
          </cell>
        </row>
        <row r="308">
          <cell r="C308" t="str">
            <v>Back Power Pro II 700</v>
          </cell>
          <cell r="D308" t="str">
            <v>Ippon Back Power Pro II 700 0,7</v>
          </cell>
          <cell r="E308">
            <v>682</v>
          </cell>
          <cell r="F308">
            <v>0.7</v>
          </cell>
          <cell r="G308">
            <v>5879</v>
          </cell>
          <cell r="H308" t="str">
            <v>c02__Line-interactive, AS</v>
          </cell>
          <cell r="I308" t="str">
            <v>Mass</v>
          </cell>
          <cell r="J308" t="str">
            <v>Tower</v>
          </cell>
          <cell r="K308" t="str">
            <v>2020_01</v>
          </cell>
        </row>
        <row r="309">
          <cell r="C309" t="str">
            <v>Back Power Pro II 800</v>
          </cell>
          <cell r="D309" t="str">
            <v>Ippon Back Power Pro II 800 0,8</v>
          </cell>
          <cell r="E309">
            <v>246</v>
          </cell>
          <cell r="F309">
            <v>0.8</v>
          </cell>
          <cell r="G309">
            <v>6636</v>
          </cell>
          <cell r="H309" t="str">
            <v>c02__Line-interactive, AS</v>
          </cell>
          <cell r="I309" t="str">
            <v>Mass</v>
          </cell>
          <cell r="J309" t="str">
            <v>Tower</v>
          </cell>
          <cell r="K309" t="str">
            <v>2020_01</v>
          </cell>
        </row>
        <row r="310">
          <cell r="C310" t="str">
            <v>Back Power Pro II Eu 650</v>
          </cell>
          <cell r="D310" t="str">
            <v>Ippon Back Power Pro II Eu 650 0,65</v>
          </cell>
          <cell r="E310">
            <v>1035</v>
          </cell>
          <cell r="F310">
            <v>0.65</v>
          </cell>
          <cell r="G310">
            <v>5920</v>
          </cell>
          <cell r="H310" t="str">
            <v>c02__Line-interactive, AS</v>
          </cell>
          <cell r="I310" t="str">
            <v>Mass</v>
          </cell>
          <cell r="J310" t="str">
            <v>Tower</v>
          </cell>
          <cell r="K310" t="str">
            <v>2020_01</v>
          </cell>
        </row>
        <row r="311">
          <cell r="C311" t="str">
            <v>Back Power Pro II Eu 850</v>
          </cell>
          <cell r="D311" t="str">
            <v>Ippon Back Power Pro II Eu 850 0,85</v>
          </cell>
          <cell r="E311">
            <v>462</v>
          </cell>
          <cell r="F311">
            <v>0.85</v>
          </cell>
          <cell r="G311">
            <v>6882</v>
          </cell>
          <cell r="H311" t="str">
            <v>c02__Line-interactive, AS</v>
          </cell>
          <cell r="I311" t="str">
            <v>Mass</v>
          </cell>
          <cell r="J311" t="str">
            <v>Tower</v>
          </cell>
          <cell r="K311" t="str">
            <v>2020_01</v>
          </cell>
        </row>
        <row r="312">
          <cell r="C312" t="str">
            <v>Back Verso 400</v>
          </cell>
          <cell r="D312" t="str">
            <v>Ippon Back Verso 400 0,4</v>
          </cell>
          <cell r="E312">
            <v>1008</v>
          </cell>
          <cell r="F312">
            <v>0.4</v>
          </cell>
          <cell r="G312">
            <v>3996</v>
          </cell>
          <cell r="H312" t="str">
            <v>c01__Off-line</v>
          </cell>
          <cell r="I312" t="str">
            <v>Mass</v>
          </cell>
          <cell r="J312" t="str">
            <v>Home</v>
          </cell>
          <cell r="K312" t="str">
            <v>2020_01</v>
          </cell>
        </row>
        <row r="313">
          <cell r="C313" t="str">
            <v>Back Verso 600</v>
          </cell>
          <cell r="D313" t="str">
            <v>Ippon Back Verso 600 0,6</v>
          </cell>
          <cell r="E313">
            <v>5866</v>
          </cell>
          <cell r="F313">
            <v>0.6</v>
          </cell>
          <cell r="G313">
            <v>3996</v>
          </cell>
          <cell r="H313" t="str">
            <v>c01__Off-line</v>
          </cell>
          <cell r="I313" t="str">
            <v>Mass</v>
          </cell>
          <cell r="J313" t="str">
            <v>Home</v>
          </cell>
          <cell r="K313" t="str">
            <v>2020_01</v>
          </cell>
        </row>
        <row r="314">
          <cell r="C314" t="str">
            <v>Back Verso 800</v>
          </cell>
          <cell r="D314" t="str">
            <v>Ippon Back Verso 800 0,8</v>
          </cell>
          <cell r="E314">
            <v>2625</v>
          </cell>
          <cell r="F314">
            <v>0.8</v>
          </cell>
          <cell r="G314">
            <v>5338</v>
          </cell>
          <cell r="H314" t="str">
            <v>c01__Off-line</v>
          </cell>
          <cell r="I314" t="str">
            <v>Mass</v>
          </cell>
          <cell r="J314" t="str">
            <v>Home</v>
          </cell>
          <cell r="K314" t="str">
            <v>2020_01</v>
          </cell>
        </row>
        <row r="315">
          <cell r="C315" t="str">
            <v>Innova G2 1000</v>
          </cell>
          <cell r="D315" t="str">
            <v>Ippon Innova G2 1000 1</v>
          </cell>
          <cell r="E315">
            <v>828</v>
          </cell>
          <cell r="F315">
            <v>1</v>
          </cell>
          <cell r="G315">
            <v>15588</v>
          </cell>
          <cell r="H315" t="str">
            <v>c04__On-line, less 3 kVA</v>
          </cell>
          <cell r="I315" t="str">
            <v>Light corporate</v>
          </cell>
          <cell r="J315" t="str">
            <v>Tower</v>
          </cell>
          <cell r="K315" t="str">
            <v>2020_01</v>
          </cell>
        </row>
        <row r="316">
          <cell r="C316" t="str">
            <v>Innova G2 2000</v>
          </cell>
          <cell r="D316" t="str">
            <v>Ippon Innova G2 2000 2</v>
          </cell>
          <cell r="E316">
            <v>473</v>
          </cell>
          <cell r="F316">
            <v>2</v>
          </cell>
          <cell r="G316">
            <v>25579</v>
          </cell>
          <cell r="H316" t="str">
            <v>c04__On-line, less 3 kVA</v>
          </cell>
          <cell r="I316" t="str">
            <v>Light corporate</v>
          </cell>
          <cell r="J316" t="str">
            <v>Tower</v>
          </cell>
          <cell r="K316" t="str">
            <v>2020_01</v>
          </cell>
        </row>
        <row r="317">
          <cell r="C317" t="str">
            <v>Innova G2 3000</v>
          </cell>
          <cell r="D317" t="str">
            <v>Ippon Innova G2 3000 3</v>
          </cell>
          <cell r="E317">
            <v>447</v>
          </cell>
          <cell r="F317">
            <v>3</v>
          </cell>
          <cell r="G317">
            <v>33654</v>
          </cell>
          <cell r="H317" t="str">
            <v>c04__On-line, less 3 kVA</v>
          </cell>
          <cell r="I317" t="str">
            <v>Light corporate</v>
          </cell>
          <cell r="J317" t="str">
            <v>Tower</v>
          </cell>
          <cell r="K317" t="str">
            <v>2020_01</v>
          </cell>
        </row>
        <row r="318">
          <cell r="C318" t="str">
            <v>Innova G2 Euro 1000</v>
          </cell>
          <cell r="D318" t="str">
            <v>Ippon Innova G2 Euro 1000 1</v>
          </cell>
          <cell r="E318">
            <v>386</v>
          </cell>
          <cell r="F318">
            <v>1</v>
          </cell>
          <cell r="G318">
            <v>18520</v>
          </cell>
          <cell r="H318" t="str">
            <v>c04__On-line, less 3 kVA</v>
          </cell>
          <cell r="I318" t="str">
            <v>Light corporate</v>
          </cell>
          <cell r="J318" t="str">
            <v>Tower</v>
          </cell>
          <cell r="K318" t="str">
            <v>2020_01</v>
          </cell>
        </row>
        <row r="319">
          <cell r="C319" t="str">
            <v>Innova G2 Euro 2000</v>
          </cell>
          <cell r="D319" t="str">
            <v>Ippon Innova G2 Euro 2000 2</v>
          </cell>
          <cell r="E319">
            <v>407</v>
          </cell>
          <cell r="F319">
            <v>2</v>
          </cell>
          <cell r="G319">
            <v>26113</v>
          </cell>
          <cell r="H319" t="str">
            <v>c04__On-line, less 3 kVA</v>
          </cell>
          <cell r="I319" t="str">
            <v>Light corporate</v>
          </cell>
          <cell r="J319" t="str">
            <v>Tower</v>
          </cell>
          <cell r="K319" t="str">
            <v>2020_01</v>
          </cell>
        </row>
        <row r="320">
          <cell r="C320" t="str">
            <v>Innova G2 Euro 3000</v>
          </cell>
          <cell r="D320" t="str">
            <v>Ippon Innova G2 Euro 3000 3</v>
          </cell>
          <cell r="E320">
            <v>469</v>
          </cell>
          <cell r="F320">
            <v>3</v>
          </cell>
          <cell r="G320">
            <v>33158</v>
          </cell>
          <cell r="H320" t="str">
            <v>c04__On-line, less 3 kVA</v>
          </cell>
          <cell r="I320" t="str">
            <v>Light corporate</v>
          </cell>
          <cell r="J320" t="str">
            <v>Tower</v>
          </cell>
          <cell r="K320" t="str">
            <v>2020_01</v>
          </cell>
        </row>
        <row r="321">
          <cell r="C321" t="str">
            <v>Innova RT 1000</v>
          </cell>
          <cell r="D321" t="str">
            <v>Ippon Innova RT 1000 1</v>
          </cell>
          <cell r="E321">
            <v>166</v>
          </cell>
          <cell r="F321">
            <v>1</v>
          </cell>
          <cell r="G321">
            <v>30461</v>
          </cell>
          <cell r="H321" t="str">
            <v>c04__On-line, less 3 kVA</v>
          </cell>
          <cell r="I321" t="str">
            <v>Light corporate</v>
          </cell>
          <cell r="J321" t="str">
            <v>RT</v>
          </cell>
          <cell r="K321" t="str">
            <v>2020_01</v>
          </cell>
        </row>
        <row r="322">
          <cell r="C322" t="str">
            <v>Innova RT 1500</v>
          </cell>
          <cell r="D322" t="str">
            <v>Ippon Innova RT 1500 1,5</v>
          </cell>
          <cell r="E322">
            <v>203</v>
          </cell>
          <cell r="F322">
            <v>1.5</v>
          </cell>
          <cell r="G322">
            <v>38499</v>
          </cell>
          <cell r="H322" t="str">
            <v>c04__On-line, less 3 kVA</v>
          </cell>
          <cell r="I322" t="str">
            <v>Light corporate</v>
          </cell>
          <cell r="J322" t="str">
            <v>RT</v>
          </cell>
          <cell r="K322" t="str">
            <v>2020_01</v>
          </cell>
        </row>
        <row r="323">
          <cell r="C323" t="str">
            <v>Innova RT 2000</v>
          </cell>
          <cell r="D323" t="str">
            <v>Ippon Innova RT 2000 2</v>
          </cell>
          <cell r="E323">
            <v>140</v>
          </cell>
          <cell r="F323">
            <v>2</v>
          </cell>
          <cell r="G323">
            <v>51339</v>
          </cell>
          <cell r="H323" t="str">
            <v>c04__On-line, less 3 kVA</v>
          </cell>
          <cell r="I323" t="str">
            <v>Light corporate</v>
          </cell>
          <cell r="J323" t="str">
            <v>RT</v>
          </cell>
          <cell r="K323" t="str">
            <v>2020_01</v>
          </cell>
        </row>
        <row r="324">
          <cell r="C324" t="str">
            <v>Innova RT 3000</v>
          </cell>
          <cell r="D324" t="str">
            <v>Ippon Innova RT 3000 3</v>
          </cell>
          <cell r="E324">
            <v>321</v>
          </cell>
          <cell r="F324">
            <v>3</v>
          </cell>
          <cell r="G324">
            <v>70172</v>
          </cell>
          <cell r="H324" t="str">
            <v>c04__On-line, less 3 kVA</v>
          </cell>
          <cell r="I324" t="str">
            <v>Light corporate</v>
          </cell>
          <cell r="J324" t="str">
            <v>RT</v>
          </cell>
          <cell r="K324" t="str">
            <v>2020_01</v>
          </cell>
        </row>
        <row r="325">
          <cell r="C325" t="str">
            <v>Smart Power Pro II 1200</v>
          </cell>
          <cell r="D325" t="str">
            <v>Ippon Smart Power Pro II 1200 1,2</v>
          </cell>
          <cell r="E325">
            <v>419</v>
          </cell>
          <cell r="F325">
            <v>1.2</v>
          </cell>
          <cell r="G325">
            <v>10555</v>
          </cell>
          <cell r="H325" t="str">
            <v>c02__Line-interactive, AS</v>
          </cell>
          <cell r="I325" t="str">
            <v>Mass</v>
          </cell>
          <cell r="J325" t="str">
            <v>Tower</v>
          </cell>
          <cell r="K325" t="str">
            <v>2020_01</v>
          </cell>
        </row>
        <row r="326">
          <cell r="C326" t="str">
            <v>Smart Power Pro II 1600</v>
          </cell>
          <cell r="D326" t="str">
            <v>Ippon Smart Power Pro II 1600 1,6</v>
          </cell>
          <cell r="E326">
            <v>514</v>
          </cell>
          <cell r="F326">
            <v>1.6</v>
          </cell>
          <cell r="G326">
            <v>11509</v>
          </cell>
          <cell r="H326" t="str">
            <v>c02__Line-interactive, AS</v>
          </cell>
          <cell r="I326" t="str">
            <v>Mass</v>
          </cell>
          <cell r="J326" t="str">
            <v>Tower</v>
          </cell>
          <cell r="K326" t="str">
            <v>2020_01</v>
          </cell>
        </row>
        <row r="327">
          <cell r="C327" t="str">
            <v>Smart Power Pro II 2200</v>
          </cell>
          <cell r="D327" t="str">
            <v>Ippon Smart Power Pro II 2200 2,2</v>
          </cell>
          <cell r="E327">
            <v>499</v>
          </cell>
          <cell r="F327">
            <v>2.2000000000000002</v>
          </cell>
          <cell r="G327">
            <v>14728</v>
          </cell>
          <cell r="H327" t="str">
            <v>c02__Line-interactive, AS</v>
          </cell>
          <cell r="I327" t="str">
            <v>Mass</v>
          </cell>
          <cell r="J327" t="str">
            <v>Tower</v>
          </cell>
          <cell r="K327" t="str">
            <v>2020_01</v>
          </cell>
        </row>
        <row r="328">
          <cell r="C328" t="str">
            <v>Smart Power Pro II E 1200</v>
          </cell>
          <cell r="D328" t="str">
            <v>Ippon Smart Power Pro II E 1200 1,2</v>
          </cell>
          <cell r="E328">
            <v>566</v>
          </cell>
          <cell r="F328">
            <v>1.2</v>
          </cell>
          <cell r="G328">
            <v>9789</v>
          </cell>
          <cell r="H328" t="str">
            <v>c02__Line-interactive, AS</v>
          </cell>
          <cell r="I328" t="str">
            <v>Mass</v>
          </cell>
          <cell r="J328" t="str">
            <v>Tower</v>
          </cell>
          <cell r="K328" t="str">
            <v>2020_01</v>
          </cell>
        </row>
        <row r="329">
          <cell r="C329" t="str">
            <v>Smart Power Pro II E 1600</v>
          </cell>
          <cell r="D329" t="str">
            <v>Ippon Smart Power Pro II E 1600 1,6</v>
          </cell>
          <cell r="E329">
            <v>603</v>
          </cell>
          <cell r="F329">
            <v>1.6</v>
          </cell>
          <cell r="G329">
            <v>10660</v>
          </cell>
          <cell r="H329" t="str">
            <v>c02__Line-interactive, AS</v>
          </cell>
          <cell r="I329" t="str">
            <v>Mass</v>
          </cell>
          <cell r="J329" t="str">
            <v>Tower</v>
          </cell>
          <cell r="K329" t="str">
            <v>2020_01</v>
          </cell>
        </row>
        <row r="330">
          <cell r="C330" t="str">
            <v>Smart Power Pro II E 2200</v>
          </cell>
          <cell r="D330" t="str">
            <v>Ippon Smart Power Pro II E 2200 2,2</v>
          </cell>
          <cell r="E330">
            <v>817</v>
          </cell>
          <cell r="F330">
            <v>2.2000000000000002</v>
          </cell>
          <cell r="G330">
            <v>14544</v>
          </cell>
          <cell r="H330" t="str">
            <v>c02__Line-interactive, AS</v>
          </cell>
          <cell r="I330" t="str">
            <v>Mass</v>
          </cell>
          <cell r="J330" t="str">
            <v>Tower</v>
          </cell>
          <cell r="K330" t="str">
            <v>2020_01</v>
          </cell>
        </row>
        <row r="331">
          <cell r="C331" t="str">
            <v>Smart Winner II 1000</v>
          </cell>
          <cell r="D331" t="str">
            <v>Ippon Smart Winner II 1000 1</v>
          </cell>
          <cell r="E331">
            <v>909</v>
          </cell>
          <cell r="F331">
            <v>1</v>
          </cell>
          <cell r="G331">
            <v>17658</v>
          </cell>
          <cell r="H331" t="str">
            <v>c03__Line-interactive, Sin</v>
          </cell>
          <cell r="I331" t="str">
            <v>Light corporate</v>
          </cell>
          <cell r="J331" t="str">
            <v>RT</v>
          </cell>
          <cell r="K331" t="str">
            <v>2020_01</v>
          </cell>
        </row>
        <row r="332">
          <cell r="C332" t="str">
            <v>Smart Winner II 1500</v>
          </cell>
          <cell r="D332" t="str">
            <v>Ippon Smart Winner II 1500 1,5</v>
          </cell>
          <cell r="E332">
            <v>678</v>
          </cell>
          <cell r="F332">
            <v>1.5</v>
          </cell>
          <cell r="G332">
            <v>22200</v>
          </cell>
          <cell r="H332" t="str">
            <v>c03__Line-interactive, Sin</v>
          </cell>
          <cell r="I332" t="str">
            <v>Light corporate</v>
          </cell>
          <cell r="J332" t="str">
            <v>RT</v>
          </cell>
          <cell r="K332" t="str">
            <v>2020_01</v>
          </cell>
        </row>
        <row r="333">
          <cell r="C333" t="str">
            <v>Smart Winner II 1500 Euro</v>
          </cell>
          <cell r="D333" t="str">
            <v>Ippon Smart Winner II 1500 Euro 1,5</v>
          </cell>
          <cell r="E333">
            <v>271</v>
          </cell>
          <cell r="F333">
            <v>1.5</v>
          </cell>
          <cell r="G333">
            <v>29082</v>
          </cell>
          <cell r="H333" t="str">
            <v>c03__Line-interactive, Sin</v>
          </cell>
          <cell r="I333" t="str">
            <v>Light corporate</v>
          </cell>
          <cell r="J333" t="str">
            <v>RT</v>
          </cell>
          <cell r="K333" t="str">
            <v>2020_01</v>
          </cell>
        </row>
        <row r="334">
          <cell r="C334" t="str">
            <v>Smart Winner II 1550 1U</v>
          </cell>
          <cell r="D334" t="str">
            <v>Ippon Smart Winner II 1550 1U 1,55</v>
          </cell>
          <cell r="E334">
            <v>56</v>
          </cell>
          <cell r="F334">
            <v>1.55</v>
          </cell>
          <cell r="G334">
            <v>34212</v>
          </cell>
          <cell r="H334" t="str">
            <v>c03__Line-interactive, Sin</v>
          </cell>
          <cell r="I334" t="str">
            <v>Light corporate</v>
          </cell>
          <cell r="J334" t="str">
            <v>RT</v>
          </cell>
          <cell r="K334" t="str">
            <v>2021_06</v>
          </cell>
        </row>
        <row r="335">
          <cell r="C335" t="str">
            <v>Smart Winner II 2000</v>
          </cell>
          <cell r="D335" t="str">
            <v>Ippon Smart Winner II 2000 2</v>
          </cell>
          <cell r="E335">
            <v>457</v>
          </cell>
          <cell r="F335">
            <v>2</v>
          </cell>
          <cell r="G335">
            <v>29499</v>
          </cell>
          <cell r="H335" t="str">
            <v>c03__Line-interactive, Sin</v>
          </cell>
          <cell r="I335" t="str">
            <v>Light corporate</v>
          </cell>
          <cell r="J335" t="str">
            <v>RT</v>
          </cell>
          <cell r="K335" t="str">
            <v>2020_01</v>
          </cell>
        </row>
        <row r="336">
          <cell r="C336" t="str">
            <v>Smart Winner II 2000E</v>
          </cell>
          <cell r="D336" t="str">
            <v>Ippon Smart Winner II 2000E 2</v>
          </cell>
          <cell r="E336">
            <v>393</v>
          </cell>
          <cell r="F336">
            <v>2</v>
          </cell>
          <cell r="G336">
            <v>24706</v>
          </cell>
          <cell r="H336" t="str">
            <v>c03__Line-interactive, Sin</v>
          </cell>
          <cell r="I336" t="str">
            <v>Light corporate</v>
          </cell>
          <cell r="J336" t="str">
            <v>RT</v>
          </cell>
          <cell r="K336" t="str">
            <v>2020_01</v>
          </cell>
        </row>
        <row r="337">
          <cell r="C337" t="str">
            <v>Smart Winner II 3000</v>
          </cell>
          <cell r="D337" t="str">
            <v>Ippon Smart Winner II 3000 3</v>
          </cell>
          <cell r="E337">
            <v>1486</v>
          </cell>
          <cell r="F337">
            <v>3</v>
          </cell>
          <cell r="G337">
            <v>37370</v>
          </cell>
          <cell r="H337" t="str">
            <v>c03__Line-interactive, Sin</v>
          </cell>
          <cell r="I337" t="str">
            <v>Light corporate</v>
          </cell>
          <cell r="J337" t="str">
            <v>RT</v>
          </cell>
          <cell r="K337" t="str">
            <v>2020_01</v>
          </cell>
        </row>
        <row r="338">
          <cell r="C338" t="str">
            <v>ISL1000ETI</v>
          </cell>
          <cell r="D338" t="str">
            <v>IRBIS ISL1000ETI 1</v>
          </cell>
          <cell r="E338">
            <v>24</v>
          </cell>
          <cell r="F338">
            <v>1</v>
          </cell>
          <cell r="G338">
            <v>14425</v>
          </cell>
          <cell r="H338" t="str">
            <v>c04__On-line, less 3 kVA</v>
          </cell>
          <cell r="I338" t="str">
            <v>Light corporate</v>
          </cell>
          <cell r="J338" t="str">
            <v>Tower</v>
          </cell>
          <cell r="K338" t="str">
            <v>2020_01</v>
          </cell>
        </row>
        <row r="339">
          <cell r="C339" t="str">
            <v>ISL2000ERMI</v>
          </cell>
          <cell r="D339" t="str">
            <v>IRBIS ISL2000ERMI 2</v>
          </cell>
          <cell r="E339">
            <v>38</v>
          </cell>
          <cell r="F339">
            <v>2</v>
          </cell>
          <cell r="G339">
            <v>25890</v>
          </cell>
          <cell r="H339" t="str">
            <v>c04__On-line, less 3 kVA</v>
          </cell>
          <cell r="I339" t="str">
            <v>Light corporate</v>
          </cell>
          <cell r="J339" t="str">
            <v>RT</v>
          </cell>
          <cell r="K339" t="str">
            <v>2020_01</v>
          </cell>
        </row>
        <row r="340">
          <cell r="C340" t="str">
            <v>ISN1000ERMI</v>
          </cell>
          <cell r="D340" t="str">
            <v>IRBIS ISN1000ERMI 1</v>
          </cell>
          <cell r="E340">
            <v>5</v>
          </cell>
          <cell r="F340">
            <v>1</v>
          </cell>
          <cell r="G340">
            <v>11749</v>
          </cell>
          <cell r="H340" t="str">
            <v>c03__Line-interactive, Sin</v>
          </cell>
          <cell r="I340" t="str">
            <v>Light corporate</v>
          </cell>
          <cell r="J340" t="str">
            <v>RT</v>
          </cell>
          <cell r="K340" t="str">
            <v>2020_01</v>
          </cell>
        </row>
        <row r="341">
          <cell r="C341" t="str">
            <v>ISN1500ETI</v>
          </cell>
          <cell r="D341" t="str">
            <v>IRBIS ISN1500ETI 1,5</v>
          </cell>
          <cell r="E341">
            <v>11</v>
          </cell>
          <cell r="F341">
            <v>1.5</v>
          </cell>
          <cell r="G341">
            <v>11921</v>
          </cell>
          <cell r="H341" t="str">
            <v>c02__Line-interactive, AS</v>
          </cell>
          <cell r="I341" t="str">
            <v>Mass</v>
          </cell>
          <cell r="J341" t="str">
            <v>Tower</v>
          </cell>
          <cell r="K341" t="str">
            <v>2020_01</v>
          </cell>
        </row>
        <row r="342">
          <cell r="C342" t="str">
            <v>KR1000+</v>
          </cell>
          <cell r="D342" t="str">
            <v>Kehua KR1000+ 1</v>
          </cell>
          <cell r="E342">
            <v>35</v>
          </cell>
          <cell r="F342">
            <v>1</v>
          </cell>
          <cell r="G342">
            <v>23680</v>
          </cell>
          <cell r="H342" t="str">
            <v>c04__On-line, less 3 kVA</v>
          </cell>
          <cell r="I342" t="str">
            <v>Light corporate</v>
          </cell>
          <cell r="J342" t="str">
            <v>Tower</v>
          </cell>
          <cell r="K342" t="str">
            <v>2020_01</v>
          </cell>
        </row>
        <row r="343">
          <cell r="C343" t="str">
            <v>KR1000L-J+</v>
          </cell>
          <cell r="D343" t="str">
            <v>Kehua KR1000L-J+ 1</v>
          </cell>
          <cell r="E343">
            <v>20</v>
          </cell>
          <cell r="F343">
            <v>1</v>
          </cell>
          <cell r="G343">
            <v>23680</v>
          </cell>
          <cell r="H343" t="str">
            <v>c04__On-line, less 3 kVA</v>
          </cell>
          <cell r="I343" t="str">
            <v>Light corporate</v>
          </cell>
          <cell r="J343" t="str">
            <v>RT</v>
          </cell>
          <cell r="K343" t="str">
            <v>2021_06</v>
          </cell>
        </row>
        <row r="344">
          <cell r="C344" t="str">
            <v>KR1000-RM</v>
          </cell>
          <cell r="D344" t="str">
            <v>Kehua KR1000-RM 1</v>
          </cell>
          <cell r="E344">
            <v>11</v>
          </cell>
          <cell r="F344">
            <v>1</v>
          </cell>
          <cell r="G344">
            <v>33791</v>
          </cell>
          <cell r="H344" t="str">
            <v>c04__On-line, less 3 kVA</v>
          </cell>
          <cell r="I344" t="str">
            <v>Light corporate</v>
          </cell>
          <cell r="J344" t="str">
            <v>RT</v>
          </cell>
          <cell r="K344" t="str">
            <v>2020_01</v>
          </cell>
        </row>
        <row r="345">
          <cell r="C345" t="str">
            <v xml:space="preserve">KR2000+ </v>
          </cell>
          <cell r="D345" t="str">
            <v>Kehua KR2000+  2</v>
          </cell>
          <cell r="E345">
            <v>110</v>
          </cell>
          <cell r="F345">
            <v>2</v>
          </cell>
          <cell r="G345">
            <v>42937</v>
          </cell>
          <cell r="H345" t="str">
            <v>c04__On-line, less 3 kVA</v>
          </cell>
          <cell r="I345" t="str">
            <v>Light corporate</v>
          </cell>
          <cell r="J345" t="str">
            <v>Tower</v>
          </cell>
          <cell r="K345" t="str">
            <v>2021_06</v>
          </cell>
        </row>
        <row r="346">
          <cell r="C346" t="str">
            <v>KR2000L-J+</v>
          </cell>
          <cell r="D346" t="str">
            <v>Kehua KR2000L-J+ 2</v>
          </cell>
          <cell r="E346">
            <v>12</v>
          </cell>
          <cell r="F346">
            <v>2</v>
          </cell>
          <cell r="G346">
            <v>48835</v>
          </cell>
          <cell r="H346" t="str">
            <v>c04__On-line, less 3 kVA</v>
          </cell>
          <cell r="I346" t="str">
            <v>Light corporate</v>
          </cell>
          <cell r="J346" t="str">
            <v>RT</v>
          </cell>
          <cell r="K346" t="str">
            <v>2020_01</v>
          </cell>
        </row>
        <row r="347">
          <cell r="C347" t="str">
            <v>KR2000-RM</v>
          </cell>
          <cell r="D347" t="str">
            <v>Kehua KR2000-RM 2</v>
          </cell>
          <cell r="E347">
            <v>4</v>
          </cell>
          <cell r="F347">
            <v>2</v>
          </cell>
          <cell r="G347">
            <v>55495</v>
          </cell>
          <cell r="H347" t="str">
            <v>c04__On-line, less 3 kVA</v>
          </cell>
          <cell r="I347" t="str">
            <v>Light corporate</v>
          </cell>
          <cell r="J347" t="str">
            <v>RT</v>
          </cell>
          <cell r="K347" t="str">
            <v>2020_01</v>
          </cell>
        </row>
        <row r="348">
          <cell r="C348" t="str">
            <v>KR3000+</v>
          </cell>
          <cell r="D348" t="str">
            <v>Kehua KR3000+ 3</v>
          </cell>
          <cell r="E348">
            <v>12</v>
          </cell>
          <cell r="F348">
            <v>3</v>
          </cell>
          <cell r="G348">
            <v>45625</v>
          </cell>
          <cell r="H348" t="str">
            <v>c04__On-line, less 3 kVA</v>
          </cell>
          <cell r="I348" t="str">
            <v>Light corporate</v>
          </cell>
          <cell r="J348" t="str">
            <v>Tower</v>
          </cell>
          <cell r="K348" t="str">
            <v>2020_01</v>
          </cell>
        </row>
        <row r="349">
          <cell r="C349" t="str">
            <v>KR3000-J+</v>
          </cell>
          <cell r="D349" t="str">
            <v>Kehua KR3000-J+ 3</v>
          </cell>
          <cell r="E349">
            <v>1</v>
          </cell>
          <cell r="F349">
            <v>3</v>
          </cell>
          <cell r="G349">
            <v>76952</v>
          </cell>
          <cell r="H349" t="str">
            <v>c04__On-line, less 3 kVA</v>
          </cell>
          <cell r="I349" t="str">
            <v>Light corporate</v>
          </cell>
          <cell r="J349" t="str">
            <v>RT</v>
          </cell>
          <cell r="K349" t="str">
            <v>2020_01</v>
          </cell>
        </row>
        <row r="350">
          <cell r="C350" t="str">
            <v>KR3000L-J+</v>
          </cell>
          <cell r="D350" t="str">
            <v>Kehua KR3000L-J+ 3</v>
          </cell>
          <cell r="E350">
            <v>37</v>
          </cell>
          <cell r="F350">
            <v>3</v>
          </cell>
          <cell r="G350">
            <v>51552</v>
          </cell>
          <cell r="H350" t="str">
            <v>c04__On-line, less 3 kVA</v>
          </cell>
          <cell r="I350" t="str">
            <v>Light corporate</v>
          </cell>
          <cell r="J350" t="str">
            <v>RT</v>
          </cell>
          <cell r="K350" t="str">
            <v>2020_01</v>
          </cell>
        </row>
        <row r="351">
          <cell r="C351" t="str">
            <v>KR3000-RM</v>
          </cell>
          <cell r="D351" t="str">
            <v>Kehua KR3000-RM 3</v>
          </cell>
          <cell r="E351">
            <v>6</v>
          </cell>
          <cell r="F351">
            <v>3</v>
          </cell>
          <cell r="G351">
            <v>67827</v>
          </cell>
          <cell r="H351" t="str">
            <v>c04__On-line, less 3 kVA</v>
          </cell>
          <cell r="I351" t="str">
            <v>Light corporate</v>
          </cell>
          <cell r="J351" t="str">
            <v>RT</v>
          </cell>
          <cell r="K351" t="str">
            <v>2020_01</v>
          </cell>
        </row>
        <row r="352">
          <cell r="C352" t="str">
            <v>KR3000-RMLi</v>
          </cell>
          <cell r="D352" t="str">
            <v>Kehua KR3000-RMLi 3</v>
          </cell>
          <cell r="E352">
            <v>7</v>
          </cell>
          <cell r="F352">
            <v>3</v>
          </cell>
          <cell r="G352">
            <v>159082</v>
          </cell>
          <cell r="H352" t="str">
            <v>c04__On-line, less 3 kVA</v>
          </cell>
          <cell r="I352" t="str">
            <v>Light corporate</v>
          </cell>
          <cell r="J352" t="str">
            <v>RT</v>
          </cell>
          <cell r="K352" t="str">
            <v>2020_01</v>
          </cell>
        </row>
        <row r="353">
          <cell r="C353" t="str">
            <v>Daker DK Plus</v>
          </cell>
          <cell r="D353" t="str">
            <v>Legrand Daker DK Plus 1</v>
          </cell>
          <cell r="E353">
            <v>195</v>
          </cell>
          <cell r="F353">
            <v>1</v>
          </cell>
          <cell r="G353">
            <v>37000</v>
          </cell>
          <cell r="H353" t="str">
            <v>c04__On-line, less 3 kVA</v>
          </cell>
          <cell r="I353" t="str">
            <v>Light corporate</v>
          </cell>
          <cell r="J353" t="str">
            <v>RT</v>
          </cell>
          <cell r="K353" t="str">
            <v>2020_01</v>
          </cell>
        </row>
        <row r="354">
          <cell r="C354" t="str">
            <v>Daker DK Plus</v>
          </cell>
          <cell r="D354" t="str">
            <v>Legrand Daker DK Plus 2</v>
          </cell>
          <cell r="E354">
            <v>12</v>
          </cell>
          <cell r="F354">
            <v>2</v>
          </cell>
          <cell r="G354">
            <v>59200</v>
          </cell>
          <cell r="H354" t="str">
            <v>c04__On-line, less 3 kVA</v>
          </cell>
          <cell r="I354" t="str">
            <v>Light corporate</v>
          </cell>
          <cell r="J354" t="str">
            <v>RT</v>
          </cell>
          <cell r="K354" t="str">
            <v>2020_01</v>
          </cell>
        </row>
        <row r="355">
          <cell r="C355" t="str">
            <v>Daker DK Plus</v>
          </cell>
          <cell r="D355" t="str">
            <v>Legrand Daker DK Plus 3</v>
          </cell>
          <cell r="E355">
            <v>42</v>
          </cell>
          <cell r="F355">
            <v>3</v>
          </cell>
          <cell r="G355">
            <v>74000</v>
          </cell>
          <cell r="H355" t="str">
            <v>c04__On-line, less 3 kVA</v>
          </cell>
          <cell r="I355" t="str">
            <v>Light corporate</v>
          </cell>
          <cell r="J355" t="str">
            <v>RT</v>
          </cell>
          <cell r="K355" t="str">
            <v>2020_01</v>
          </cell>
        </row>
        <row r="356">
          <cell r="C356" t="str">
            <v>KEOR LINE RT</v>
          </cell>
          <cell r="D356" t="str">
            <v>Legrand KEOR LINE RT 1</v>
          </cell>
          <cell r="E356">
            <v>2</v>
          </cell>
          <cell r="F356">
            <v>1</v>
          </cell>
          <cell r="G356">
            <v>29600</v>
          </cell>
          <cell r="H356" t="str">
            <v>c03__Line-interactive, Sin</v>
          </cell>
          <cell r="I356" t="str">
            <v>Light corporate</v>
          </cell>
          <cell r="J356" t="str">
            <v>RT</v>
          </cell>
          <cell r="K356" t="str">
            <v>2020_01</v>
          </cell>
        </row>
        <row r="357">
          <cell r="C357" t="str">
            <v>KEOR LP</v>
          </cell>
          <cell r="D357" t="str">
            <v>Legrand KEOR LP 1</v>
          </cell>
          <cell r="E357">
            <v>7</v>
          </cell>
          <cell r="F357">
            <v>1</v>
          </cell>
          <cell r="G357">
            <v>25900</v>
          </cell>
          <cell r="H357" t="str">
            <v>c04__On-line, less 3 kVA</v>
          </cell>
          <cell r="I357" t="str">
            <v>Light corporate</v>
          </cell>
          <cell r="J357" t="str">
            <v>Tower</v>
          </cell>
          <cell r="K357" t="str">
            <v>2021_06</v>
          </cell>
        </row>
        <row r="358">
          <cell r="C358" t="str">
            <v>KEOR LP</v>
          </cell>
          <cell r="D358" t="str">
            <v>Legrand KEOR LP 2</v>
          </cell>
          <cell r="E358">
            <v>7</v>
          </cell>
          <cell r="F358">
            <v>2</v>
          </cell>
          <cell r="G358">
            <v>50320</v>
          </cell>
          <cell r="H358" t="str">
            <v>c04__On-line, less 3 kVA</v>
          </cell>
          <cell r="I358" t="str">
            <v>Light corporate</v>
          </cell>
          <cell r="J358" t="str">
            <v>Tower</v>
          </cell>
          <cell r="K358" t="str">
            <v>2021_06</v>
          </cell>
        </row>
        <row r="359">
          <cell r="C359" t="str">
            <v>Keor Multiplug</v>
          </cell>
          <cell r="D359" t="str">
            <v>Legrand Keor Multiplug 0,6</v>
          </cell>
          <cell r="E359">
            <v>76</v>
          </cell>
          <cell r="F359">
            <v>0.6</v>
          </cell>
          <cell r="G359">
            <v>6882</v>
          </cell>
          <cell r="H359" t="str">
            <v>c02__Line-interactive, AS</v>
          </cell>
          <cell r="I359" t="str">
            <v>Mass</v>
          </cell>
          <cell r="J359" t="str">
            <v>Home</v>
          </cell>
          <cell r="K359" t="str">
            <v>2020_01</v>
          </cell>
        </row>
        <row r="360">
          <cell r="C360" t="str">
            <v>Keor Multiplug</v>
          </cell>
          <cell r="D360" t="str">
            <v>Legrand Keor Multiplug 0,8</v>
          </cell>
          <cell r="E360">
            <v>28</v>
          </cell>
          <cell r="F360">
            <v>0.8</v>
          </cell>
          <cell r="G360">
            <v>8140</v>
          </cell>
          <cell r="H360" t="str">
            <v>c02__Line-interactive, AS</v>
          </cell>
          <cell r="I360" t="str">
            <v>Mass</v>
          </cell>
          <cell r="J360" t="str">
            <v>Home</v>
          </cell>
          <cell r="K360" t="str">
            <v>2020_01</v>
          </cell>
        </row>
        <row r="361">
          <cell r="C361" t="str">
            <v>KEOR PDU</v>
          </cell>
          <cell r="D361" t="str">
            <v>Legrand KEOR PDU 0,8</v>
          </cell>
          <cell r="E361">
            <v>111</v>
          </cell>
          <cell r="F361">
            <v>0.8</v>
          </cell>
          <cell r="G361">
            <v>10360</v>
          </cell>
          <cell r="H361" t="str">
            <v>c03__Line-interactive, Sin</v>
          </cell>
          <cell r="I361" t="str">
            <v>Light corporate</v>
          </cell>
          <cell r="J361" t="str">
            <v>RT</v>
          </cell>
          <cell r="K361" t="str">
            <v>2021_06</v>
          </cell>
        </row>
        <row r="362">
          <cell r="C362" t="str">
            <v>KEOR SP</v>
          </cell>
          <cell r="D362" t="str">
            <v>Legrand KEOR SP 0,6</v>
          </cell>
          <cell r="E362">
            <v>25</v>
          </cell>
          <cell r="F362">
            <v>0.6</v>
          </cell>
          <cell r="G362">
            <v>5920</v>
          </cell>
          <cell r="H362" t="str">
            <v>c02__Line-interactive, AS</v>
          </cell>
          <cell r="I362" t="str">
            <v>Mass</v>
          </cell>
          <cell r="J362" t="str">
            <v>Tower</v>
          </cell>
          <cell r="K362" t="str">
            <v>2020_01</v>
          </cell>
        </row>
        <row r="363">
          <cell r="C363" t="str">
            <v>KEOR SP</v>
          </cell>
          <cell r="D363" t="str">
            <v>Legrand KEOR SP 0,8</v>
          </cell>
          <cell r="E363">
            <v>5</v>
          </cell>
          <cell r="F363">
            <v>0.8</v>
          </cell>
          <cell r="G363">
            <v>8880</v>
          </cell>
          <cell r="H363" t="str">
            <v>c02__Line-interactive, AS</v>
          </cell>
          <cell r="I363" t="str">
            <v>Mass</v>
          </cell>
          <cell r="J363" t="str">
            <v>Tower</v>
          </cell>
          <cell r="K363" t="str">
            <v>2020_01</v>
          </cell>
        </row>
        <row r="364">
          <cell r="C364" t="str">
            <v>KEOR SP</v>
          </cell>
          <cell r="D364" t="str">
            <v>Legrand KEOR SP 1</v>
          </cell>
          <cell r="E364">
            <v>21</v>
          </cell>
          <cell r="F364">
            <v>1</v>
          </cell>
          <cell r="G364">
            <v>11100</v>
          </cell>
          <cell r="H364" t="str">
            <v>c02__Line-interactive, AS</v>
          </cell>
          <cell r="I364" t="str">
            <v>Mass</v>
          </cell>
          <cell r="J364" t="str">
            <v>Tower</v>
          </cell>
          <cell r="K364" t="str">
            <v>2020_01</v>
          </cell>
        </row>
        <row r="365">
          <cell r="C365" t="str">
            <v>KEOR SP</v>
          </cell>
          <cell r="D365" t="str">
            <v>Legrand KEOR SP 1,5</v>
          </cell>
          <cell r="E365">
            <v>74</v>
          </cell>
          <cell r="F365">
            <v>1.5</v>
          </cell>
          <cell r="G365">
            <v>12950</v>
          </cell>
          <cell r="H365" t="str">
            <v>c02__Line-interactive, AS</v>
          </cell>
          <cell r="I365" t="str">
            <v>Mass</v>
          </cell>
          <cell r="J365" t="str">
            <v>Tower</v>
          </cell>
          <cell r="K365" t="str">
            <v>2020_01</v>
          </cell>
        </row>
        <row r="366">
          <cell r="C366" t="str">
            <v>KEOR SP</v>
          </cell>
          <cell r="D366" t="str">
            <v>Legrand KEOR SP 2</v>
          </cell>
          <cell r="E366">
            <v>60</v>
          </cell>
          <cell r="F366">
            <v>2</v>
          </cell>
          <cell r="G366">
            <v>15540</v>
          </cell>
          <cell r="H366" t="str">
            <v>c02__Line-interactive, AS</v>
          </cell>
          <cell r="I366" t="str">
            <v>Mass</v>
          </cell>
          <cell r="J366" t="str">
            <v>Tower</v>
          </cell>
          <cell r="K366" t="str">
            <v>2020_01</v>
          </cell>
        </row>
        <row r="367">
          <cell r="C367" t="str">
            <v>Keor SPX</v>
          </cell>
          <cell r="D367" t="str">
            <v>Legrand Keor SPX 0,6</v>
          </cell>
          <cell r="E367">
            <v>234</v>
          </cell>
          <cell r="F367">
            <v>0.6</v>
          </cell>
          <cell r="G367">
            <v>3700</v>
          </cell>
          <cell r="H367" t="str">
            <v>c02__Line-interactive, AS</v>
          </cell>
          <cell r="I367" t="str">
            <v>Mass</v>
          </cell>
          <cell r="J367" t="str">
            <v>Tower</v>
          </cell>
          <cell r="K367" t="str">
            <v>2020_01</v>
          </cell>
        </row>
        <row r="368">
          <cell r="C368" t="str">
            <v>Keor SPX</v>
          </cell>
          <cell r="D368" t="str">
            <v>Legrand Keor SPX 0,8</v>
          </cell>
          <cell r="E368">
            <v>266</v>
          </cell>
          <cell r="F368">
            <v>0.8</v>
          </cell>
          <cell r="G368">
            <v>4810</v>
          </cell>
          <cell r="H368" t="str">
            <v>c02__Line-interactive, AS</v>
          </cell>
          <cell r="I368" t="str">
            <v>Mass</v>
          </cell>
          <cell r="J368" t="str">
            <v>Tower</v>
          </cell>
          <cell r="K368" t="str">
            <v>2020_01</v>
          </cell>
        </row>
        <row r="369">
          <cell r="C369" t="str">
            <v>Keor SPX</v>
          </cell>
          <cell r="D369" t="str">
            <v>Legrand Keor SPX 1</v>
          </cell>
          <cell r="E369">
            <v>213</v>
          </cell>
          <cell r="F369">
            <v>1</v>
          </cell>
          <cell r="G369">
            <v>9250</v>
          </cell>
          <cell r="H369" t="str">
            <v>c02__Line-interactive, AS</v>
          </cell>
          <cell r="I369" t="str">
            <v>Mass</v>
          </cell>
          <cell r="J369" t="str">
            <v>Tower</v>
          </cell>
          <cell r="K369" t="str">
            <v>2020_01</v>
          </cell>
        </row>
        <row r="370">
          <cell r="C370" t="str">
            <v>Keor SPX</v>
          </cell>
          <cell r="D370" t="str">
            <v>Legrand Keor SPX 1,5</v>
          </cell>
          <cell r="E370">
            <v>150</v>
          </cell>
          <cell r="F370">
            <v>1.5</v>
          </cell>
          <cell r="G370">
            <v>11100</v>
          </cell>
          <cell r="H370" t="str">
            <v>c02__Line-interactive, AS</v>
          </cell>
          <cell r="I370" t="str">
            <v>Mass</v>
          </cell>
          <cell r="J370" t="str">
            <v>Tower</v>
          </cell>
          <cell r="K370" t="str">
            <v>2020_01</v>
          </cell>
        </row>
        <row r="371">
          <cell r="C371" t="str">
            <v>Keor SPX</v>
          </cell>
          <cell r="D371" t="str">
            <v>Legrand Keor SPX 2</v>
          </cell>
          <cell r="E371">
            <v>127</v>
          </cell>
          <cell r="F371">
            <v>2</v>
          </cell>
          <cell r="G371">
            <v>13320</v>
          </cell>
          <cell r="H371" t="str">
            <v>c02__Line-interactive, AS</v>
          </cell>
          <cell r="I371" t="str">
            <v>Mass</v>
          </cell>
          <cell r="J371" t="str">
            <v>Tower</v>
          </cell>
          <cell r="K371" t="str">
            <v>2020_01</v>
          </cell>
        </row>
        <row r="372">
          <cell r="C372" t="str">
            <v>Niky S</v>
          </cell>
          <cell r="D372" t="str">
            <v>Legrand Niky S 1</v>
          </cell>
          <cell r="E372">
            <v>2</v>
          </cell>
          <cell r="F372">
            <v>1</v>
          </cell>
          <cell r="G372">
            <v>26196</v>
          </cell>
          <cell r="H372" t="str">
            <v>c03__Line-interactive, Sin</v>
          </cell>
          <cell r="I372" t="str">
            <v>Light corporate</v>
          </cell>
          <cell r="J372" t="str">
            <v>Tower</v>
          </cell>
          <cell r="K372" t="str">
            <v>2020_01</v>
          </cell>
        </row>
        <row r="373">
          <cell r="C373" t="str">
            <v>Niky S</v>
          </cell>
          <cell r="D373" t="str">
            <v>Legrand Niky S 1,5</v>
          </cell>
          <cell r="E373">
            <v>12</v>
          </cell>
          <cell r="F373">
            <v>1.5</v>
          </cell>
          <cell r="G373">
            <v>33300</v>
          </cell>
          <cell r="H373" t="str">
            <v>c03__Line-interactive, Sin</v>
          </cell>
          <cell r="I373" t="str">
            <v>Light corporate</v>
          </cell>
          <cell r="J373" t="str">
            <v>Tower</v>
          </cell>
          <cell r="K373" t="str">
            <v>2020_01</v>
          </cell>
        </row>
        <row r="374">
          <cell r="C374" t="str">
            <v>Niky S</v>
          </cell>
          <cell r="D374" t="str">
            <v>Legrand Niky S 3</v>
          </cell>
          <cell r="E374">
            <v>2</v>
          </cell>
          <cell r="F374">
            <v>3</v>
          </cell>
          <cell r="G374">
            <v>55500</v>
          </cell>
          <cell r="H374" t="str">
            <v>c03__Line-interactive, Sin</v>
          </cell>
          <cell r="I374" t="str">
            <v>Light corporate</v>
          </cell>
          <cell r="J374" t="str">
            <v>Tower</v>
          </cell>
          <cell r="K374" t="str">
            <v>2020_01</v>
          </cell>
        </row>
        <row r="375">
          <cell r="C375" t="str">
            <v>Imperial IMD-1025AP</v>
          </cell>
          <cell r="D375" t="str">
            <v>Powercom Imperial IMD-1025AP 1,025</v>
          </cell>
          <cell r="E375">
            <v>50</v>
          </cell>
          <cell r="F375">
            <v>1.0249999999999999</v>
          </cell>
          <cell r="G375">
            <v>9926</v>
          </cell>
          <cell r="H375" t="str">
            <v>c02__Line-interactive, AS</v>
          </cell>
          <cell r="I375" t="str">
            <v>Mass</v>
          </cell>
          <cell r="J375" t="str">
            <v>Tower</v>
          </cell>
          <cell r="K375" t="str">
            <v>2020_01</v>
          </cell>
        </row>
        <row r="376">
          <cell r="C376" t="str">
            <v>Imperial IMD-1200AP</v>
          </cell>
          <cell r="D376" t="str">
            <v>Powercom Imperial IMD-1200AP 1,2</v>
          </cell>
          <cell r="E376">
            <v>87</v>
          </cell>
          <cell r="F376">
            <v>1.2</v>
          </cell>
          <cell r="G376">
            <v>12452</v>
          </cell>
          <cell r="H376" t="str">
            <v>c02__Line-interactive, AS</v>
          </cell>
          <cell r="I376" t="str">
            <v>Mass</v>
          </cell>
          <cell r="J376" t="str">
            <v>Tower</v>
          </cell>
          <cell r="K376" t="str">
            <v>2020_01</v>
          </cell>
        </row>
        <row r="377">
          <cell r="C377" t="str">
            <v>Imperial IMD-1500AP</v>
          </cell>
          <cell r="D377" t="str">
            <v>Powercom Imperial IMD-1500AP 1,5</v>
          </cell>
          <cell r="E377">
            <v>96</v>
          </cell>
          <cell r="F377">
            <v>1.5</v>
          </cell>
          <cell r="G377">
            <v>13004</v>
          </cell>
          <cell r="H377" t="str">
            <v>c02__Line-interactive, AS</v>
          </cell>
          <cell r="I377" t="str">
            <v>Mass</v>
          </cell>
          <cell r="J377" t="str">
            <v>Tower</v>
          </cell>
          <cell r="K377" t="str">
            <v>2020_01</v>
          </cell>
        </row>
        <row r="378">
          <cell r="C378" t="str">
            <v>Imperial IMD-2000AP</v>
          </cell>
          <cell r="D378" t="str">
            <v>Powercom Imperial IMD-2000AP 2</v>
          </cell>
          <cell r="E378">
            <v>114</v>
          </cell>
          <cell r="F378">
            <v>2</v>
          </cell>
          <cell r="G378">
            <v>15738</v>
          </cell>
          <cell r="H378" t="str">
            <v>c02__Line-interactive, AS</v>
          </cell>
          <cell r="I378" t="str">
            <v>Mass</v>
          </cell>
          <cell r="J378" t="str">
            <v>Tower</v>
          </cell>
          <cell r="K378" t="str">
            <v>2020_01</v>
          </cell>
        </row>
        <row r="379">
          <cell r="C379" t="str">
            <v>Imperial IMD-3000AP</v>
          </cell>
          <cell r="D379" t="str">
            <v>Powercom Imperial IMD-3000AP 3</v>
          </cell>
          <cell r="E379">
            <v>64</v>
          </cell>
          <cell r="F379">
            <v>3</v>
          </cell>
          <cell r="G379">
            <v>24137</v>
          </cell>
          <cell r="H379" t="str">
            <v>c02__Line-interactive, AS</v>
          </cell>
          <cell r="I379" t="str">
            <v>Mass</v>
          </cell>
          <cell r="J379" t="str">
            <v>Tower</v>
          </cell>
          <cell r="K379" t="str">
            <v>2020_01</v>
          </cell>
        </row>
        <row r="380">
          <cell r="C380" t="str">
            <v>Imperial IMD-525AP</v>
          </cell>
          <cell r="D380" t="str">
            <v>Powercom Imperial IMD-525AP 0,525</v>
          </cell>
          <cell r="E380">
            <v>101</v>
          </cell>
          <cell r="F380">
            <v>0.52500000000000002</v>
          </cell>
          <cell r="G380">
            <v>5697</v>
          </cell>
          <cell r="H380" t="str">
            <v>c02__Line-interactive, AS</v>
          </cell>
          <cell r="I380" t="str">
            <v>Mass</v>
          </cell>
          <cell r="J380" t="str">
            <v>Tower</v>
          </cell>
          <cell r="K380" t="str">
            <v>2020_01</v>
          </cell>
        </row>
        <row r="381">
          <cell r="C381" t="str">
            <v>Imperial IMD-625AP</v>
          </cell>
          <cell r="D381" t="str">
            <v>Powercom Imperial IMD-625AP 0,625</v>
          </cell>
          <cell r="E381">
            <v>332</v>
          </cell>
          <cell r="F381">
            <v>0.625</v>
          </cell>
          <cell r="G381">
            <v>6052</v>
          </cell>
          <cell r="H381" t="str">
            <v>c02__Line-interactive, AS</v>
          </cell>
          <cell r="I381" t="str">
            <v>Mass</v>
          </cell>
          <cell r="J381" t="str">
            <v>Tower</v>
          </cell>
          <cell r="K381" t="str">
            <v>2020_01</v>
          </cell>
        </row>
        <row r="382">
          <cell r="C382" t="str">
            <v>Imperial IMD-825AP</v>
          </cell>
          <cell r="D382" t="str">
            <v>Powercom Imperial IMD-825AP 0,825</v>
          </cell>
          <cell r="E382">
            <v>231</v>
          </cell>
          <cell r="F382">
            <v>0.82499999999999996</v>
          </cell>
          <cell r="G382">
            <v>7205</v>
          </cell>
          <cell r="H382" t="str">
            <v>c02__Line-interactive, AS</v>
          </cell>
          <cell r="I382" t="str">
            <v>Mass</v>
          </cell>
          <cell r="J382" t="str">
            <v>Tower</v>
          </cell>
          <cell r="K382" t="str">
            <v>2020_01</v>
          </cell>
        </row>
        <row r="383">
          <cell r="C383" t="str">
            <v>Imperial IMP-1025AP</v>
          </cell>
          <cell r="D383" t="str">
            <v>Powercom Imperial IMP-1025AP 1,025</v>
          </cell>
          <cell r="E383">
            <v>69</v>
          </cell>
          <cell r="F383">
            <v>1.0249999999999999</v>
          </cell>
          <cell r="G383">
            <v>9346</v>
          </cell>
          <cell r="H383" t="str">
            <v>c02__Line-interactive, AS</v>
          </cell>
          <cell r="I383" t="str">
            <v>Mass</v>
          </cell>
          <cell r="J383" t="str">
            <v>Tower</v>
          </cell>
          <cell r="K383" t="str">
            <v>2020_01</v>
          </cell>
        </row>
        <row r="384">
          <cell r="C384" t="str">
            <v>Imperial IMP-1200AP</v>
          </cell>
          <cell r="D384" t="str">
            <v>Powercom Imperial IMP-1200AP 1,2</v>
          </cell>
          <cell r="E384">
            <v>47</v>
          </cell>
          <cell r="F384">
            <v>1.2</v>
          </cell>
          <cell r="G384">
            <v>10878</v>
          </cell>
          <cell r="H384" t="str">
            <v>c02__Line-interactive, AS</v>
          </cell>
          <cell r="I384" t="str">
            <v>Mass</v>
          </cell>
          <cell r="J384" t="str">
            <v>Tower</v>
          </cell>
          <cell r="K384" t="str">
            <v>2020_01</v>
          </cell>
        </row>
        <row r="385">
          <cell r="C385" t="str">
            <v>Imperial IMP-1500AP</v>
          </cell>
          <cell r="D385" t="str">
            <v>Powercom Imperial IMP-1500AP 1,5</v>
          </cell>
          <cell r="E385">
            <v>77</v>
          </cell>
          <cell r="F385">
            <v>1.5</v>
          </cell>
          <cell r="G385">
            <v>12357</v>
          </cell>
          <cell r="H385" t="str">
            <v>c02__Line-interactive, AS</v>
          </cell>
          <cell r="I385" t="str">
            <v>Mass</v>
          </cell>
          <cell r="J385" t="str">
            <v>Tower</v>
          </cell>
          <cell r="K385" t="str">
            <v>2020_01</v>
          </cell>
        </row>
        <row r="386">
          <cell r="C386" t="str">
            <v>Imperial IMP-2000AP</v>
          </cell>
          <cell r="D386" t="str">
            <v>Powercom Imperial IMP-2000AP 2</v>
          </cell>
          <cell r="E386">
            <v>95</v>
          </cell>
          <cell r="F386">
            <v>2</v>
          </cell>
          <cell r="G386">
            <v>14455</v>
          </cell>
          <cell r="H386" t="str">
            <v>c02__Line-interactive, AS</v>
          </cell>
          <cell r="I386" t="str">
            <v>Mass</v>
          </cell>
          <cell r="J386" t="str">
            <v>Tower</v>
          </cell>
          <cell r="K386" t="str">
            <v>2020_01</v>
          </cell>
        </row>
        <row r="387">
          <cell r="C387" t="str">
            <v>Imperial IMP-3000AP</v>
          </cell>
          <cell r="D387" t="str">
            <v>Powercom Imperial IMP-3000AP 3</v>
          </cell>
          <cell r="E387">
            <v>55</v>
          </cell>
          <cell r="F387">
            <v>3</v>
          </cell>
          <cell r="G387">
            <v>23688</v>
          </cell>
          <cell r="H387" t="str">
            <v>c02__Line-interactive, AS</v>
          </cell>
          <cell r="I387" t="str">
            <v>Mass</v>
          </cell>
          <cell r="J387" t="str">
            <v>Tower</v>
          </cell>
          <cell r="K387" t="str">
            <v>2020_01</v>
          </cell>
        </row>
        <row r="388">
          <cell r="C388" t="str">
            <v>Imperial IMP-525AP</v>
          </cell>
          <cell r="D388" t="str">
            <v>Powercom Imperial IMP-525AP 0,525</v>
          </cell>
          <cell r="E388">
            <v>1038</v>
          </cell>
          <cell r="F388">
            <v>0.52500000000000002</v>
          </cell>
          <cell r="G388">
            <v>5322</v>
          </cell>
          <cell r="H388" t="str">
            <v>c02__Line-interactive, AS</v>
          </cell>
          <cell r="I388" t="str">
            <v>Mass</v>
          </cell>
          <cell r="J388" t="str">
            <v>Tower</v>
          </cell>
          <cell r="K388" t="str">
            <v>2020_01</v>
          </cell>
        </row>
        <row r="389">
          <cell r="C389" t="str">
            <v>Imperial IMP-625AP</v>
          </cell>
          <cell r="D389" t="str">
            <v>Powercom Imperial IMP-625AP 0,625</v>
          </cell>
          <cell r="E389">
            <v>250</v>
          </cell>
          <cell r="F389">
            <v>0.625</v>
          </cell>
          <cell r="G389">
            <v>5493</v>
          </cell>
          <cell r="H389" t="str">
            <v>c02__Line-interactive, AS</v>
          </cell>
          <cell r="I389" t="str">
            <v>Mass</v>
          </cell>
          <cell r="J389" t="str">
            <v>Tower</v>
          </cell>
          <cell r="K389" t="str">
            <v>2020_01</v>
          </cell>
        </row>
        <row r="390">
          <cell r="C390" t="str">
            <v>Imperial IMP-825AP</v>
          </cell>
          <cell r="D390" t="str">
            <v>Powercom Imperial IMP-825AP 0,825</v>
          </cell>
          <cell r="E390">
            <v>227</v>
          </cell>
          <cell r="F390">
            <v>0.82499999999999996</v>
          </cell>
          <cell r="G390">
            <v>6741</v>
          </cell>
          <cell r="H390" t="str">
            <v>c02__Line-interactive, AS</v>
          </cell>
          <cell r="I390" t="str">
            <v>Mass</v>
          </cell>
          <cell r="J390" t="str">
            <v>Tower</v>
          </cell>
          <cell r="K390" t="str">
            <v>2020_01</v>
          </cell>
        </row>
        <row r="391">
          <cell r="C391" t="str">
            <v>Infinity INF-1100</v>
          </cell>
          <cell r="D391" t="str">
            <v>Powercom Infinity INF-1100 1,1</v>
          </cell>
          <cell r="E391">
            <v>26</v>
          </cell>
          <cell r="F391">
            <v>1.1000000000000001</v>
          </cell>
          <cell r="G391">
            <v>11942</v>
          </cell>
          <cell r="H391" t="str">
            <v>c03__Line-interactive, Sin</v>
          </cell>
          <cell r="I391" t="str">
            <v>Light corporate</v>
          </cell>
          <cell r="J391" t="str">
            <v>Tower</v>
          </cell>
          <cell r="K391" t="str">
            <v>2020_01</v>
          </cell>
        </row>
        <row r="392">
          <cell r="C392" t="str">
            <v>Infinity INF-1500</v>
          </cell>
          <cell r="D392" t="str">
            <v>Powercom Infinity INF-1500 1,5</v>
          </cell>
          <cell r="E392">
            <v>77</v>
          </cell>
          <cell r="F392">
            <v>1.5</v>
          </cell>
          <cell r="G392">
            <v>13962</v>
          </cell>
          <cell r="H392" t="str">
            <v>c03__Line-interactive, Sin</v>
          </cell>
          <cell r="I392" t="str">
            <v>Light corporate</v>
          </cell>
          <cell r="J392" t="str">
            <v>Tower</v>
          </cell>
          <cell r="K392" t="str">
            <v>2020_01</v>
          </cell>
        </row>
        <row r="393">
          <cell r="C393" t="str">
            <v>Infinity INF-500</v>
          </cell>
          <cell r="D393" t="str">
            <v>Powercom Infinity INF-500 0,5</v>
          </cell>
          <cell r="E393">
            <v>28</v>
          </cell>
          <cell r="F393">
            <v>0.5</v>
          </cell>
          <cell r="G393">
            <v>9073</v>
          </cell>
          <cell r="H393" t="str">
            <v>c03__Line-interactive, Sin</v>
          </cell>
          <cell r="I393" t="str">
            <v>Light corporate</v>
          </cell>
          <cell r="J393" t="str">
            <v>Tower</v>
          </cell>
          <cell r="K393" t="str">
            <v>2020_01</v>
          </cell>
        </row>
        <row r="394">
          <cell r="C394" t="str">
            <v>Infinity INF-800</v>
          </cell>
          <cell r="D394" t="str">
            <v>Powercom Infinity INF-800 0,8</v>
          </cell>
          <cell r="E394">
            <v>50</v>
          </cell>
          <cell r="F394">
            <v>0.8</v>
          </cell>
          <cell r="G394">
            <v>10664</v>
          </cell>
          <cell r="H394" t="str">
            <v>c03__Line-interactive, Sin</v>
          </cell>
          <cell r="I394" t="str">
            <v>Light corporate</v>
          </cell>
          <cell r="J394" t="str">
            <v>Tower</v>
          </cell>
          <cell r="K394" t="str">
            <v>2020_01</v>
          </cell>
        </row>
        <row r="395">
          <cell r="C395" t="str">
            <v>King Pro RM KIN-1000AP</v>
          </cell>
          <cell r="D395" t="str">
            <v>Powercom King Pro RM KIN-1000AP 1</v>
          </cell>
          <cell r="E395">
            <v>87</v>
          </cell>
          <cell r="F395">
            <v>1</v>
          </cell>
          <cell r="G395">
            <v>17760</v>
          </cell>
          <cell r="H395" t="str">
            <v>c02__Line-interactive, AS</v>
          </cell>
          <cell r="I395" t="str">
            <v>Mass</v>
          </cell>
          <cell r="J395" t="str">
            <v>RM</v>
          </cell>
          <cell r="K395" t="str">
            <v>2020_01</v>
          </cell>
        </row>
        <row r="396">
          <cell r="C396" t="str">
            <v>King Pro RM KIN-1200AP</v>
          </cell>
          <cell r="D396" t="str">
            <v>Powercom King Pro RM KIN-1200AP 1,2</v>
          </cell>
          <cell r="E396">
            <v>121</v>
          </cell>
          <cell r="F396">
            <v>1.2</v>
          </cell>
          <cell r="G396">
            <v>19684</v>
          </cell>
          <cell r="H396" t="str">
            <v>c02__Line-interactive, AS</v>
          </cell>
          <cell r="I396" t="str">
            <v>Mass</v>
          </cell>
          <cell r="J396" t="str">
            <v>RM</v>
          </cell>
          <cell r="K396" t="str">
            <v>2020_01</v>
          </cell>
        </row>
        <row r="397">
          <cell r="C397" t="str">
            <v>King Pro RM KIN-1500AP</v>
          </cell>
          <cell r="D397" t="str">
            <v>Powercom King Pro RM KIN-1500AP 1,5</v>
          </cell>
          <cell r="E397">
            <v>68</v>
          </cell>
          <cell r="F397">
            <v>1.5</v>
          </cell>
          <cell r="G397">
            <v>21830</v>
          </cell>
          <cell r="H397" t="str">
            <v>c02__Line-interactive, AS</v>
          </cell>
          <cell r="I397" t="str">
            <v>Mass</v>
          </cell>
          <cell r="J397" t="str">
            <v>RM</v>
          </cell>
          <cell r="K397" t="str">
            <v>2020_01</v>
          </cell>
        </row>
        <row r="398">
          <cell r="C398" t="str">
            <v>King Pro RM KIN-2200AP</v>
          </cell>
          <cell r="D398" t="str">
            <v>Powercom King Pro RM KIN-2200AP 2,2</v>
          </cell>
          <cell r="E398">
            <v>78</v>
          </cell>
          <cell r="F398">
            <v>2.2000000000000002</v>
          </cell>
          <cell r="G398">
            <v>31450</v>
          </cell>
          <cell r="H398" t="str">
            <v>c02__Line-interactive, AS</v>
          </cell>
          <cell r="I398" t="str">
            <v>Mass</v>
          </cell>
          <cell r="J398" t="str">
            <v>RM</v>
          </cell>
          <cell r="K398" t="str">
            <v>2020_01</v>
          </cell>
        </row>
        <row r="399">
          <cell r="C399" t="str">
            <v>King Pro RM KIN-3000AP</v>
          </cell>
          <cell r="D399" t="str">
            <v>Powercom King Pro RM KIN-3000AP 3</v>
          </cell>
          <cell r="E399">
            <v>1</v>
          </cell>
          <cell r="F399">
            <v>3</v>
          </cell>
          <cell r="G399">
            <v>39886</v>
          </cell>
          <cell r="H399" t="str">
            <v>c02__Line-interactive, AS</v>
          </cell>
          <cell r="I399" t="str">
            <v>Mass</v>
          </cell>
          <cell r="J399" t="str">
            <v>RM</v>
          </cell>
          <cell r="K399" t="str">
            <v>2020_01</v>
          </cell>
        </row>
        <row r="400">
          <cell r="C400" t="str">
            <v>King Pro RM KIN-3000AP</v>
          </cell>
          <cell r="D400" t="str">
            <v>Powercom King Pro RM KIN-3000AP 3</v>
          </cell>
          <cell r="E400">
            <v>26</v>
          </cell>
          <cell r="F400">
            <v>3</v>
          </cell>
          <cell r="G400">
            <v>39886</v>
          </cell>
          <cell r="H400" t="str">
            <v>c02__Line-interactive, AS</v>
          </cell>
          <cell r="I400" t="str">
            <v>Mass</v>
          </cell>
          <cell r="J400" t="str">
            <v>RM</v>
          </cell>
          <cell r="K400" t="str">
            <v>2020_01</v>
          </cell>
        </row>
        <row r="401">
          <cell r="C401" t="str">
            <v>King Pro RM KIN-600AP</v>
          </cell>
          <cell r="D401" t="str">
            <v>Powercom King Pro RM KIN-600AP 0,6</v>
          </cell>
          <cell r="E401">
            <v>92</v>
          </cell>
          <cell r="F401">
            <v>0.6</v>
          </cell>
          <cell r="G401">
            <v>14800</v>
          </cell>
          <cell r="H401" t="str">
            <v>c02__Line-interactive, AS</v>
          </cell>
          <cell r="I401" t="str">
            <v>Mass</v>
          </cell>
          <cell r="J401" t="str">
            <v>RM</v>
          </cell>
          <cell r="K401" t="str">
            <v>2020_01</v>
          </cell>
        </row>
        <row r="402">
          <cell r="C402" t="str">
            <v>Macan MAC-1000</v>
          </cell>
          <cell r="D402" t="str">
            <v>Powercom Macan MAC-1000 1</v>
          </cell>
          <cell r="E402">
            <v>152</v>
          </cell>
          <cell r="F402">
            <v>1</v>
          </cell>
          <cell r="G402">
            <v>15540</v>
          </cell>
          <cell r="H402" t="str">
            <v>c04__On-line, less 3 kVA</v>
          </cell>
          <cell r="I402" t="str">
            <v>Light corporate</v>
          </cell>
          <cell r="J402" t="str">
            <v>Tower</v>
          </cell>
          <cell r="K402" t="str">
            <v>2020_01</v>
          </cell>
        </row>
        <row r="403">
          <cell r="C403" t="str">
            <v>Macan MAC-1500</v>
          </cell>
          <cell r="D403" t="str">
            <v>Powercom Macan MAC-1500 1,5</v>
          </cell>
          <cell r="E403">
            <v>63</v>
          </cell>
          <cell r="F403">
            <v>1.5</v>
          </cell>
          <cell r="G403">
            <v>23310</v>
          </cell>
          <cell r="H403" t="str">
            <v>c04__On-line, less 3 kVA</v>
          </cell>
          <cell r="I403" t="str">
            <v>Light corporate</v>
          </cell>
          <cell r="J403" t="str">
            <v>Tower</v>
          </cell>
          <cell r="K403" t="str">
            <v>2020_01</v>
          </cell>
        </row>
        <row r="404">
          <cell r="C404" t="str">
            <v>Macan MAC-2000</v>
          </cell>
          <cell r="D404" t="str">
            <v>Powercom Macan MAC-2000 2</v>
          </cell>
          <cell r="E404">
            <v>227</v>
          </cell>
          <cell r="F404">
            <v>2</v>
          </cell>
          <cell r="G404">
            <v>31450</v>
          </cell>
          <cell r="H404" t="str">
            <v>c04__On-line, less 3 kVA</v>
          </cell>
          <cell r="I404" t="str">
            <v>Light corporate</v>
          </cell>
          <cell r="J404" t="str">
            <v>Tower</v>
          </cell>
          <cell r="K404" t="str">
            <v>2020_01</v>
          </cell>
        </row>
        <row r="405">
          <cell r="C405" t="str">
            <v>Macan MAC-3000</v>
          </cell>
          <cell r="D405" t="str">
            <v>Powercom Macan MAC-3000 3</v>
          </cell>
          <cell r="E405">
            <v>121</v>
          </cell>
          <cell r="F405">
            <v>3</v>
          </cell>
          <cell r="G405">
            <v>37814</v>
          </cell>
          <cell r="H405" t="str">
            <v>c04__On-line, less 3 kVA</v>
          </cell>
          <cell r="I405" t="str">
            <v>Light corporate</v>
          </cell>
          <cell r="J405" t="str">
            <v>Tower</v>
          </cell>
          <cell r="K405" t="str">
            <v>2020_01</v>
          </cell>
        </row>
        <row r="406">
          <cell r="C406" t="str">
            <v>Macan MRT-1000</v>
          </cell>
          <cell r="D406" t="str">
            <v>Powercom Macan MRT-1000 1</v>
          </cell>
          <cell r="E406">
            <v>6</v>
          </cell>
          <cell r="F406">
            <v>1</v>
          </cell>
          <cell r="G406">
            <v>24938</v>
          </cell>
          <cell r="H406" t="str">
            <v>c04__On-line, less 3 kVA</v>
          </cell>
          <cell r="I406" t="str">
            <v>Light corporate</v>
          </cell>
          <cell r="J406" t="str">
            <v>RT</v>
          </cell>
          <cell r="K406" t="str">
            <v>2020_01</v>
          </cell>
        </row>
        <row r="407">
          <cell r="C407" t="str">
            <v>Macan MRT-1000SE</v>
          </cell>
          <cell r="D407" t="str">
            <v>Powercom Macan MRT-1000SE 1</v>
          </cell>
          <cell r="E407">
            <v>54</v>
          </cell>
          <cell r="F407">
            <v>1</v>
          </cell>
          <cell r="G407">
            <v>24859</v>
          </cell>
          <cell r="H407" t="str">
            <v>c04__On-line, less 3 kVA</v>
          </cell>
          <cell r="I407" t="str">
            <v>Light corporate</v>
          </cell>
          <cell r="J407" t="str">
            <v>RT</v>
          </cell>
          <cell r="K407" t="str">
            <v>2020_01</v>
          </cell>
        </row>
        <row r="408">
          <cell r="C408" t="str">
            <v>Macan MRT-1500SE</v>
          </cell>
          <cell r="D408" t="str">
            <v>Powercom Macan MRT-1500SE 1,5</v>
          </cell>
          <cell r="E408">
            <v>31</v>
          </cell>
          <cell r="F408">
            <v>1.5</v>
          </cell>
          <cell r="G408">
            <v>30190</v>
          </cell>
          <cell r="H408" t="str">
            <v>c04__On-line, less 3 kVA</v>
          </cell>
          <cell r="I408" t="str">
            <v>Light corporate</v>
          </cell>
          <cell r="J408" t="str">
            <v>RT</v>
          </cell>
          <cell r="K408" t="str">
            <v>2020_01</v>
          </cell>
        </row>
        <row r="409">
          <cell r="C409" t="str">
            <v>Macan MRT-2000</v>
          </cell>
          <cell r="D409" t="str">
            <v>Powercom Macan MRT-2000 2</v>
          </cell>
          <cell r="E409">
            <v>11</v>
          </cell>
          <cell r="F409">
            <v>2</v>
          </cell>
          <cell r="G409">
            <v>41292</v>
          </cell>
          <cell r="H409" t="str">
            <v>c04__On-line, less 3 kVA</v>
          </cell>
          <cell r="I409" t="str">
            <v>Light corporate</v>
          </cell>
          <cell r="J409" t="str">
            <v>RT</v>
          </cell>
          <cell r="K409" t="str">
            <v>2020_01</v>
          </cell>
        </row>
        <row r="410">
          <cell r="C410" t="str">
            <v>Macan MRT-2000SE</v>
          </cell>
          <cell r="D410" t="str">
            <v>Powercom Macan MRT-2000SE 2</v>
          </cell>
          <cell r="E410">
            <v>50</v>
          </cell>
          <cell r="F410">
            <v>2</v>
          </cell>
          <cell r="G410">
            <v>41313</v>
          </cell>
          <cell r="H410" t="str">
            <v>c04__On-line, less 3 kVA</v>
          </cell>
          <cell r="I410" t="str">
            <v>Light corporate</v>
          </cell>
          <cell r="J410" t="str">
            <v>RT</v>
          </cell>
          <cell r="K410" t="str">
            <v>2020_01</v>
          </cell>
        </row>
        <row r="411">
          <cell r="C411" t="str">
            <v>Macan MRT-3000</v>
          </cell>
          <cell r="D411" t="str">
            <v>Powercom Macan MRT-3000 3</v>
          </cell>
          <cell r="E411">
            <v>9</v>
          </cell>
          <cell r="F411">
            <v>3</v>
          </cell>
          <cell r="G411">
            <v>46250</v>
          </cell>
          <cell r="H411" t="str">
            <v>c04__On-line, less 3 kVA</v>
          </cell>
          <cell r="I411" t="str">
            <v>Light corporate</v>
          </cell>
          <cell r="J411" t="str">
            <v>RT</v>
          </cell>
          <cell r="K411" t="str">
            <v>2020_01</v>
          </cell>
        </row>
        <row r="412">
          <cell r="C412" t="str">
            <v>Macan MRT-3000SE</v>
          </cell>
          <cell r="D412" t="str">
            <v>Powercom Macan MRT-3000SE 3</v>
          </cell>
          <cell r="E412">
            <v>128</v>
          </cell>
          <cell r="F412">
            <v>3</v>
          </cell>
          <cell r="G412">
            <v>44355</v>
          </cell>
          <cell r="H412" t="str">
            <v>c04__On-line, less 3 kVA</v>
          </cell>
          <cell r="I412" t="str">
            <v>Light corporate</v>
          </cell>
          <cell r="J412" t="str">
            <v>RT</v>
          </cell>
          <cell r="K412" t="str">
            <v>2020_01</v>
          </cell>
        </row>
        <row r="413">
          <cell r="C413" t="str">
            <v>RPT-1000A</v>
          </cell>
          <cell r="D413" t="str">
            <v>Powercom RPT-1000A 1</v>
          </cell>
          <cell r="E413">
            <v>552</v>
          </cell>
          <cell r="F413">
            <v>1</v>
          </cell>
          <cell r="G413">
            <v>4503</v>
          </cell>
          <cell r="H413" t="str">
            <v>c02__Line-interactive, AS</v>
          </cell>
          <cell r="I413" t="str">
            <v>Mass</v>
          </cell>
          <cell r="J413" t="str">
            <v>Tower</v>
          </cell>
          <cell r="K413" t="str">
            <v>2020_01</v>
          </cell>
        </row>
        <row r="414">
          <cell r="C414" t="str">
            <v xml:space="preserve">RPT-1000A EURO </v>
          </cell>
          <cell r="D414" t="str">
            <v>Powercom RPT-1000A EURO  1</v>
          </cell>
          <cell r="E414">
            <v>3880</v>
          </cell>
          <cell r="F414">
            <v>1</v>
          </cell>
          <cell r="G414">
            <v>5106</v>
          </cell>
          <cell r="H414" t="str">
            <v>c02__Line-interactive, AS</v>
          </cell>
          <cell r="I414" t="str">
            <v>Mass</v>
          </cell>
          <cell r="J414" t="str">
            <v>Tower</v>
          </cell>
          <cell r="K414" t="str">
            <v>2020_01</v>
          </cell>
        </row>
        <row r="415">
          <cell r="C415" t="str">
            <v>RPT-1000AP</v>
          </cell>
          <cell r="D415" t="str">
            <v>Powercom RPT-1000AP 1</v>
          </cell>
          <cell r="E415">
            <v>3819</v>
          </cell>
          <cell r="F415">
            <v>1</v>
          </cell>
          <cell r="G415">
            <v>4906</v>
          </cell>
          <cell r="H415" t="str">
            <v>c02__Line-interactive, AS</v>
          </cell>
          <cell r="I415" t="str">
            <v>Mass</v>
          </cell>
          <cell r="J415" t="str">
            <v>Tower</v>
          </cell>
          <cell r="K415" t="str">
            <v>2020_01</v>
          </cell>
        </row>
        <row r="416">
          <cell r="C416" t="str">
            <v>RPT-1000AP EURO USB</v>
          </cell>
          <cell r="D416" t="str">
            <v>Powercom RPT-1000AP EURO USB 1</v>
          </cell>
          <cell r="E416">
            <v>363</v>
          </cell>
          <cell r="F416">
            <v>1</v>
          </cell>
          <cell r="G416">
            <v>5032</v>
          </cell>
          <cell r="H416" t="str">
            <v>c02__Line-interactive, AS</v>
          </cell>
          <cell r="I416" t="str">
            <v>Mass</v>
          </cell>
          <cell r="J416" t="str">
            <v>Tower</v>
          </cell>
          <cell r="K416" t="str">
            <v>2020_01</v>
          </cell>
        </row>
        <row r="417">
          <cell r="C417" t="str">
            <v>RPT-1000AP SE</v>
          </cell>
          <cell r="D417" t="str">
            <v>Powercom RPT-1000AP SE 1</v>
          </cell>
          <cell r="E417">
            <v>1</v>
          </cell>
          <cell r="F417">
            <v>1</v>
          </cell>
          <cell r="G417">
            <v>5032</v>
          </cell>
          <cell r="H417" t="str">
            <v>c02__Line-interactive, AS</v>
          </cell>
          <cell r="I417" t="str">
            <v>Mass</v>
          </cell>
          <cell r="J417" t="str">
            <v>Tower</v>
          </cell>
          <cell r="K417" t="str">
            <v>2020_01</v>
          </cell>
        </row>
        <row r="418">
          <cell r="C418" t="str">
            <v>RPT-1025AP</v>
          </cell>
          <cell r="D418" t="str">
            <v>Powercom RPT-1025AP 1,025</v>
          </cell>
          <cell r="E418">
            <v>420</v>
          </cell>
          <cell r="F418">
            <v>1.0249999999999999</v>
          </cell>
          <cell r="G418">
            <v>7457</v>
          </cell>
          <cell r="H418" t="str">
            <v>c02__Line-interactive, AS</v>
          </cell>
          <cell r="I418" t="str">
            <v>Mass</v>
          </cell>
          <cell r="J418" t="str">
            <v>Tower</v>
          </cell>
          <cell r="K418" t="str">
            <v>2020_01</v>
          </cell>
        </row>
        <row r="419">
          <cell r="C419" t="str">
            <v>RPT-1025AP LCD</v>
          </cell>
          <cell r="D419" t="str">
            <v>Powercom RPT-1025AP LCD 1,025</v>
          </cell>
          <cell r="E419">
            <v>188</v>
          </cell>
          <cell r="F419">
            <v>1.0249999999999999</v>
          </cell>
          <cell r="G419">
            <v>7893</v>
          </cell>
          <cell r="H419" t="str">
            <v>c02__Line-interactive, AS</v>
          </cell>
          <cell r="I419" t="str">
            <v>Mass</v>
          </cell>
          <cell r="J419" t="str">
            <v>Tower</v>
          </cell>
          <cell r="K419" t="str">
            <v>2020_01</v>
          </cell>
        </row>
        <row r="420">
          <cell r="C420" t="str">
            <v>RPT-1500AP</v>
          </cell>
          <cell r="D420" t="str">
            <v>Powercom RPT-1500AP 1,5</v>
          </cell>
          <cell r="E420">
            <v>335</v>
          </cell>
          <cell r="F420">
            <v>1.5</v>
          </cell>
          <cell r="G420">
            <v>8831</v>
          </cell>
          <cell r="H420" t="str">
            <v>c02__Line-interactive, AS</v>
          </cell>
          <cell r="I420" t="str">
            <v>Mass</v>
          </cell>
          <cell r="J420" t="str">
            <v>Tower</v>
          </cell>
          <cell r="K420" t="str">
            <v>2020_01</v>
          </cell>
        </row>
        <row r="421">
          <cell r="C421" t="str">
            <v>RPT-1500AP LCD</v>
          </cell>
          <cell r="D421" t="str">
            <v>Powercom RPT-1500AP LCD 1,5</v>
          </cell>
          <cell r="E421">
            <v>352</v>
          </cell>
          <cell r="F421">
            <v>1.5</v>
          </cell>
          <cell r="G421">
            <v>9792</v>
          </cell>
          <cell r="H421" t="str">
            <v>c02__Line-interactive, AS</v>
          </cell>
          <cell r="I421" t="str">
            <v>Mass</v>
          </cell>
          <cell r="J421" t="str">
            <v>Tower</v>
          </cell>
          <cell r="K421" t="str">
            <v>2020_01</v>
          </cell>
        </row>
        <row r="422">
          <cell r="C422" t="str">
            <v>RPT-2000AP</v>
          </cell>
          <cell r="D422" t="str">
            <v>Powercom RPT-2000AP 2</v>
          </cell>
          <cell r="E422">
            <v>461</v>
          </cell>
          <cell r="F422">
            <v>2</v>
          </cell>
          <cell r="G422">
            <v>10623</v>
          </cell>
          <cell r="H422" t="str">
            <v>c02__Line-interactive, AS</v>
          </cell>
          <cell r="I422" t="str">
            <v>Mass</v>
          </cell>
          <cell r="J422" t="str">
            <v>Tower</v>
          </cell>
          <cell r="K422" t="str">
            <v>2020_01</v>
          </cell>
        </row>
        <row r="423">
          <cell r="C423" t="str">
            <v>RPT-2000AP LCD</v>
          </cell>
          <cell r="D423" t="str">
            <v>Powercom RPT-2000AP LCD 2</v>
          </cell>
          <cell r="E423">
            <v>354</v>
          </cell>
          <cell r="F423">
            <v>2</v>
          </cell>
          <cell r="G423">
            <v>11272</v>
          </cell>
          <cell r="H423" t="str">
            <v>c02__Line-interactive, AS</v>
          </cell>
          <cell r="I423" t="str">
            <v>Mass</v>
          </cell>
          <cell r="J423" t="str">
            <v>Tower</v>
          </cell>
          <cell r="K423" t="str">
            <v>2020_01</v>
          </cell>
        </row>
        <row r="424">
          <cell r="C424" t="str">
            <v>RPT-2000AP SE b</v>
          </cell>
          <cell r="D424" t="str">
            <v>Powercom RPT-2000AP SE b 2</v>
          </cell>
          <cell r="E424">
            <v>119</v>
          </cell>
          <cell r="F424">
            <v>2</v>
          </cell>
          <cell r="G424">
            <v>10730</v>
          </cell>
          <cell r="H424" t="str">
            <v>c02__Line-interactive, AS</v>
          </cell>
          <cell r="I424" t="str">
            <v>Mass</v>
          </cell>
          <cell r="J424" t="str">
            <v>Tower</v>
          </cell>
          <cell r="K424" t="str">
            <v>2020_01</v>
          </cell>
        </row>
        <row r="425">
          <cell r="C425" t="str">
            <v>RPT-600A</v>
          </cell>
          <cell r="D425" t="str">
            <v>Powercom RPT-600A 0,6</v>
          </cell>
          <cell r="E425">
            <v>1397</v>
          </cell>
          <cell r="F425">
            <v>0.6</v>
          </cell>
          <cell r="G425">
            <v>2706</v>
          </cell>
          <cell r="H425" t="str">
            <v>c02__Line-interactive, AS</v>
          </cell>
          <cell r="I425" t="str">
            <v>Mass</v>
          </cell>
          <cell r="J425" t="str">
            <v>Tower</v>
          </cell>
          <cell r="K425" t="str">
            <v>2020_01</v>
          </cell>
        </row>
        <row r="426">
          <cell r="C426" t="str">
            <v>RPT-600A EURO b</v>
          </cell>
          <cell r="D426" t="str">
            <v>Powercom RPT-600A EURO b 0,6</v>
          </cell>
          <cell r="E426">
            <v>7008</v>
          </cell>
          <cell r="F426">
            <v>0.6</v>
          </cell>
          <cell r="G426">
            <v>2664</v>
          </cell>
          <cell r="H426" t="str">
            <v>c02__Line-interactive, AS</v>
          </cell>
          <cell r="I426" t="str">
            <v>Mass</v>
          </cell>
          <cell r="J426" t="str">
            <v>Tower</v>
          </cell>
          <cell r="K426" t="str">
            <v>2020_01</v>
          </cell>
        </row>
        <row r="427">
          <cell r="C427" t="str">
            <v>RPT-600AP</v>
          </cell>
          <cell r="D427" t="str">
            <v>Powercom RPT-600AP 0,6</v>
          </cell>
          <cell r="E427">
            <v>758</v>
          </cell>
          <cell r="F427">
            <v>0.6</v>
          </cell>
          <cell r="G427">
            <v>2859</v>
          </cell>
          <cell r="H427" t="str">
            <v>c02__Line-interactive, AS</v>
          </cell>
          <cell r="I427" t="str">
            <v>Mass</v>
          </cell>
          <cell r="J427" t="str">
            <v>Tower</v>
          </cell>
          <cell r="K427" t="str">
            <v>2020_01</v>
          </cell>
        </row>
        <row r="428">
          <cell r="C428" t="str">
            <v>RPT-600AP EURO USB</v>
          </cell>
          <cell r="D428" t="str">
            <v>Powercom RPT-600AP EURO USB 0,6</v>
          </cell>
          <cell r="E428">
            <v>117</v>
          </cell>
          <cell r="F428">
            <v>0.6</v>
          </cell>
          <cell r="G428">
            <v>3330</v>
          </cell>
          <cell r="H428" t="str">
            <v>c02__Line-interactive, AS</v>
          </cell>
          <cell r="I428" t="str">
            <v>Mass</v>
          </cell>
          <cell r="J428" t="str">
            <v>Tower</v>
          </cell>
          <cell r="K428" t="str">
            <v>2020_01</v>
          </cell>
        </row>
        <row r="429">
          <cell r="C429" t="str">
            <v>RPT-600AP SE2 b</v>
          </cell>
          <cell r="D429" t="str">
            <v>Powercom RPT-600AP SE2 b 0,6</v>
          </cell>
          <cell r="E429">
            <v>277</v>
          </cell>
          <cell r="F429">
            <v>0.6</v>
          </cell>
          <cell r="G429">
            <v>3034</v>
          </cell>
          <cell r="H429" t="str">
            <v>c02__Line-interactive, AS</v>
          </cell>
          <cell r="I429" t="str">
            <v>Mass</v>
          </cell>
          <cell r="J429" t="str">
            <v>Tower</v>
          </cell>
          <cell r="K429" t="str">
            <v>2020_01</v>
          </cell>
        </row>
        <row r="430">
          <cell r="C430" t="str">
            <v>RPT-700AP</v>
          </cell>
          <cell r="D430" t="str">
            <v>Powercom RPT-700AP 0,7</v>
          </cell>
          <cell r="E430">
            <v>43</v>
          </cell>
          <cell r="F430">
            <v>0.7</v>
          </cell>
          <cell r="G430">
            <v>3404</v>
          </cell>
          <cell r="H430" t="str">
            <v>c02__Line-interactive, AS</v>
          </cell>
          <cell r="I430" t="str">
            <v>Mass</v>
          </cell>
          <cell r="J430" t="str">
            <v>Tower</v>
          </cell>
          <cell r="K430" t="str">
            <v>2020_01</v>
          </cell>
        </row>
        <row r="431">
          <cell r="C431" t="str">
            <v>RPT-800A</v>
          </cell>
          <cell r="D431" t="str">
            <v>Powercom RPT-800A 0,8</v>
          </cell>
          <cell r="E431">
            <v>397</v>
          </cell>
          <cell r="F431">
            <v>0.8</v>
          </cell>
          <cell r="G431">
            <v>3649</v>
          </cell>
          <cell r="H431" t="str">
            <v>c02__Line-interactive, AS</v>
          </cell>
          <cell r="I431" t="str">
            <v>Mass</v>
          </cell>
          <cell r="J431" t="str">
            <v>Tower</v>
          </cell>
          <cell r="K431" t="str">
            <v>2020_01</v>
          </cell>
        </row>
        <row r="432">
          <cell r="C432" t="str">
            <v>RPT-800A EURO b</v>
          </cell>
          <cell r="D432" t="str">
            <v>Powercom RPT-800A EURO b 0,8</v>
          </cell>
          <cell r="E432">
            <v>3932</v>
          </cell>
          <cell r="F432">
            <v>0.8</v>
          </cell>
          <cell r="G432">
            <v>3626</v>
          </cell>
          <cell r="H432" t="str">
            <v>c02__Line-interactive, AS</v>
          </cell>
          <cell r="I432" t="str">
            <v>Mass</v>
          </cell>
          <cell r="J432" t="str">
            <v>Tower</v>
          </cell>
          <cell r="K432" t="str">
            <v>2020_01</v>
          </cell>
        </row>
        <row r="433">
          <cell r="C433" t="str">
            <v>RPT-800AP</v>
          </cell>
          <cell r="D433" t="str">
            <v>Powercom RPT-800AP 0,8</v>
          </cell>
          <cell r="E433">
            <v>328</v>
          </cell>
          <cell r="F433">
            <v>0.8</v>
          </cell>
          <cell r="G433">
            <v>3801</v>
          </cell>
          <cell r="H433" t="str">
            <v>c02__Line-interactive, AS</v>
          </cell>
          <cell r="I433" t="str">
            <v>Mass</v>
          </cell>
          <cell r="J433" t="str">
            <v>Tower</v>
          </cell>
          <cell r="K433" t="str">
            <v>2020_01</v>
          </cell>
        </row>
        <row r="434">
          <cell r="C434" t="str">
            <v>RPT-800AP EURO USB</v>
          </cell>
          <cell r="D434" t="str">
            <v>Powercom RPT-800AP EURO USB 0,8</v>
          </cell>
          <cell r="E434">
            <v>346</v>
          </cell>
          <cell r="F434">
            <v>0.8</v>
          </cell>
          <cell r="G434">
            <v>4070</v>
          </cell>
          <cell r="H434" t="str">
            <v>c02__Line-interactive, AS</v>
          </cell>
          <cell r="I434" t="str">
            <v>Mass</v>
          </cell>
          <cell r="J434" t="str">
            <v>Tower</v>
          </cell>
          <cell r="K434" t="str">
            <v>2020_01</v>
          </cell>
        </row>
        <row r="435">
          <cell r="C435" t="str">
            <v>Smart King Pro SPT-700</v>
          </cell>
          <cell r="D435" t="str">
            <v>Powercom Smart King Pro SPT-700 0,7</v>
          </cell>
          <cell r="E435">
            <v>85</v>
          </cell>
          <cell r="F435">
            <v>0.7</v>
          </cell>
          <cell r="G435">
            <v>11100</v>
          </cell>
          <cell r="H435" t="str">
            <v>c03__Line-interactive, Sin</v>
          </cell>
          <cell r="I435" t="str">
            <v>Light corporate</v>
          </cell>
          <cell r="J435" t="str">
            <v>Tower</v>
          </cell>
          <cell r="K435" t="str">
            <v>2020_01</v>
          </cell>
        </row>
        <row r="436">
          <cell r="C436" t="str">
            <v>Smart King Pro+ SPR-1000</v>
          </cell>
          <cell r="D436" t="str">
            <v>Powercom Smart King Pro+ SPR-1000 1</v>
          </cell>
          <cell r="E436">
            <v>1</v>
          </cell>
          <cell r="F436">
            <v>1</v>
          </cell>
          <cell r="G436">
            <v>20097</v>
          </cell>
          <cell r="H436" t="str">
            <v>c03__Line-interactive, Sin</v>
          </cell>
          <cell r="I436" t="str">
            <v>Light corporate</v>
          </cell>
          <cell r="J436" t="str">
            <v>RT</v>
          </cell>
          <cell r="K436" t="str">
            <v>2020_01</v>
          </cell>
        </row>
        <row r="437">
          <cell r="C437" t="str">
            <v>Smart King Pro+ SPR-1000</v>
          </cell>
          <cell r="D437" t="str">
            <v>Powercom Smart King Pro+ SPR-1000 1</v>
          </cell>
          <cell r="E437">
            <v>28</v>
          </cell>
          <cell r="F437">
            <v>1</v>
          </cell>
          <cell r="G437">
            <v>20097</v>
          </cell>
          <cell r="H437" t="str">
            <v>c03__Line-interactive, Sin</v>
          </cell>
          <cell r="I437" t="str">
            <v>Light corporate</v>
          </cell>
          <cell r="J437" t="str">
            <v>RT</v>
          </cell>
          <cell r="K437" t="str">
            <v>2020_01</v>
          </cell>
        </row>
        <row r="438">
          <cell r="C438" t="str">
            <v>Smart King Pro+ SPR-1500</v>
          </cell>
          <cell r="D438" t="str">
            <v>Powercom Smart King Pro+ SPR-1500 1,5</v>
          </cell>
          <cell r="E438">
            <v>93</v>
          </cell>
          <cell r="F438">
            <v>1.5</v>
          </cell>
          <cell r="G438">
            <v>21156</v>
          </cell>
          <cell r="H438" t="str">
            <v>c03__Line-interactive, Sin</v>
          </cell>
          <cell r="I438" t="str">
            <v>Light corporate</v>
          </cell>
          <cell r="J438" t="str">
            <v>RT</v>
          </cell>
          <cell r="K438" t="str">
            <v>2020_01</v>
          </cell>
        </row>
        <row r="439">
          <cell r="C439" t="str">
            <v>Smart King Pro+ SPR-2000</v>
          </cell>
          <cell r="D439" t="str">
            <v>Powercom Smart King Pro+ SPR-2000 2</v>
          </cell>
          <cell r="E439">
            <v>66</v>
          </cell>
          <cell r="F439">
            <v>2</v>
          </cell>
          <cell r="G439">
            <v>28363</v>
          </cell>
          <cell r="H439" t="str">
            <v>c03__Line-interactive, Sin</v>
          </cell>
          <cell r="I439" t="str">
            <v>Light corporate</v>
          </cell>
          <cell r="J439" t="str">
            <v>RT</v>
          </cell>
          <cell r="K439" t="str">
            <v>2020_01</v>
          </cell>
        </row>
        <row r="440">
          <cell r="C440" t="str">
            <v>Smart King Pro+ SPR-3000</v>
          </cell>
          <cell r="D440" t="str">
            <v>Powercom Smart King Pro+ SPR-3000 3</v>
          </cell>
          <cell r="E440">
            <v>6</v>
          </cell>
          <cell r="F440">
            <v>3</v>
          </cell>
          <cell r="G440">
            <v>37735</v>
          </cell>
          <cell r="H440" t="str">
            <v>c03__Line-interactive, Sin</v>
          </cell>
          <cell r="I440" t="str">
            <v>Light corporate</v>
          </cell>
          <cell r="J440" t="str">
            <v>RT</v>
          </cell>
          <cell r="K440" t="str">
            <v>2020_01</v>
          </cell>
        </row>
        <row r="441">
          <cell r="C441" t="str">
            <v>Smart King Pro+ SPR-3000</v>
          </cell>
          <cell r="D441" t="str">
            <v>Powercom Smart King Pro+ SPR-3000 3</v>
          </cell>
          <cell r="E441">
            <v>86</v>
          </cell>
          <cell r="F441">
            <v>3</v>
          </cell>
          <cell r="G441">
            <v>37735</v>
          </cell>
          <cell r="H441" t="str">
            <v>c03__Line-interactive, Sin</v>
          </cell>
          <cell r="I441" t="str">
            <v>Light corporate</v>
          </cell>
          <cell r="J441" t="str">
            <v>RT</v>
          </cell>
          <cell r="K441" t="str">
            <v>2020_01</v>
          </cell>
        </row>
        <row r="442">
          <cell r="C442" t="str">
            <v>Smart King Pro+ SPT-1000</v>
          </cell>
          <cell r="D442" t="str">
            <v>Powercom Smart King Pro+ SPT-1000 1</v>
          </cell>
          <cell r="E442">
            <v>463</v>
          </cell>
          <cell r="F442">
            <v>1</v>
          </cell>
          <cell r="G442">
            <v>11049</v>
          </cell>
          <cell r="H442" t="str">
            <v>c03__Line-interactive, Sin</v>
          </cell>
          <cell r="I442" t="str">
            <v>Light corporate</v>
          </cell>
          <cell r="J442" t="str">
            <v>Tower</v>
          </cell>
          <cell r="K442" t="str">
            <v>2020_01</v>
          </cell>
        </row>
        <row r="443">
          <cell r="C443" t="str">
            <v>Smart King Pro+ SPT-1500</v>
          </cell>
          <cell r="D443" t="str">
            <v>Powercom Smart King Pro+ SPT-1500 1,5</v>
          </cell>
          <cell r="E443">
            <v>213</v>
          </cell>
          <cell r="F443">
            <v>1.5</v>
          </cell>
          <cell r="G443">
            <v>15769</v>
          </cell>
          <cell r="H443" t="str">
            <v>c03__Line-interactive, Sin</v>
          </cell>
          <cell r="I443" t="str">
            <v>Light corporate</v>
          </cell>
          <cell r="J443" t="str">
            <v>Tower</v>
          </cell>
          <cell r="K443" t="str">
            <v>2020_01</v>
          </cell>
        </row>
        <row r="444">
          <cell r="C444" t="str">
            <v>Smart King Pro+ SPT-2000</v>
          </cell>
          <cell r="D444" t="str">
            <v>Powercom Smart King Pro+ SPT-2000 2</v>
          </cell>
          <cell r="E444">
            <v>162</v>
          </cell>
          <cell r="F444">
            <v>2</v>
          </cell>
          <cell r="G444">
            <v>20579</v>
          </cell>
          <cell r="H444" t="str">
            <v>c03__Line-interactive, Sin</v>
          </cell>
          <cell r="I444" t="str">
            <v>Light corporate</v>
          </cell>
          <cell r="J444" t="str">
            <v>Tower</v>
          </cell>
          <cell r="K444" t="str">
            <v>2020_01</v>
          </cell>
        </row>
        <row r="445">
          <cell r="C445" t="str">
            <v>Smart King Pro+ SPT-3000</v>
          </cell>
          <cell r="D445" t="str">
            <v>Powercom Smart King Pro+ SPT-3000 3</v>
          </cell>
          <cell r="E445">
            <v>83</v>
          </cell>
          <cell r="F445">
            <v>3</v>
          </cell>
          <cell r="G445">
            <v>33797</v>
          </cell>
          <cell r="H445" t="str">
            <v>c03__Line-interactive, Sin</v>
          </cell>
          <cell r="I445" t="str">
            <v>Light corporate</v>
          </cell>
          <cell r="J445" t="str">
            <v>Tower</v>
          </cell>
          <cell r="K445" t="str">
            <v>2020_01</v>
          </cell>
        </row>
        <row r="446">
          <cell r="C446" t="str">
            <v>Smart King RT SRT-1000</v>
          </cell>
          <cell r="D446" t="str">
            <v>Powercom Smart King RT SRT-1000 1</v>
          </cell>
          <cell r="E446">
            <v>85</v>
          </cell>
          <cell r="F446">
            <v>1</v>
          </cell>
          <cell r="G446">
            <v>25604</v>
          </cell>
          <cell r="H446" t="str">
            <v>c03__Line-interactive, Sin</v>
          </cell>
          <cell r="I446" t="str">
            <v>Light corporate</v>
          </cell>
          <cell r="J446" t="str">
            <v>RT</v>
          </cell>
          <cell r="K446" t="str">
            <v>2020_01</v>
          </cell>
        </row>
        <row r="447">
          <cell r="C447" t="str">
            <v>Smart King RT SRT-1500</v>
          </cell>
          <cell r="D447" t="str">
            <v>Powercom Smart King RT SRT-1500 1,5</v>
          </cell>
          <cell r="E447">
            <v>151</v>
          </cell>
          <cell r="F447">
            <v>1.5</v>
          </cell>
          <cell r="G447">
            <v>29082</v>
          </cell>
          <cell r="H447" t="str">
            <v>c03__Line-interactive, Sin</v>
          </cell>
          <cell r="I447" t="str">
            <v>Light corporate</v>
          </cell>
          <cell r="J447" t="str">
            <v>RT</v>
          </cell>
          <cell r="K447" t="str">
            <v>2020_01</v>
          </cell>
        </row>
        <row r="448">
          <cell r="C448" t="str">
            <v>Smart King RT SRT-1500</v>
          </cell>
          <cell r="D448" t="str">
            <v>Powercom Smart King RT SRT-1500 1,5</v>
          </cell>
          <cell r="E448">
            <v>45</v>
          </cell>
          <cell r="F448">
            <v>1.5</v>
          </cell>
          <cell r="G448">
            <v>29082</v>
          </cell>
          <cell r="H448" t="str">
            <v>c03__Line-interactive, Sin</v>
          </cell>
          <cell r="I448" t="str">
            <v>Light corporate</v>
          </cell>
          <cell r="J448" t="str">
            <v>RT</v>
          </cell>
          <cell r="K448" t="str">
            <v>2020_01</v>
          </cell>
        </row>
        <row r="449">
          <cell r="C449" t="str">
            <v>Smart King RT SRT-2000</v>
          </cell>
          <cell r="D449" t="str">
            <v>Powercom Smart King RT SRT-2000 2</v>
          </cell>
          <cell r="E449">
            <v>57</v>
          </cell>
          <cell r="F449">
            <v>2</v>
          </cell>
          <cell r="G449">
            <v>37000</v>
          </cell>
          <cell r="H449" t="str">
            <v>c03__Line-interactive, Sin</v>
          </cell>
          <cell r="I449" t="str">
            <v>Light corporate</v>
          </cell>
          <cell r="J449" t="str">
            <v>RT</v>
          </cell>
          <cell r="K449" t="str">
            <v>2020_01</v>
          </cell>
        </row>
        <row r="450">
          <cell r="C450" t="str">
            <v>Smart King RT SRT-3000</v>
          </cell>
          <cell r="D450" t="str">
            <v>Powercom Smart King RT SRT-3000 3</v>
          </cell>
          <cell r="E450">
            <v>58</v>
          </cell>
          <cell r="F450">
            <v>3</v>
          </cell>
          <cell r="G450">
            <v>43364</v>
          </cell>
          <cell r="H450" t="str">
            <v>c03__Line-interactive, Sin</v>
          </cell>
          <cell r="I450" t="str">
            <v>Light corporate</v>
          </cell>
          <cell r="J450" t="str">
            <v>RT</v>
          </cell>
          <cell r="K450" t="str">
            <v>2020_01</v>
          </cell>
        </row>
        <row r="451">
          <cell r="C451" t="str">
            <v>SPD-1000U</v>
          </cell>
          <cell r="D451" t="str">
            <v>Powercom SPD-1000U 1</v>
          </cell>
          <cell r="E451">
            <v>47</v>
          </cell>
          <cell r="F451">
            <v>1</v>
          </cell>
          <cell r="G451">
            <v>8140</v>
          </cell>
          <cell r="H451" t="str">
            <v>c02__Line-interactive, AS</v>
          </cell>
          <cell r="I451" t="str">
            <v>Mass</v>
          </cell>
          <cell r="J451" t="str">
            <v>Home</v>
          </cell>
          <cell r="K451" t="str">
            <v>2021_06</v>
          </cell>
        </row>
        <row r="452">
          <cell r="C452" t="str">
            <v>Spider SPD-1000N</v>
          </cell>
          <cell r="D452" t="str">
            <v>Powercom Spider SPD-1000N 1</v>
          </cell>
          <cell r="E452">
            <v>2253</v>
          </cell>
          <cell r="F452">
            <v>1</v>
          </cell>
          <cell r="G452">
            <v>5390</v>
          </cell>
          <cell r="H452" t="str">
            <v>c02__Line-interactive, AS</v>
          </cell>
          <cell r="I452" t="str">
            <v>Mass</v>
          </cell>
          <cell r="J452" t="str">
            <v>Home</v>
          </cell>
          <cell r="K452" t="str">
            <v>2020_01</v>
          </cell>
        </row>
        <row r="453">
          <cell r="C453" t="str">
            <v>Spider SPD-1100U LCD b</v>
          </cell>
          <cell r="D453" t="str">
            <v>Powercom Spider SPD-1100U LCD b 1,1</v>
          </cell>
          <cell r="E453">
            <v>496</v>
          </cell>
          <cell r="F453">
            <v>1.1000000000000001</v>
          </cell>
          <cell r="G453">
            <v>8880</v>
          </cell>
          <cell r="H453" t="str">
            <v>c02__Line-interactive, AS</v>
          </cell>
          <cell r="I453" t="str">
            <v>Mass</v>
          </cell>
          <cell r="J453" t="str">
            <v>Home</v>
          </cell>
          <cell r="K453" t="str">
            <v>2020_01</v>
          </cell>
        </row>
        <row r="454">
          <cell r="C454" t="str">
            <v>Spider SPD-450N</v>
          </cell>
          <cell r="D454" t="str">
            <v>Powercom Spider SPD-450N 0,45</v>
          </cell>
          <cell r="E454">
            <v>2193</v>
          </cell>
          <cell r="F454">
            <v>0.45</v>
          </cell>
          <cell r="G454">
            <v>3497</v>
          </cell>
          <cell r="H454" t="str">
            <v>c01__Off-line</v>
          </cell>
          <cell r="I454" t="str">
            <v>Mass</v>
          </cell>
          <cell r="J454" t="str">
            <v>Home</v>
          </cell>
          <cell r="K454" t="str">
            <v>2020_01</v>
          </cell>
        </row>
        <row r="455">
          <cell r="C455" t="str">
            <v>Spider SPD-550U LCD</v>
          </cell>
          <cell r="D455" t="str">
            <v>Powercom Spider SPD-550U LCD 0,55</v>
          </cell>
          <cell r="E455">
            <v>360</v>
          </cell>
          <cell r="F455">
            <v>0.55000000000000004</v>
          </cell>
          <cell r="G455">
            <v>6141</v>
          </cell>
          <cell r="H455" t="str">
            <v>c02__Line-interactive, AS</v>
          </cell>
          <cell r="I455" t="str">
            <v>Mass</v>
          </cell>
          <cell r="J455" t="str">
            <v>Home</v>
          </cell>
          <cell r="K455" t="str">
            <v>2020_01</v>
          </cell>
        </row>
        <row r="456">
          <cell r="C456" t="str">
            <v>Spider SPD-650N</v>
          </cell>
          <cell r="D456" t="str">
            <v>Powercom Spider SPD-650N 0,65</v>
          </cell>
          <cell r="E456">
            <v>2018</v>
          </cell>
          <cell r="F456">
            <v>0.65</v>
          </cell>
          <cell r="G456">
            <v>4288</v>
          </cell>
          <cell r="H456" t="str">
            <v>c01__Off-line</v>
          </cell>
          <cell r="I456" t="str">
            <v>Mass</v>
          </cell>
          <cell r="J456" t="str">
            <v>Home</v>
          </cell>
          <cell r="K456" t="str">
            <v>2020_01</v>
          </cell>
        </row>
        <row r="457">
          <cell r="C457" t="str">
            <v>Spider SPD-650U</v>
          </cell>
          <cell r="D457" t="str">
            <v>Powercom Spider SPD-650U 0,65</v>
          </cell>
          <cell r="E457">
            <v>113</v>
          </cell>
          <cell r="F457">
            <v>0.65</v>
          </cell>
          <cell r="G457">
            <v>6819</v>
          </cell>
          <cell r="H457" t="str">
            <v>c01__Off-line</v>
          </cell>
          <cell r="I457" t="str">
            <v>Mass</v>
          </cell>
          <cell r="J457" t="str">
            <v>Home</v>
          </cell>
          <cell r="K457" t="str">
            <v>2020_01</v>
          </cell>
        </row>
        <row r="458">
          <cell r="C458" t="str">
            <v>Spider SPD-750U LCD</v>
          </cell>
          <cell r="D458" t="str">
            <v>Powercom Spider SPD-750U LCD 0,75</v>
          </cell>
          <cell r="E458">
            <v>628</v>
          </cell>
          <cell r="F458">
            <v>0.75</v>
          </cell>
          <cell r="G458">
            <v>6818</v>
          </cell>
          <cell r="H458" t="str">
            <v>c02__Line-interactive, AS</v>
          </cell>
          <cell r="I458" t="str">
            <v>Mass</v>
          </cell>
          <cell r="J458" t="str">
            <v>Home</v>
          </cell>
          <cell r="K458" t="str">
            <v>2020_01</v>
          </cell>
        </row>
        <row r="459">
          <cell r="C459" t="str">
            <v>Spider SPD-850E CUBE</v>
          </cell>
          <cell r="D459" t="str">
            <v>Powercom Spider SPD-850E CUBE 0,85</v>
          </cell>
          <cell r="E459">
            <v>553</v>
          </cell>
          <cell r="F459">
            <v>0.85</v>
          </cell>
          <cell r="G459">
            <v>5238</v>
          </cell>
          <cell r="H459" t="str">
            <v>c01__Off-line</v>
          </cell>
          <cell r="I459" t="str">
            <v>Mass</v>
          </cell>
          <cell r="J459" t="str">
            <v>Home</v>
          </cell>
          <cell r="K459" t="str">
            <v>2020_01</v>
          </cell>
        </row>
        <row r="460">
          <cell r="C460" t="str">
            <v>Spider SPD-850N</v>
          </cell>
          <cell r="D460" t="str">
            <v>Powercom Spider SPD-850N 0,85</v>
          </cell>
          <cell r="E460">
            <v>2469</v>
          </cell>
          <cell r="F460">
            <v>0.85</v>
          </cell>
          <cell r="G460">
            <v>4959</v>
          </cell>
          <cell r="H460" t="str">
            <v>c01__Off-line</v>
          </cell>
          <cell r="I460" t="str">
            <v>Mass</v>
          </cell>
          <cell r="J460" t="str">
            <v>Home</v>
          </cell>
          <cell r="K460" t="str">
            <v>2020_01</v>
          </cell>
        </row>
        <row r="461">
          <cell r="C461" t="str">
            <v>Spider SPD-850U</v>
          </cell>
          <cell r="D461" t="str">
            <v>Powercom Spider SPD-850U 0,85</v>
          </cell>
          <cell r="E461">
            <v>100</v>
          </cell>
          <cell r="F461">
            <v>0.85</v>
          </cell>
          <cell r="G461">
            <v>7755</v>
          </cell>
          <cell r="H461" t="str">
            <v>c01__Off-line</v>
          </cell>
          <cell r="I461" t="str">
            <v>Mass</v>
          </cell>
          <cell r="J461" t="str">
            <v>Home</v>
          </cell>
          <cell r="K461" t="str">
            <v>2020_01</v>
          </cell>
        </row>
        <row r="462">
          <cell r="C462" t="str">
            <v>Spider SPD-900U LCD</v>
          </cell>
          <cell r="D462" t="str">
            <v>Powercom Spider SPD-900U LCD 0,9</v>
          </cell>
          <cell r="E462">
            <v>412</v>
          </cell>
          <cell r="F462">
            <v>0.9</v>
          </cell>
          <cell r="G462">
            <v>7005</v>
          </cell>
          <cell r="H462" t="str">
            <v>c02__Line-interactive, AS</v>
          </cell>
          <cell r="I462" t="str">
            <v>Mass</v>
          </cell>
          <cell r="J462" t="str">
            <v>Home</v>
          </cell>
          <cell r="K462" t="str">
            <v>2020_01</v>
          </cell>
        </row>
        <row r="463">
          <cell r="C463" t="str">
            <v>SPT-500-II</v>
          </cell>
          <cell r="D463" t="str">
            <v>Powercom SPT-500-II 0,5</v>
          </cell>
          <cell r="E463">
            <v>61</v>
          </cell>
          <cell r="F463">
            <v>0.5</v>
          </cell>
          <cell r="G463">
            <v>7400</v>
          </cell>
          <cell r="H463" t="str">
            <v>c03__Line-interactive, Sin</v>
          </cell>
          <cell r="I463" t="str">
            <v>Light corporate</v>
          </cell>
          <cell r="J463" t="str">
            <v>Tower</v>
          </cell>
          <cell r="K463" t="str">
            <v>2020_01</v>
          </cell>
        </row>
        <row r="464">
          <cell r="C464" t="str">
            <v>WOW 1000U</v>
          </cell>
          <cell r="D464" t="str">
            <v>Powercom WOW 1000U 1</v>
          </cell>
          <cell r="E464">
            <v>901</v>
          </cell>
          <cell r="F464">
            <v>1</v>
          </cell>
          <cell r="G464">
            <v>6956</v>
          </cell>
          <cell r="H464" t="str">
            <v>c01__Off-line</v>
          </cell>
          <cell r="I464" t="str">
            <v>Mass</v>
          </cell>
          <cell r="J464" t="str">
            <v>Home</v>
          </cell>
          <cell r="K464" t="str">
            <v>2020_01</v>
          </cell>
        </row>
        <row r="465">
          <cell r="C465" t="str">
            <v>WOW 300</v>
          </cell>
          <cell r="D465" t="str">
            <v>Powercom WOW 300 0,3</v>
          </cell>
          <cell r="E465">
            <v>1355</v>
          </cell>
          <cell r="F465">
            <v>0.3</v>
          </cell>
          <cell r="G465">
            <v>2911</v>
          </cell>
          <cell r="H465" t="str">
            <v>c01__Off-line</v>
          </cell>
          <cell r="I465" t="str">
            <v>Mass</v>
          </cell>
          <cell r="J465" t="str">
            <v>Home</v>
          </cell>
          <cell r="K465" t="str">
            <v>2020_01</v>
          </cell>
        </row>
        <row r="466">
          <cell r="C466" t="str">
            <v>WOW 500U</v>
          </cell>
          <cell r="D466" t="str">
            <v>Powercom WOW 500U 0,5</v>
          </cell>
          <cell r="E466">
            <v>1057</v>
          </cell>
          <cell r="F466">
            <v>0.5</v>
          </cell>
          <cell r="G466">
            <v>4144</v>
          </cell>
          <cell r="H466" t="str">
            <v>c01__Off-line</v>
          </cell>
          <cell r="I466" t="str">
            <v>Mass</v>
          </cell>
          <cell r="J466" t="str">
            <v>Home</v>
          </cell>
          <cell r="K466" t="str">
            <v>2020_01</v>
          </cell>
        </row>
        <row r="467">
          <cell r="C467" t="str">
            <v>WOW 700U</v>
          </cell>
          <cell r="D467" t="str">
            <v>Powercom WOW 700U 0,7</v>
          </cell>
          <cell r="E467">
            <v>881</v>
          </cell>
          <cell r="F467">
            <v>0.7</v>
          </cell>
          <cell r="G467">
            <v>4884</v>
          </cell>
          <cell r="H467" t="str">
            <v>c01__Off-line</v>
          </cell>
          <cell r="I467" t="str">
            <v>Mass</v>
          </cell>
          <cell r="J467" t="str">
            <v>Home</v>
          </cell>
          <cell r="K467" t="str">
            <v>2020_01</v>
          </cell>
        </row>
        <row r="468">
          <cell r="C468" t="str">
            <v>WOW 850U</v>
          </cell>
          <cell r="D468" t="str">
            <v>Powercom WOW 850U 0,85</v>
          </cell>
          <cell r="E468">
            <v>141</v>
          </cell>
          <cell r="F468">
            <v>0.85</v>
          </cell>
          <cell r="G468">
            <v>6142</v>
          </cell>
          <cell r="H468" t="str">
            <v>c01__Off-line</v>
          </cell>
          <cell r="I468" t="str">
            <v>Mass</v>
          </cell>
          <cell r="J468" t="str">
            <v>Home</v>
          </cell>
          <cell r="K468" t="str">
            <v>2020_01</v>
          </cell>
        </row>
        <row r="469">
          <cell r="C469" t="str">
            <v>BackPro 1000 (F)</v>
          </cell>
          <cell r="D469" t="str">
            <v>Powerman BackPro 1000 (F) 1</v>
          </cell>
          <cell r="E469">
            <v>160</v>
          </cell>
          <cell r="F469">
            <v>1</v>
          </cell>
          <cell r="G469">
            <v>5032</v>
          </cell>
          <cell r="H469" t="str">
            <v>c02__Line-interactive, AS</v>
          </cell>
          <cell r="I469" t="str">
            <v>Mass</v>
          </cell>
          <cell r="J469" t="str">
            <v>Tower</v>
          </cell>
          <cell r="K469" t="str">
            <v>2021_06</v>
          </cell>
        </row>
        <row r="470">
          <cell r="C470" t="str">
            <v>BackPro 1500 (F)</v>
          </cell>
          <cell r="D470" t="str">
            <v>Powerman BackPro 1500 (F) 1,5</v>
          </cell>
          <cell r="E470">
            <v>96</v>
          </cell>
          <cell r="F470">
            <v>1.5</v>
          </cell>
          <cell r="G470">
            <v>7474</v>
          </cell>
          <cell r="H470" t="str">
            <v>c02__Line-interactive, AS</v>
          </cell>
          <cell r="I470" t="str">
            <v>Mass</v>
          </cell>
          <cell r="J470" t="str">
            <v>Tower</v>
          </cell>
          <cell r="K470" t="str">
            <v>2021_06</v>
          </cell>
        </row>
        <row r="471">
          <cell r="C471" t="str">
            <v>BackPro 1500/UPS+AVR</v>
          </cell>
          <cell r="D471" t="str">
            <v>Powerman BackPro 1500/UPS+AVR 1,5</v>
          </cell>
          <cell r="E471">
            <v>75</v>
          </cell>
          <cell r="F471">
            <v>1.5</v>
          </cell>
          <cell r="G471">
            <v>7474</v>
          </cell>
          <cell r="H471" t="str">
            <v>c02__Line-interactive, AS</v>
          </cell>
          <cell r="I471" t="str">
            <v>Mass</v>
          </cell>
          <cell r="J471" t="str">
            <v>Tower</v>
          </cell>
          <cell r="K471" t="str">
            <v>2020_01</v>
          </cell>
        </row>
        <row r="472">
          <cell r="C472" t="str">
            <v>BackPro 2000 (F)</v>
          </cell>
          <cell r="D472" t="str">
            <v>Powerman BackPro 2000 (F) 2</v>
          </cell>
          <cell r="E472">
            <v>64</v>
          </cell>
          <cell r="F472">
            <v>2</v>
          </cell>
          <cell r="G472">
            <v>7696</v>
          </cell>
          <cell r="H472" t="str">
            <v>c02__Line-interactive, AS</v>
          </cell>
          <cell r="I472" t="str">
            <v>Mass</v>
          </cell>
          <cell r="J472" t="str">
            <v>Tower</v>
          </cell>
          <cell r="K472" t="str">
            <v>2021_06</v>
          </cell>
        </row>
        <row r="473">
          <cell r="C473" t="str">
            <v>BackPro 2000/UPS+AVR</v>
          </cell>
          <cell r="D473" t="str">
            <v>Powerman BackPro 2000/UPS+AVR 2</v>
          </cell>
          <cell r="E473">
            <v>182</v>
          </cell>
          <cell r="F473">
            <v>2</v>
          </cell>
          <cell r="G473">
            <v>7696</v>
          </cell>
          <cell r="H473" t="str">
            <v>c02__Line-interactive, AS</v>
          </cell>
          <cell r="I473" t="str">
            <v>Mass</v>
          </cell>
          <cell r="J473" t="str">
            <v>Tower</v>
          </cell>
          <cell r="K473" t="str">
            <v>2020_01</v>
          </cell>
        </row>
        <row r="474">
          <cell r="C474" t="str">
            <v>BackPro 500 (F)</v>
          </cell>
          <cell r="D474" t="str">
            <v>Powerman BackPro 500 (F) 0,5</v>
          </cell>
          <cell r="E474">
            <v>320</v>
          </cell>
          <cell r="F474">
            <v>0.5</v>
          </cell>
          <cell r="G474">
            <v>2812</v>
          </cell>
          <cell r="H474" t="str">
            <v>c02__Line-interactive, AS</v>
          </cell>
          <cell r="I474" t="str">
            <v>Mass</v>
          </cell>
          <cell r="J474" t="str">
            <v>Tower</v>
          </cell>
          <cell r="K474" t="str">
            <v>2021_06</v>
          </cell>
        </row>
        <row r="475">
          <cell r="C475" t="str">
            <v>BackPro 600 (F)</v>
          </cell>
          <cell r="D475" t="str">
            <v>Powerman BackPro 600 (F) 0,6</v>
          </cell>
          <cell r="E475">
            <v>1280</v>
          </cell>
          <cell r="F475">
            <v>0.6</v>
          </cell>
          <cell r="G475">
            <v>2812</v>
          </cell>
          <cell r="H475" t="str">
            <v>c02__Line-interactive, AS</v>
          </cell>
          <cell r="I475" t="str">
            <v>Mass</v>
          </cell>
          <cell r="J475" t="str">
            <v>Tower</v>
          </cell>
          <cell r="K475" t="str">
            <v>2021_06</v>
          </cell>
        </row>
        <row r="476">
          <cell r="C476" t="str">
            <v>BackPro 600/UPS+AVR</v>
          </cell>
          <cell r="D476" t="str">
            <v>Powerman BackPro 600/UPS+AVR 0,6</v>
          </cell>
          <cell r="E476">
            <v>142</v>
          </cell>
          <cell r="F476">
            <v>0.6</v>
          </cell>
          <cell r="G476">
            <v>2812</v>
          </cell>
          <cell r="H476" t="str">
            <v>c02__Line-interactive, AS</v>
          </cell>
          <cell r="I476" t="str">
            <v>Mass</v>
          </cell>
          <cell r="J476" t="str">
            <v>Tower</v>
          </cell>
          <cell r="K476" t="str">
            <v>2020_01</v>
          </cell>
        </row>
        <row r="477">
          <cell r="C477" t="str">
            <v>BackPro 600I Plus (IEC320)/AVR+interface+soft+int (F)</v>
          </cell>
          <cell r="D477" t="str">
            <v>Powerman BackPro 600I Plus (IEC320)/AVR+interface+soft+int (F) 0,6</v>
          </cell>
          <cell r="E477">
            <v>384</v>
          </cell>
          <cell r="F477">
            <v>0.6</v>
          </cell>
          <cell r="G477">
            <v>2812</v>
          </cell>
          <cell r="H477" t="str">
            <v>c02__Line-interactive, AS</v>
          </cell>
          <cell r="I477" t="str">
            <v>Mass</v>
          </cell>
          <cell r="J477" t="str">
            <v>Tower</v>
          </cell>
          <cell r="K477" t="str">
            <v>2021_06</v>
          </cell>
        </row>
        <row r="478">
          <cell r="C478" t="str">
            <v>BackPro 600I Plus (IEC320)/AVR+interface+soft+int</v>
          </cell>
          <cell r="D478" t="str">
            <v>Powerman BackPro 600I Plus (IEC320)/AVR+interface+soft+int 0,6</v>
          </cell>
          <cell r="E478">
            <v>38</v>
          </cell>
          <cell r="F478">
            <v>0.6</v>
          </cell>
          <cell r="G478">
            <v>2812</v>
          </cell>
          <cell r="H478" t="str">
            <v>c02__Line-interactive, AS</v>
          </cell>
          <cell r="I478" t="str">
            <v>Mass</v>
          </cell>
          <cell r="J478" t="str">
            <v>Tower</v>
          </cell>
          <cell r="K478" t="str">
            <v>2020_01</v>
          </cell>
        </row>
        <row r="479">
          <cell r="C479" t="str">
            <v>BackPro 600Plus/AVR+interface+soft+int</v>
          </cell>
          <cell r="D479" t="str">
            <v>Powerman BackPro 600Plus/AVR+interface+soft+int 0,6</v>
          </cell>
          <cell r="E479">
            <v>113</v>
          </cell>
          <cell r="F479">
            <v>0.6</v>
          </cell>
          <cell r="G479">
            <v>2812</v>
          </cell>
          <cell r="H479" t="str">
            <v>c02__Line-interactive, AS</v>
          </cell>
          <cell r="I479" t="str">
            <v>Mass</v>
          </cell>
          <cell r="J479" t="str">
            <v>Tower</v>
          </cell>
          <cell r="K479" t="str">
            <v>2020_01</v>
          </cell>
        </row>
        <row r="480">
          <cell r="C480" t="str">
            <v>BackPro 800 (F)</v>
          </cell>
          <cell r="D480" t="str">
            <v>Powerman BackPro 800 (F) 0,8</v>
          </cell>
          <cell r="E480">
            <v>1280</v>
          </cell>
          <cell r="F480">
            <v>0.8</v>
          </cell>
          <cell r="G480">
            <v>2812</v>
          </cell>
          <cell r="H480" t="str">
            <v>c02__Line-interactive, AS</v>
          </cell>
          <cell r="I480" t="str">
            <v>Mass</v>
          </cell>
          <cell r="J480" t="str">
            <v>Tower</v>
          </cell>
          <cell r="K480" t="str">
            <v>2021_06</v>
          </cell>
        </row>
        <row r="481">
          <cell r="C481" t="str">
            <v>BackPro 800/UPS+AVR</v>
          </cell>
          <cell r="D481" t="str">
            <v>Powerman BackPro 800/UPS+AVR 0,8</v>
          </cell>
          <cell r="E481">
            <v>192</v>
          </cell>
          <cell r="F481">
            <v>0.8</v>
          </cell>
          <cell r="G481">
            <v>3552</v>
          </cell>
          <cell r="H481" t="str">
            <v>c02__Line-interactive, AS</v>
          </cell>
          <cell r="I481" t="str">
            <v>Mass</v>
          </cell>
          <cell r="J481" t="str">
            <v>Tower</v>
          </cell>
          <cell r="K481" t="str">
            <v>2020_01</v>
          </cell>
        </row>
        <row r="482">
          <cell r="C482" t="str">
            <v>BackPro 800I Plus (IEC320)/AVR+interface+soft+int (F)</v>
          </cell>
          <cell r="D482" t="str">
            <v>Powerman BackPro 800I Plus (IEC320)/AVR+interface+soft+int (F) 0,8</v>
          </cell>
          <cell r="E482">
            <v>384</v>
          </cell>
          <cell r="F482">
            <v>0.8</v>
          </cell>
          <cell r="G482">
            <v>3552</v>
          </cell>
          <cell r="H482" t="str">
            <v>c02__Line-interactive, AS</v>
          </cell>
          <cell r="I482" t="str">
            <v>Mass</v>
          </cell>
          <cell r="J482" t="str">
            <v>Tower</v>
          </cell>
          <cell r="K482" t="str">
            <v>2021_06</v>
          </cell>
        </row>
        <row r="483">
          <cell r="C483" t="str">
            <v>BackPro 800I Plus (IEC320)/AVR+interface+soft+int</v>
          </cell>
          <cell r="D483" t="str">
            <v>Powerman BackPro 800I Plus (IEC320)/AVR+interface+soft+int 0,8</v>
          </cell>
          <cell r="E483">
            <v>32</v>
          </cell>
          <cell r="F483">
            <v>0.8</v>
          </cell>
          <cell r="G483">
            <v>3552</v>
          </cell>
          <cell r="H483" t="str">
            <v>c02__Line-interactive, AS</v>
          </cell>
          <cell r="I483" t="str">
            <v>Mass</v>
          </cell>
          <cell r="J483" t="str">
            <v>Tower</v>
          </cell>
          <cell r="K483" t="str">
            <v>2020_01</v>
          </cell>
        </row>
        <row r="484">
          <cell r="C484" t="str">
            <v>BackPro1000/UPS+AVR</v>
          </cell>
          <cell r="D484" t="str">
            <v>Powerman BackPro1000/UPS+AVR 1</v>
          </cell>
          <cell r="E484">
            <v>204</v>
          </cell>
          <cell r="F484">
            <v>1</v>
          </cell>
          <cell r="G484">
            <v>14208</v>
          </cell>
          <cell r="H484" t="str">
            <v>c02__Line-interactive, AS</v>
          </cell>
          <cell r="I484" t="str">
            <v>Mass</v>
          </cell>
          <cell r="J484" t="str">
            <v>Tower</v>
          </cell>
          <cell r="K484" t="str">
            <v>2020_01</v>
          </cell>
        </row>
        <row r="485">
          <cell r="C485" t="str">
            <v>BackPro1000Plus/AVR+interface+soft+int</v>
          </cell>
          <cell r="D485" t="str">
            <v>Powerman BackPro1000Plus/AVR+interface+soft+int 1</v>
          </cell>
          <cell r="E485">
            <v>102</v>
          </cell>
          <cell r="F485">
            <v>1</v>
          </cell>
          <cell r="G485">
            <v>15509</v>
          </cell>
          <cell r="H485" t="str">
            <v>c04__On-line, less 3 kVA</v>
          </cell>
          <cell r="I485" t="str">
            <v>Light corporate</v>
          </cell>
          <cell r="J485" t="str">
            <v>Tower</v>
          </cell>
          <cell r="K485" t="str">
            <v>2020_01</v>
          </cell>
        </row>
        <row r="486">
          <cell r="C486" t="str">
            <v>BackPro1500Plus/AVR+interface+soft+int</v>
          </cell>
          <cell r="D486" t="str">
            <v>Powerman BackPro1500Plus/AVR+interface+soft+int 1,5</v>
          </cell>
          <cell r="E486">
            <v>60</v>
          </cell>
          <cell r="F486">
            <v>1.5</v>
          </cell>
          <cell r="G486">
            <v>8732</v>
          </cell>
          <cell r="H486" t="str">
            <v>c02__Line-interactive, AS</v>
          </cell>
          <cell r="I486" t="str">
            <v>Mass</v>
          </cell>
          <cell r="J486" t="str">
            <v>Tower</v>
          </cell>
          <cell r="K486" t="str">
            <v>2020_01</v>
          </cell>
        </row>
        <row r="487">
          <cell r="C487" t="str">
            <v>BackPro2000Plus/AVR+interface+soft+int</v>
          </cell>
          <cell r="D487" t="str">
            <v>Powerman BackPro2000Plus/AVR+interface+soft+int 2</v>
          </cell>
          <cell r="E487">
            <v>132</v>
          </cell>
          <cell r="F487">
            <v>2</v>
          </cell>
          <cell r="G487">
            <v>22866</v>
          </cell>
          <cell r="H487" t="str">
            <v>c02__Line-interactive, AS</v>
          </cell>
          <cell r="I487" t="str">
            <v>Mass</v>
          </cell>
          <cell r="J487" t="str">
            <v>Tower</v>
          </cell>
          <cell r="K487" t="str">
            <v>2020_01</v>
          </cell>
        </row>
        <row r="488">
          <cell r="C488" t="str">
            <v>BackPro800Plus /AVR+interface+soft+int</v>
          </cell>
          <cell r="D488" t="str">
            <v>Powerman BackPro800Plus /AVR+interface+soft+int 0,8</v>
          </cell>
          <cell r="E488">
            <v>70</v>
          </cell>
          <cell r="F488">
            <v>0.8</v>
          </cell>
          <cell r="G488">
            <v>3552</v>
          </cell>
          <cell r="H488" t="str">
            <v>c02__Line-interactive, AS</v>
          </cell>
          <cell r="I488" t="str">
            <v>Mass</v>
          </cell>
          <cell r="J488" t="str">
            <v>Tower</v>
          </cell>
          <cell r="K488" t="str">
            <v>2020_01</v>
          </cell>
        </row>
        <row r="489">
          <cell r="C489" t="str">
            <v>Brick 1000 (F)</v>
          </cell>
          <cell r="D489" t="str">
            <v>Powerman Brick 1000 (F) 1</v>
          </cell>
          <cell r="E489">
            <v>320</v>
          </cell>
          <cell r="F489">
            <v>1</v>
          </cell>
          <cell r="G489">
            <v>6502</v>
          </cell>
          <cell r="H489" t="str">
            <v>c02__Line-interactive, AS</v>
          </cell>
          <cell r="I489" t="str">
            <v>Mass</v>
          </cell>
          <cell r="J489" t="str">
            <v>Home</v>
          </cell>
          <cell r="K489" t="str">
            <v>2021_06</v>
          </cell>
        </row>
        <row r="490">
          <cell r="C490" t="str">
            <v>Brick 1000</v>
          </cell>
          <cell r="D490" t="str">
            <v>Powerman Brick 1000 1</v>
          </cell>
          <cell r="E490">
            <v>36</v>
          </cell>
          <cell r="F490">
            <v>1</v>
          </cell>
          <cell r="G490">
            <v>6467</v>
          </cell>
          <cell r="H490" t="str">
            <v>c02__Line-interactive, AS</v>
          </cell>
          <cell r="I490" t="str">
            <v>Mass</v>
          </cell>
          <cell r="J490" t="str">
            <v>Home</v>
          </cell>
          <cell r="K490" t="str">
            <v>2020_01</v>
          </cell>
        </row>
        <row r="491">
          <cell r="C491" t="str">
            <v>Brick 600 (F)</v>
          </cell>
          <cell r="D491" t="str">
            <v>Powerman Brick 600 (F) 0,6</v>
          </cell>
          <cell r="E491">
            <v>320</v>
          </cell>
          <cell r="F491">
            <v>0.6</v>
          </cell>
          <cell r="G491">
            <v>3552</v>
          </cell>
          <cell r="H491" t="str">
            <v>c02__Line-interactive, AS</v>
          </cell>
          <cell r="I491" t="str">
            <v>Mass</v>
          </cell>
          <cell r="J491" t="str">
            <v>Tower</v>
          </cell>
          <cell r="K491" t="str">
            <v>2021_06</v>
          </cell>
        </row>
        <row r="492">
          <cell r="C492" t="str">
            <v>Brick 600</v>
          </cell>
          <cell r="D492" t="str">
            <v>Powerman Brick 600 0,6</v>
          </cell>
          <cell r="E492">
            <v>260</v>
          </cell>
          <cell r="F492">
            <v>0.6</v>
          </cell>
          <cell r="G492">
            <v>4155</v>
          </cell>
          <cell r="H492" t="str">
            <v>c02__Line-interactive, AS</v>
          </cell>
          <cell r="I492" t="str">
            <v>Mass</v>
          </cell>
          <cell r="J492" t="str">
            <v>Home</v>
          </cell>
          <cell r="K492" t="str">
            <v>2020_01</v>
          </cell>
        </row>
        <row r="493">
          <cell r="C493" t="str">
            <v>Brick 800 (F)</v>
          </cell>
          <cell r="D493" t="str">
            <v>Powerman Brick 800 (F) 0,8</v>
          </cell>
          <cell r="E493">
            <v>320</v>
          </cell>
          <cell r="F493">
            <v>0.8</v>
          </cell>
          <cell r="G493">
            <v>4070</v>
          </cell>
          <cell r="H493" t="str">
            <v>c02__Line-interactive, AS</v>
          </cell>
          <cell r="I493" t="str">
            <v>Mass</v>
          </cell>
          <cell r="J493" t="str">
            <v>Tower</v>
          </cell>
          <cell r="K493" t="str">
            <v>2021_06</v>
          </cell>
        </row>
        <row r="494">
          <cell r="C494" t="str">
            <v>Brick 800</v>
          </cell>
          <cell r="D494" t="str">
            <v>Powerman Brick 800 0,8</v>
          </cell>
          <cell r="E494">
            <v>126</v>
          </cell>
          <cell r="F494">
            <v>0.8</v>
          </cell>
          <cell r="G494">
            <v>5090</v>
          </cell>
          <cell r="H494" t="str">
            <v>c02__Line-interactive, AS</v>
          </cell>
          <cell r="I494" t="str">
            <v>Mass</v>
          </cell>
          <cell r="J494" t="str">
            <v>Home</v>
          </cell>
          <cell r="K494" t="str">
            <v>2020_01</v>
          </cell>
        </row>
        <row r="495">
          <cell r="C495" t="str">
            <v>Online 1000 (F)</v>
          </cell>
          <cell r="D495" t="str">
            <v>Powerman Online 1000 (F) 1</v>
          </cell>
          <cell r="E495">
            <v>48</v>
          </cell>
          <cell r="F495">
            <v>1</v>
          </cell>
          <cell r="G495">
            <v>14578</v>
          </cell>
          <cell r="H495" t="str">
            <v>c04__On-line, less 3 kVA</v>
          </cell>
          <cell r="I495" t="str">
            <v>Light corporate</v>
          </cell>
          <cell r="J495" t="str">
            <v>Tower</v>
          </cell>
          <cell r="K495" t="str">
            <v>2021_06</v>
          </cell>
        </row>
        <row r="496">
          <cell r="C496" t="str">
            <v>Online 1000</v>
          </cell>
          <cell r="D496" t="str">
            <v>Powerman Online 1000 1</v>
          </cell>
          <cell r="E496">
            <v>304</v>
          </cell>
          <cell r="F496">
            <v>1</v>
          </cell>
          <cell r="G496">
            <v>16546</v>
          </cell>
          <cell r="H496" t="str">
            <v>c04__On-line, less 3 kVA</v>
          </cell>
          <cell r="I496" t="str">
            <v>Light corporate</v>
          </cell>
          <cell r="J496" t="str">
            <v>Tower</v>
          </cell>
          <cell r="K496" t="str">
            <v>2020_01</v>
          </cell>
        </row>
        <row r="497">
          <cell r="C497" t="str">
            <v>Online 1000 Plus</v>
          </cell>
          <cell r="D497" t="str">
            <v>Powerman Online 1000 Plus 1</v>
          </cell>
          <cell r="E497">
            <v>273</v>
          </cell>
          <cell r="F497">
            <v>1</v>
          </cell>
          <cell r="G497">
            <v>14692</v>
          </cell>
          <cell r="H497" t="str">
            <v>c04__On-line, less 3 kVA</v>
          </cell>
          <cell r="I497" t="str">
            <v>Light corporate</v>
          </cell>
          <cell r="J497" t="str">
            <v>Tower</v>
          </cell>
          <cell r="K497" t="str">
            <v>2020_01</v>
          </cell>
        </row>
        <row r="498">
          <cell r="C498" t="str">
            <v>Online 1000 RT (F)</v>
          </cell>
          <cell r="D498" t="str">
            <v>Powerman Online 1000 RT (F) 1</v>
          </cell>
          <cell r="E498">
            <v>64</v>
          </cell>
          <cell r="F498">
            <v>1</v>
          </cell>
          <cell r="G498">
            <v>22200</v>
          </cell>
          <cell r="H498" t="str">
            <v>c04__On-line, less 3 kVA</v>
          </cell>
          <cell r="I498" t="str">
            <v>Light corporate</v>
          </cell>
          <cell r="J498" t="str">
            <v>Tower</v>
          </cell>
          <cell r="K498" t="str">
            <v>2021_06</v>
          </cell>
        </row>
        <row r="499">
          <cell r="C499" t="str">
            <v>Online 1000 RT</v>
          </cell>
          <cell r="D499" t="str">
            <v>Powerman Online 1000 RT 1</v>
          </cell>
          <cell r="E499">
            <v>17</v>
          </cell>
          <cell r="F499">
            <v>1</v>
          </cell>
          <cell r="G499">
            <v>22200</v>
          </cell>
          <cell r="H499" t="str">
            <v>c04__On-line, less 3 kVA</v>
          </cell>
          <cell r="I499" t="str">
            <v>Light corporate</v>
          </cell>
          <cell r="J499" t="str">
            <v>RT</v>
          </cell>
          <cell r="K499" t="str">
            <v>2020_01</v>
          </cell>
        </row>
        <row r="500">
          <cell r="C500" t="str">
            <v>Online 2000 (F)</v>
          </cell>
          <cell r="D500" t="str">
            <v>Powerman Online 2000 (F) 2</v>
          </cell>
          <cell r="E500">
            <v>16</v>
          </cell>
          <cell r="F500">
            <v>2</v>
          </cell>
          <cell r="G500">
            <v>22200</v>
          </cell>
          <cell r="H500" t="str">
            <v>c04__On-line, less 3 kVA</v>
          </cell>
          <cell r="I500" t="str">
            <v>Light corporate</v>
          </cell>
          <cell r="J500" t="str">
            <v>Tower</v>
          </cell>
          <cell r="K500" t="str">
            <v>2021_06</v>
          </cell>
        </row>
        <row r="501">
          <cell r="C501" t="str">
            <v>Online 2000</v>
          </cell>
          <cell r="D501" t="str">
            <v>Powerman Online 2000 2</v>
          </cell>
          <cell r="E501">
            <v>120</v>
          </cell>
          <cell r="F501">
            <v>2</v>
          </cell>
          <cell r="G501">
            <v>27948</v>
          </cell>
          <cell r="H501" t="str">
            <v>c04__On-line, less 3 kVA</v>
          </cell>
          <cell r="I501" t="str">
            <v>Light corporate</v>
          </cell>
          <cell r="J501" t="str">
            <v>Tower</v>
          </cell>
          <cell r="K501" t="str">
            <v>2020_01</v>
          </cell>
        </row>
        <row r="502">
          <cell r="C502" t="str">
            <v>Online 2000 Plus</v>
          </cell>
          <cell r="D502" t="str">
            <v>Powerman Online 2000 Plus 2</v>
          </cell>
          <cell r="E502">
            <v>107</v>
          </cell>
          <cell r="F502">
            <v>2</v>
          </cell>
          <cell r="G502">
            <v>24721</v>
          </cell>
          <cell r="H502" t="str">
            <v>c04__On-line, less 3 kVA</v>
          </cell>
          <cell r="I502" t="str">
            <v>Light corporate</v>
          </cell>
          <cell r="J502" t="str">
            <v>Tower</v>
          </cell>
          <cell r="K502" t="str">
            <v>2020_01</v>
          </cell>
        </row>
        <row r="503">
          <cell r="C503" t="str">
            <v>Online 2000 RT (F)</v>
          </cell>
          <cell r="D503" t="str">
            <v>Powerman Online 2000 RT (F) 2</v>
          </cell>
          <cell r="E503">
            <v>32</v>
          </cell>
          <cell r="F503">
            <v>2</v>
          </cell>
          <cell r="G503">
            <v>29600</v>
          </cell>
          <cell r="H503" t="str">
            <v>c04__On-line, less 3 kVA</v>
          </cell>
          <cell r="I503" t="str">
            <v>Light corporate</v>
          </cell>
          <cell r="J503" t="str">
            <v>RT</v>
          </cell>
          <cell r="K503" t="str">
            <v>2021_06</v>
          </cell>
        </row>
        <row r="504">
          <cell r="C504" t="str">
            <v>Online 2000 RT</v>
          </cell>
          <cell r="D504" t="str">
            <v>Powerman Online 2000 RT 2</v>
          </cell>
          <cell r="E504">
            <v>4</v>
          </cell>
          <cell r="F504">
            <v>2</v>
          </cell>
          <cell r="G504">
            <v>29600</v>
          </cell>
          <cell r="H504" t="str">
            <v>c04__On-line, less 3 kVA</v>
          </cell>
          <cell r="I504" t="str">
            <v>Light corporate</v>
          </cell>
          <cell r="J504" t="str">
            <v>RT</v>
          </cell>
          <cell r="K504" t="str">
            <v>2020_01</v>
          </cell>
        </row>
        <row r="505">
          <cell r="C505" t="str">
            <v>Online 3000 (F)</v>
          </cell>
          <cell r="D505" t="str">
            <v>Powerman Online 3000 (F) 3</v>
          </cell>
          <cell r="E505">
            <v>16</v>
          </cell>
          <cell r="F505">
            <v>3</v>
          </cell>
          <cell r="G505">
            <v>29600</v>
          </cell>
          <cell r="H505" t="str">
            <v>c04__On-line, less 3 kVA</v>
          </cell>
          <cell r="I505" t="str">
            <v>Light corporate</v>
          </cell>
          <cell r="J505" t="str">
            <v>Tower</v>
          </cell>
          <cell r="K505" t="str">
            <v>2021_06</v>
          </cell>
        </row>
        <row r="506">
          <cell r="C506" t="str">
            <v>Online 3000</v>
          </cell>
          <cell r="D506" t="str">
            <v>Powerman Online 3000 3</v>
          </cell>
          <cell r="E506">
            <v>315</v>
          </cell>
          <cell r="F506">
            <v>3</v>
          </cell>
          <cell r="G506">
            <v>33033</v>
          </cell>
          <cell r="H506" t="str">
            <v>c04__On-line, less 3 kVA</v>
          </cell>
          <cell r="I506" t="str">
            <v>Light corporate</v>
          </cell>
          <cell r="J506" t="str">
            <v>Tower</v>
          </cell>
          <cell r="K506" t="str">
            <v>2020_01</v>
          </cell>
        </row>
        <row r="507">
          <cell r="C507" t="str">
            <v>Online 3000 Plus</v>
          </cell>
          <cell r="D507" t="str">
            <v>Powerman Online 3000 Plus 3</v>
          </cell>
          <cell r="E507">
            <v>193</v>
          </cell>
          <cell r="F507">
            <v>3</v>
          </cell>
          <cell r="G507">
            <v>29112</v>
          </cell>
          <cell r="H507" t="str">
            <v>c04__On-line, less 3 kVA</v>
          </cell>
          <cell r="I507" t="str">
            <v>Light corporate</v>
          </cell>
          <cell r="J507" t="str">
            <v>Tower</v>
          </cell>
          <cell r="K507" t="str">
            <v>2020_01</v>
          </cell>
        </row>
        <row r="508">
          <cell r="C508" t="str">
            <v>Online 3000 RT (F)</v>
          </cell>
          <cell r="D508" t="str">
            <v>Powerman Online 3000 RT (F) 3</v>
          </cell>
          <cell r="E508">
            <v>32</v>
          </cell>
          <cell r="F508">
            <v>3</v>
          </cell>
          <cell r="G508">
            <v>44400</v>
          </cell>
          <cell r="H508" t="str">
            <v>c04__On-line, less 3 kVA</v>
          </cell>
          <cell r="I508" t="str">
            <v>Light corporate</v>
          </cell>
          <cell r="J508" t="str">
            <v>Tower</v>
          </cell>
          <cell r="K508" t="str">
            <v>2021_06</v>
          </cell>
        </row>
        <row r="509">
          <cell r="C509" t="str">
            <v>Online 3000 RT</v>
          </cell>
          <cell r="D509" t="str">
            <v>Powerman Online 3000 RT 3</v>
          </cell>
          <cell r="E509">
            <v>24</v>
          </cell>
          <cell r="F509">
            <v>3</v>
          </cell>
          <cell r="G509">
            <v>40868</v>
          </cell>
          <cell r="H509" t="str">
            <v>c04__On-line, less 3 kVA</v>
          </cell>
          <cell r="I509" t="str">
            <v>Light corporate</v>
          </cell>
          <cell r="J509" t="str">
            <v>RT</v>
          </cell>
          <cell r="K509" t="str">
            <v>2021_06</v>
          </cell>
        </row>
        <row r="510">
          <cell r="C510" t="str">
            <v>Smart 1000 INV (ИБП с Внешними АКБ )</v>
          </cell>
          <cell r="D510" t="str">
            <v>Powerman Smart 1000 INV (ИБП с Внешними АКБ ) 1</v>
          </cell>
          <cell r="E510">
            <v>132</v>
          </cell>
          <cell r="F510">
            <v>1</v>
          </cell>
          <cell r="G510">
            <v>10582</v>
          </cell>
          <cell r="H510" t="str">
            <v>c03__Line-interactive, Sin</v>
          </cell>
          <cell r="I510" t="str">
            <v>Light corporate</v>
          </cell>
          <cell r="J510" t="str">
            <v>Tower</v>
          </cell>
          <cell r="K510" t="str">
            <v>2020_01</v>
          </cell>
        </row>
        <row r="511">
          <cell r="C511" t="str">
            <v>Smart 500 INV (ИБП с Внешними АКБ )</v>
          </cell>
          <cell r="D511" t="str">
            <v>Powerman Smart 500 INV (ИБП с Внешними АКБ ) 0,5</v>
          </cell>
          <cell r="E511">
            <v>124</v>
          </cell>
          <cell r="F511">
            <v>0.5</v>
          </cell>
          <cell r="G511">
            <v>8066</v>
          </cell>
          <cell r="H511" t="str">
            <v>c03__Line-interactive, Sin</v>
          </cell>
          <cell r="I511" t="str">
            <v>Light corporate</v>
          </cell>
          <cell r="J511" t="str">
            <v>Tower</v>
          </cell>
          <cell r="K511" t="str">
            <v>2020_01</v>
          </cell>
        </row>
        <row r="512">
          <cell r="C512" t="str">
            <v>Smart 800 INV (ИБП с Внешними АКБ )</v>
          </cell>
          <cell r="D512" t="str">
            <v>Powerman Smart 800 INV (ИБП с Внешними АКБ ) 0,8</v>
          </cell>
          <cell r="E512">
            <v>68</v>
          </cell>
          <cell r="F512">
            <v>0.8</v>
          </cell>
          <cell r="G512">
            <v>9250</v>
          </cell>
          <cell r="H512" t="str">
            <v>c03__Line-interactive, Sin</v>
          </cell>
          <cell r="I512" t="str">
            <v>Light corporate</v>
          </cell>
          <cell r="J512" t="str">
            <v>Tower</v>
          </cell>
          <cell r="K512" t="str">
            <v>2020_01</v>
          </cell>
        </row>
        <row r="513">
          <cell r="C513" t="str">
            <v>Smart Sine 1000 (F)</v>
          </cell>
          <cell r="D513" t="str">
            <v>Powerman Smart Sine 1000 (F) 1</v>
          </cell>
          <cell r="E513">
            <v>16</v>
          </cell>
          <cell r="F513">
            <v>1</v>
          </cell>
          <cell r="G513">
            <v>10434</v>
          </cell>
          <cell r="H513" t="str">
            <v>c03__Line-interactive, Sin</v>
          </cell>
          <cell r="I513" t="str">
            <v>Light corporate</v>
          </cell>
          <cell r="J513" t="str">
            <v>Tower</v>
          </cell>
          <cell r="K513" t="str">
            <v>2021_06</v>
          </cell>
        </row>
        <row r="514">
          <cell r="C514" t="str">
            <v>Smart Sine 1000</v>
          </cell>
          <cell r="D514" t="str">
            <v>Powerman Smart Sine 1000 1</v>
          </cell>
          <cell r="E514">
            <v>32</v>
          </cell>
          <cell r="F514">
            <v>1</v>
          </cell>
          <cell r="G514">
            <v>11343</v>
          </cell>
          <cell r="H514" t="str">
            <v>c03__Line-interactive, Sin</v>
          </cell>
          <cell r="I514" t="str">
            <v>Light corporate</v>
          </cell>
          <cell r="J514" t="str">
            <v>Tower</v>
          </cell>
          <cell r="K514" t="str">
            <v>2020_01</v>
          </cell>
        </row>
        <row r="515">
          <cell r="C515" t="str">
            <v>Smart Sine 1500 (F)</v>
          </cell>
          <cell r="D515" t="str">
            <v>Powerman Smart Sine 1500 (F) 1,5</v>
          </cell>
          <cell r="E515">
            <v>16</v>
          </cell>
          <cell r="F515">
            <v>1.5</v>
          </cell>
          <cell r="G515">
            <v>15244</v>
          </cell>
          <cell r="H515" t="str">
            <v>c03__Line-interactive, Sin</v>
          </cell>
          <cell r="I515" t="str">
            <v>Light corporate</v>
          </cell>
          <cell r="J515" t="str">
            <v>Tower</v>
          </cell>
          <cell r="K515" t="str">
            <v>2021_06</v>
          </cell>
        </row>
        <row r="516">
          <cell r="C516" t="str">
            <v>Smart Sine 1500</v>
          </cell>
          <cell r="D516" t="str">
            <v>Powerman Smart Sine 1500 1,5</v>
          </cell>
          <cell r="E516">
            <v>72</v>
          </cell>
          <cell r="F516">
            <v>1.5</v>
          </cell>
          <cell r="G516">
            <v>15952</v>
          </cell>
          <cell r="H516" t="str">
            <v>c03__Line-interactive, Sin</v>
          </cell>
          <cell r="I516" t="str">
            <v>Light corporate</v>
          </cell>
          <cell r="J516" t="str">
            <v>Tower</v>
          </cell>
          <cell r="K516" t="str">
            <v>2020_01</v>
          </cell>
        </row>
        <row r="517">
          <cell r="C517" t="str">
            <v>Smart Sine 2000 (F)</v>
          </cell>
          <cell r="D517" t="str">
            <v>Powerman Smart Sine 2000 (F) 2</v>
          </cell>
          <cell r="E517">
            <v>16</v>
          </cell>
          <cell r="F517">
            <v>2</v>
          </cell>
          <cell r="G517">
            <v>16576</v>
          </cell>
          <cell r="H517" t="str">
            <v>c03__Line-interactive, Sin</v>
          </cell>
          <cell r="I517" t="str">
            <v>Light corporate</v>
          </cell>
          <cell r="J517" t="str">
            <v>Tower</v>
          </cell>
          <cell r="K517" t="str">
            <v>2021_06</v>
          </cell>
        </row>
        <row r="518">
          <cell r="C518" t="str">
            <v>Smart Sine 2000</v>
          </cell>
          <cell r="D518" t="str">
            <v>Powerman Smart Sine 2000 2</v>
          </cell>
          <cell r="E518">
            <v>60</v>
          </cell>
          <cell r="F518">
            <v>2</v>
          </cell>
          <cell r="G518">
            <v>17759</v>
          </cell>
          <cell r="H518" t="str">
            <v>c03__Line-interactive, Sin</v>
          </cell>
          <cell r="I518" t="str">
            <v>Light corporate</v>
          </cell>
          <cell r="J518" t="str">
            <v>Tower</v>
          </cell>
          <cell r="K518" t="str">
            <v>2020_01</v>
          </cell>
        </row>
        <row r="519">
          <cell r="C519" t="str">
            <v>IPG</v>
          </cell>
          <cell r="D519" t="str">
            <v>Riello IPG 0,6</v>
          </cell>
          <cell r="E519">
            <v>12</v>
          </cell>
          <cell r="F519">
            <v>0.6</v>
          </cell>
          <cell r="G519">
            <v>4070</v>
          </cell>
          <cell r="H519" t="str">
            <v>c02__Line-interactive, AS</v>
          </cell>
          <cell r="I519" t="str">
            <v>Mass</v>
          </cell>
          <cell r="J519" t="str">
            <v>Home</v>
          </cell>
          <cell r="K519" t="str">
            <v>2020_01</v>
          </cell>
        </row>
        <row r="520">
          <cell r="C520" t="str">
            <v>IPG</v>
          </cell>
          <cell r="D520" t="str">
            <v>Riello IPG 0,8</v>
          </cell>
          <cell r="E520">
            <v>15</v>
          </cell>
          <cell r="F520">
            <v>0.8</v>
          </cell>
          <cell r="G520">
            <v>4810</v>
          </cell>
          <cell r="H520" t="str">
            <v>c02__Line-interactive, AS</v>
          </cell>
          <cell r="I520" t="str">
            <v>Mass</v>
          </cell>
          <cell r="J520" t="str">
            <v>Home</v>
          </cell>
          <cell r="K520" t="str">
            <v>2020_01</v>
          </cell>
        </row>
        <row r="521">
          <cell r="C521" t="str">
            <v>SDH1000</v>
          </cell>
          <cell r="D521" t="str">
            <v>Riello SDH1000 1</v>
          </cell>
          <cell r="E521">
            <v>15</v>
          </cell>
          <cell r="F521">
            <v>1</v>
          </cell>
          <cell r="G521">
            <v>38406</v>
          </cell>
          <cell r="H521" t="str">
            <v>c04__On-line, less 3 kVA</v>
          </cell>
          <cell r="I521" t="str">
            <v>Light corporate</v>
          </cell>
          <cell r="J521" t="str">
            <v>RT</v>
          </cell>
          <cell r="K521" t="str">
            <v>2020_01</v>
          </cell>
        </row>
        <row r="522">
          <cell r="C522" t="str">
            <v>SDH2200</v>
          </cell>
          <cell r="D522" t="str">
            <v>Riello SDH2200 2,2</v>
          </cell>
          <cell r="E522">
            <v>18</v>
          </cell>
          <cell r="F522">
            <v>2.2000000000000002</v>
          </cell>
          <cell r="G522">
            <v>58608</v>
          </cell>
          <cell r="H522" t="str">
            <v>c04__On-line, less 3 kVA</v>
          </cell>
          <cell r="I522" t="str">
            <v>Light corporate</v>
          </cell>
          <cell r="J522" t="str">
            <v>RT</v>
          </cell>
          <cell r="K522" t="str">
            <v>2020_01</v>
          </cell>
        </row>
        <row r="523">
          <cell r="C523" t="str">
            <v>SDH3000</v>
          </cell>
          <cell r="D523" t="str">
            <v>Riello SDH3000 3</v>
          </cell>
          <cell r="E523">
            <v>8</v>
          </cell>
          <cell r="F523">
            <v>3</v>
          </cell>
          <cell r="G523">
            <v>82362</v>
          </cell>
          <cell r="H523" t="str">
            <v>c04__On-line, less 3 kVA</v>
          </cell>
          <cell r="I523" t="str">
            <v>Light corporate</v>
          </cell>
          <cell r="J523" t="str">
            <v>RT</v>
          </cell>
          <cell r="K523" t="str">
            <v>2020_01</v>
          </cell>
        </row>
        <row r="524">
          <cell r="C524" t="str">
            <v>SEP1000</v>
          </cell>
          <cell r="D524" t="str">
            <v>Riello SEP1000 1</v>
          </cell>
          <cell r="E524">
            <v>15</v>
          </cell>
          <cell r="F524">
            <v>1</v>
          </cell>
          <cell r="G524">
            <v>31968</v>
          </cell>
          <cell r="H524" t="str">
            <v>c04__On-line, less 3 kVA</v>
          </cell>
          <cell r="I524" t="str">
            <v>Light corporate</v>
          </cell>
          <cell r="J524" t="str">
            <v>Tower</v>
          </cell>
          <cell r="K524" t="str">
            <v>2020_01</v>
          </cell>
        </row>
        <row r="525">
          <cell r="C525" t="str">
            <v>SEP2200</v>
          </cell>
          <cell r="D525" t="str">
            <v>Riello SEP2200 2,2</v>
          </cell>
          <cell r="E525">
            <v>8</v>
          </cell>
          <cell r="F525">
            <v>2.2000000000000002</v>
          </cell>
          <cell r="G525">
            <v>51874</v>
          </cell>
          <cell r="H525" t="str">
            <v>c04__On-line, less 3 kVA</v>
          </cell>
          <cell r="I525" t="str">
            <v>Light corporate</v>
          </cell>
          <cell r="J525" t="str">
            <v>Tower</v>
          </cell>
          <cell r="K525" t="str">
            <v>2020_01</v>
          </cell>
        </row>
        <row r="526">
          <cell r="C526" t="str">
            <v>SEP3000</v>
          </cell>
          <cell r="D526" t="str">
            <v>Riello SEP3000 3</v>
          </cell>
          <cell r="E526">
            <v>8</v>
          </cell>
          <cell r="F526">
            <v>3</v>
          </cell>
          <cell r="G526">
            <v>69782</v>
          </cell>
          <cell r="H526" t="str">
            <v>c04__On-line, less 3 kVA</v>
          </cell>
          <cell r="I526" t="str">
            <v>Light corporate</v>
          </cell>
          <cell r="J526" t="str">
            <v>Tower</v>
          </cell>
          <cell r="K526" t="str">
            <v>2020_01</v>
          </cell>
        </row>
        <row r="527">
          <cell r="C527" t="str">
            <v>BC650-RSX761</v>
          </cell>
          <cell r="D527" t="str">
            <v>Schneider Electric BC650-RSX761 0,65</v>
          </cell>
          <cell r="E527">
            <v>3563</v>
          </cell>
          <cell r="F527">
            <v>0.65</v>
          </cell>
          <cell r="G527">
            <v>7288</v>
          </cell>
          <cell r="H527" t="str">
            <v>c01__Off-line</v>
          </cell>
          <cell r="I527" t="str">
            <v>Mass</v>
          </cell>
          <cell r="J527" t="str">
            <v>Tower</v>
          </cell>
          <cell r="K527" t="str">
            <v>2020_01</v>
          </cell>
        </row>
        <row r="528">
          <cell r="C528" t="str">
            <v>BC750-RS</v>
          </cell>
          <cell r="D528" t="str">
            <v>Schneider Electric BC750-RS 0,75</v>
          </cell>
          <cell r="E528">
            <v>2678</v>
          </cell>
          <cell r="F528">
            <v>0.75</v>
          </cell>
          <cell r="G528">
            <v>7816</v>
          </cell>
          <cell r="H528" t="str">
            <v>c01__Off-line</v>
          </cell>
          <cell r="I528" t="str">
            <v>Mass</v>
          </cell>
          <cell r="J528" t="str">
            <v>Tower</v>
          </cell>
          <cell r="K528" t="str">
            <v>2020_01</v>
          </cell>
        </row>
        <row r="529">
          <cell r="C529" t="str">
            <v>BE400-RS</v>
          </cell>
          <cell r="D529" t="str">
            <v>Schneider Electric BE400-RS 0,4</v>
          </cell>
          <cell r="E529">
            <v>2310</v>
          </cell>
          <cell r="F529">
            <v>0.4</v>
          </cell>
          <cell r="G529">
            <v>7057</v>
          </cell>
          <cell r="H529" t="str">
            <v>c01__Off-line</v>
          </cell>
          <cell r="I529" t="str">
            <v>Mass</v>
          </cell>
          <cell r="J529" t="str">
            <v>Home</v>
          </cell>
          <cell r="K529" t="str">
            <v>2020_01</v>
          </cell>
        </row>
        <row r="530">
          <cell r="C530" t="str">
            <v>BE550G-RS</v>
          </cell>
          <cell r="D530" t="str">
            <v>Schneider Electric BE550G-RS 0,55</v>
          </cell>
          <cell r="E530">
            <v>54</v>
          </cell>
          <cell r="F530">
            <v>0.55000000000000004</v>
          </cell>
          <cell r="G530">
            <v>8616</v>
          </cell>
          <cell r="H530" t="str">
            <v>c01__Off-line</v>
          </cell>
          <cell r="I530" t="str">
            <v>Mass</v>
          </cell>
          <cell r="J530" t="str">
            <v>Home</v>
          </cell>
          <cell r="K530" t="str">
            <v>2020_01</v>
          </cell>
        </row>
        <row r="531">
          <cell r="C531" t="str">
            <v>BE650G2-RS</v>
          </cell>
          <cell r="D531" t="str">
            <v>Schneider Electric BE650G2-RS 0,65</v>
          </cell>
          <cell r="E531">
            <v>4322</v>
          </cell>
          <cell r="F531">
            <v>0.65</v>
          </cell>
          <cell r="G531">
            <v>7745</v>
          </cell>
          <cell r="H531" t="str">
            <v>c02__Line-interactive, AS</v>
          </cell>
          <cell r="I531" t="str">
            <v>Mass</v>
          </cell>
          <cell r="J531" t="str">
            <v>Home</v>
          </cell>
          <cell r="K531" t="str">
            <v>2020_01</v>
          </cell>
        </row>
        <row r="532">
          <cell r="C532" t="str">
            <v>BE700G-RS</v>
          </cell>
          <cell r="D532" t="str">
            <v>Schneider Electric BE700G-RS 0,7</v>
          </cell>
          <cell r="E532">
            <v>20</v>
          </cell>
          <cell r="F532">
            <v>0.7</v>
          </cell>
          <cell r="G532">
            <v>10704</v>
          </cell>
          <cell r="H532" t="str">
            <v>c01__Off-line</v>
          </cell>
          <cell r="I532" t="str">
            <v>Mass</v>
          </cell>
          <cell r="J532" t="str">
            <v>Home</v>
          </cell>
          <cell r="K532" t="str">
            <v>2020_01</v>
          </cell>
        </row>
        <row r="533">
          <cell r="C533" t="str">
            <v>BE850G2-RS</v>
          </cell>
          <cell r="D533" t="str">
            <v>Schneider Electric BE850G2-RS 0,85</v>
          </cell>
          <cell r="E533">
            <v>5222</v>
          </cell>
          <cell r="F533">
            <v>0.85</v>
          </cell>
          <cell r="G533">
            <v>9639</v>
          </cell>
          <cell r="H533" t="str">
            <v>c02__Line-interactive, AS</v>
          </cell>
          <cell r="I533" t="str">
            <v>Mass</v>
          </cell>
          <cell r="J533" t="str">
            <v>Home</v>
          </cell>
          <cell r="K533" t="str">
            <v>2020_01</v>
          </cell>
        </row>
        <row r="534">
          <cell r="C534" t="str">
            <v>BH500INET</v>
          </cell>
          <cell r="D534" t="str">
            <v>Schneider Electric BH500INET 0,5</v>
          </cell>
          <cell r="E534">
            <v>20</v>
          </cell>
          <cell r="F534">
            <v>0.5</v>
          </cell>
          <cell r="G534">
            <v>16741</v>
          </cell>
          <cell r="H534" t="str">
            <v>c01__Off-line</v>
          </cell>
          <cell r="I534" t="str">
            <v>Mass</v>
          </cell>
          <cell r="J534" t="str">
            <v>Tower</v>
          </cell>
          <cell r="K534" t="str">
            <v>2020_01</v>
          </cell>
        </row>
        <row r="535">
          <cell r="C535" t="str">
            <v>BK350EI</v>
          </cell>
          <cell r="D535" t="str">
            <v>Schneider Electric BK350EI 0,35</v>
          </cell>
          <cell r="E535">
            <v>115</v>
          </cell>
          <cell r="F535">
            <v>0.35000000000000003</v>
          </cell>
          <cell r="G535">
            <v>8774</v>
          </cell>
          <cell r="H535" t="str">
            <v>c01__Off-line</v>
          </cell>
          <cell r="I535" t="str">
            <v>Mass</v>
          </cell>
          <cell r="J535" t="str">
            <v>Tower</v>
          </cell>
          <cell r="K535" t="str">
            <v>2020_01</v>
          </cell>
        </row>
        <row r="536">
          <cell r="C536" t="str">
            <v>BK500EI</v>
          </cell>
          <cell r="D536" t="str">
            <v>Schneider Electric BK500EI 0,5</v>
          </cell>
          <cell r="E536">
            <v>1376</v>
          </cell>
          <cell r="F536">
            <v>0.5</v>
          </cell>
          <cell r="G536">
            <v>9336</v>
          </cell>
          <cell r="H536" t="str">
            <v>c01__Off-line</v>
          </cell>
          <cell r="I536" t="str">
            <v>Mass</v>
          </cell>
          <cell r="J536" t="str">
            <v>Tower</v>
          </cell>
          <cell r="K536" t="str">
            <v>2020_01</v>
          </cell>
        </row>
        <row r="537">
          <cell r="C537" t="str">
            <v>BK650EI</v>
          </cell>
          <cell r="D537" t="str">
            <v>Schneider Electric BK650EI 0,65</v>
          </cell>
          <cell r="E537">
            <v>1270</v>
          </cell>
          <cell r="F537">
            <v>0.65</v>
          </cell>
          <cell r="G537">
            <v>11881</v>
          </cell>
          <cell r="H537" t="str">
            <v>c01__Off-line</v>
          </cell>
          <cell r="I537" t="str">
            <v>Mass</v>
          </cell>
          <cell r="J537" t="str">
            <v>Tower</v>
          </cell>
          <cell r="K537" t="str">
            <v>2020_01</v>
          </cell>
        </row>
        <row r="538">
          <cell r="C538" t="str">
            <v>BR1200GI</v>
          </cell>
          <cell r="D538" t="str">
            <v>Schneider Electric BR1200GI 1,2</v>
          </cell>
          <cell r="E538">
            <v>11</v>
          </cell>
          <cell r="F538">
            <v>1.2</v>
          </cell>
          <cell r="G538">
            <v>26104</v>
          </cell>
          <cell r="H538" t="str">
            <v>c02__Line-interactive, AS</v>
          </cell>
          <cell r="I538" t="str">
            <v>Mass</v>
          </cell>
          <cell r="J538" t="str">
            <v>Tower</v>
          </cell>
          <cell r="K538" t="str">
            <v>2020_01</v>
          </cell>
        </row>
        <row r="539">
          <cell r="C539" t="str">
            <v>BR1200G-RS</v>
          </cell>
          <cell r="D539" t="str">
            <v>Schneider Electric BR1200G-RS 1,2</v>
          </cell>
          <cell r="E539">
            <v>188</v>
          </cell>
          <cell r="F539">
            <v>1.2000000000000002</v>
          </cell>
          <cell r="G539">
            <v>25525</v>
          </cell>
          <cell r="H539" t="str">
            <v>c02__Line-interactive, AS</v>
          </cell>
          <cell r="I539" t="str">
            <v>Mass</v>
          </cell>
          <cell r="J539" t="str">
            <v>Tower</v>
          </cell>
          <cell r="K539" t="str">
            <v>2020_01</v>
          </cell>
        </row>
        <row r="540">
          <cell r="C540" t="str">
            <v>BR1200SI</v>
          </cell>
          <cell r="D540" t="str">
            <v>Schneider Electric BR1200SI 1,2</v>
          </cell>
          <cell r="E540">
            <v>12</v>
          </cell>
          <cell r="F540">
            <v>1.2</v>
          </cell>
          <cell r="G540">
            <v>26818</v>
          </cell>
          <cell r="H540" t="str">
            <v>c02__Line-interactive, AS</v>
          </cell>
          <cell r="I540" t="str">
            <v>Mass</v>
          </cell>
          <cell r="J540" t="str">
            <v>Tower</v>
          </cell>
          <cell r="K540" t="str">
            <v>2020_01</v>
          </cell>
        </row>
        <row r="541">
          <cell r="C541" t="str">
            <v>BR1300MI</v>
          </cell>
          <cell r="D541" t="str">
            <v>Schneider Electric BR1300MI 1,3</v>
          </cell>
          <cell r="E541">
            <v>156</v>
          </cell>
          <cell r="F541">
            <v>1.3</v>
          </cell>
          <cell r="G541">
            <v>20631</v>
          </cell>
          <cell r="H541" t="str">
            <v>c02__Line-interactive, AS</v>
          </cell>
          <cell r="I541" t="str">
            <v>Mass</v>
          </cell>
          <cell r="J541" t="str">
            <v>Tower</v>
          </cell>
          <cell r="K541" t="str">
            <v>2020_01</v>
          </cell>
        </row>
        <row r="542">
          <cell r="C542" t="str">
            <v>BR1500GI</v>
          </cell>
          <cell r="D542" t="str">
            <v>Schneider Electric BR1500GI 1,5</v>
          </cell>
          <cell r="E542">
            <v>80</v>
          </cell>
          <cell r="F542">
            <v>1.5</v>
          </cell>
          <cell r="G542">
            <v>30373</v>
          </cell>
          <cell r="H542" t="str">
            <v>c02__Line-interactive, AS</v>
          </cell>
          <cell r="I542" t="str">
            <v>Mass</v>
          </cell>
          <cell r="J542" t="str">
            <v>Tower</v>
          </cell>
          <cell r="K542" t="str">
            <v>2020_01</v>
          </cell>
        </row>
        <row r="543">
          <cell r="C543" t="str">
            <v>BR1500G-RS</v>
          </cell>
          <cell r="D543" t="str">
            <v>Schneider Electric BR1500G-RS 1,5</v>
          </cell>
          <cell r="E543">
            <v>329</v>
          </cell>
          <cell r="F543">
            <v>1.5</v>
          </cell>
          <cell r="G543">
            <v>31795</v>
          </cell>
          <cell r="H543" t="str">
            <v>c02__Line-interactive, AS</v>
          </cell>
          <cell r="I543" t="str">
            <v>Mass</v>
          </cell>
          <cell r="J543" t="str">
            <v>Tower</v>
          </cell>
          <cell r="K543" t="str">
            <v>2020_01</v>
          </cell>
        </row>
        <row r="544">
          <cell r="C544" t="str">
            <v>BR1600MI</v>
          </cell>
          <cell r="D544" t="str">
            <v>Schneider Electric BR1600MI 1,6</v>
          </cell>
          <cell r="E544">
            <v>122</v>
          </cell>
          <cell r="F544">
            <v>1.6</v>
          </cell>
          <cell r="G544">
            <v>27034</v>
          </cell>
          <cell r="H544" t="str">
            <v>c02__Line-interactive, AS</v>
          </cell>
          <cell r="I544" t="str">
            <v>Mass</v>
          </cell>
          <cell r="J544" t="str">
            <v>Tower</v>
          </cell>
          <cell r="K544" t="str">
            <v>2020_01</v>
          </cell>
        </row>
        <row r="545">
          <cell r="C545" t="str">
            <v>BR1600SI</v>
          </cell>
          <cell r="D545" t="str">
            <v>Schneider Electric BR1600SI 1,6</v>
          </cell>
          <cell r="E545">
            <v>39</v>
          </cell>
          <cell r="F545">
            <v>1.6</v>
          </cell>
          <cell r="G545">
            <v>37071</v>
          </cell>
          <cell r="H545" t="str">
            <v>c02__Line-interactive, AS</v>
          </cell>
          <cell r="I545" t="str">
            <v>Mass</v>
          </cell>
          <cell r="J545" t="str">
            <v>Tower</v>
          </cell>
          <cell r="K545" t="str">
            <v>2020_01</v>
          </cell>
        </row>
        <row r="546">
          <cell r="C546" t="str">
            <v>BR550GI</v>
          </cell>
          <cell r="D546" t="str">
            <v>Schneider Electric BR550GI 0,55</v>
          </cell>
          <cell r="E546">
            <v>30</v>
          </cell>
          <cell r="F546">
            <v>0.55000000000000004</v>
          </cell>
          <cell r="G546">
            <v>11881</v>
          </cell>
          <cell r="H546" t="str">
            <v>c02__Line-interactive, AS</v>
          </cell>
          <cell r="I546" t="str">
            <v>Mass</v>
          </cell>
          <cell r="J546" t="str">
            <v>Tower</v>
          </cell>
          <cell r="K546" t="str">
            <v>2020_01</v>
          </cell>
        </row>
        <row r="547">
          <cell r="C547" t="str">
            <v>BR650MI</v>
          </cell>
          <cell r="D547" t="str">
            <v>Schneider Electric BR650MI 0,65</v>
          </cell>
          <cell r="E547">
            <v>290</v>
          </cell>
          <cell r="F547">
            <v>0.65</v>
          </cell>
          <cell r="G547">
            <v>10974</v>
          </cell>
          <cell r="H547" t="str">
            <v>c02__Line-interactive, AS</v>
          </cell>
          <cell r="I547" t="str">
            <v>Mass</v>
          </cell>
          <cell r="J547" t="str">
            <v>Tower</v>
          </cell>
          <cell r="K547" t="str">
            <v>2020_01</v>
          </cell>
        </row>
        <row r="548">
          <cell r="C548" t="str">
            <v>BR900GI</v>
          </cell>
          <cell r="D548" t="str">
            <v>Schneider Electric BR900GI 0,9</v>
          </cell>
          <cell r="E548">
            <v>9</v>
          </cell>
          <cell r="F548">
            <v>0.9</v>
          </cell>
          <cell r="G548">
            <v>19703</v>
          </cell>
          <cell r="H548" t="str">
            <v>c02__Line-interactive, AS</v>
          </cell>
          <cell r="I548" t="str">
            <v>Mass</v>
          </cell>
          <cell r="J548" t="str">
            <v>Tower</v>
          </cell>
          <cell r="K548" t="str">
            <v>2020_01</v>
          </cell>
        </row>
        <row r="549">
          <cell r="C549" t="str">
            <v>BR900G-RS</v>
          </cell>
          <cell r="D549" t="str">
            <v>Schneider Electric BR900G-RS 0,9</v>
          </cell>
          <cell r="E549">
            <v>797</v>
          </cell>
          <cell r="F549">
            <v>0.9</v>
          </cell>
          <cell r="G549">
            <v>20230</v>
          </cell>
          <cell r="H549" t="str">
            <v>c02__Line-interactive, AS</v>
          </cell>
          <cell r="I549" t="str">
            <v>Mass</v>
          </cell>
          <cell r="J549" t="str">
            <v>Tower</v>
          </cell>
          <cell r="K549" t="str">
            <v>2020_01</v>
          </cell>
        </row>
        <row r="550">
          <cell r="C550" t="str">
            <v>BR900MI</v>
          </cell>
          <cell r="D550" t="str">
            <v>Schneider Electric BR900MI 0,9</v>
          </cell>
          <cell r="E550">
            <v>212</v>
          </cell>
          <cell r="F550">
            <v>0.9</v>
          </cell>
          <cell r="G550">
            <v>15828</v>
          </cell>
          <cell r="H550" t="str">
            <v>c02__Line-interactive, AS</v>
          </cell>
          <cell r="I550" t="str">
            <v>Mass</v>
          </cell>
          <cell r="J550" t="str">
            <v>Tower</v>
          </cell>
          <cell r="K550" t="str">
            <v>2020_01</v>
          </cell>
        </row>
        <row r="551">
          <cell r="C551" t="str">
            <v>BV1000I</v>
          </cell>
          <cell r="D551" t="str">
            <v>Schneider Electric BV1000I 1</v>
          </cell>
          <cell r="E551">
            <v>278</v>
          </cell>
          <cell r="F551">
            <v>1</v>
          </cell>
          <cell r="G551">
            <v>4865</v>
          </cell>
          <cell r="H551" t="str">
            <v>c02__Line-interactive, AS</v>
          </cell>
          <cell r="I551" t="str">
            <v>Mass</v>
          </cell>
          <cell r="J551" t="str">
            <v>Home</v>
          </cell>
          <cell r="K551" t="str">
            <v>2020_01</v>
          </cell>
        </row>
        <row r="552">
          <cell r="C552" t="str">
            <v>BV1000I-GR</v>
          </cell>
          <cell r="D552" t="str">
            <v>Schneider Electric BV1000I-GR 1</v>
          </cell>
          <cell r="E552">
            <v>4094</v>
          </cell>
          <cell r="F552">
            <v>1</v>
          </cell>
          <cell r="G552">
            <v>4846</v>
          </cell>
          <cell r="H552" t="str">
            <v>c02__Line-interactive, AS</v>
          </cell>
          <cell r="I552" t="str">
            <v>Mass</v>
          </cell>
          <cell r="J552" t="str">
            <v>Home</v>
          </cell>
          <cell r="K552" t="str">
            <v>2020_01</v>
          </cell>
        </row>
        <row r="553">
          <cell r="C553" t="str">
            <v>BV500I</v>
          </cell>
          <cell r="D553" t="str">
            <v>Schneider Electric BV500I 0,5</v>
          </cell>
          <cell r="E553">
            <v>299</v>
          </cell>
          <cell r="F553">
            <v>0.5</v>
          </cell>
          <cell r="G553">
            <v>3964</v>
          </cell>
          <cell r="H553" t="str">
            <v>c02__Line-interactive, AS</v>
          </cell>
          <cell r="I553" t="str">
            <v>Mass</v>
          </cell>
          <cell r="J553" t="str">
            <v>Home</v>
          </cell>
          <cell r="K553" t="str">
            <v>2020_01</v>
          </cell>
        </row>
        <row r="554">
          <cell r="C554" t="str">
            <v>BV500I-GR</v>
          </cell>
          <cell r="D554" t="str">
            <v>Schneider Electric BV500I-GR 0,5</v>
          </cell>
          <cell r="E554">
            <v>2613</v>
          </cell>
          <cell r="F554">
            <v>0.5</v>
          </cell>
          <cell r="G554">
            <v>3649</v>
          </cell>
          <cell r="H554" t="str">
            <v>c02__Line-interactive, AS</v>
          </cell>
          <cell r="I554" t="str">
            <v>Mass</v>
          </cell>
          <cell r="J554" t="str">
            <v>Home</v>
          </cell>
          <cell r="K554" t="str">
            <v>2020_01</v>
          </cell>
        </row>
        <row r="555">
          <cell r="C555" t="str">
            <v>BV650I</v>
          </cell>
          <cell r="D555" t="str">
            <v>Schneider Electric BV650I 0,65</v>
          </cell>
          <cell r="E555">
            <v>355</v>
          </cell>
          <cell r="F555">
            <v>0.65</v>
          </cell>
          <cell r="G555">
            <v>3923</v>
          </cell>
          <cell r="H555" t="str">
            <v>c02__Line-interactive, AS</v>
          </cell>
          <cell r="I555" t="str">
            <v>Mass</v>
          </cell>
          <cell r="J555" t="str">
            <v>Home</v>
          </cell>
          <cell r="K555" t="str">
            <v>2020_01</v>
          </cell>
        </row>
        <row r="556">
          <cell r="C556" t="str">
            <v>BV650I-GR</v>
          </cell>
          <cell r="D556" t="str">
            <v>Schneider Electric BV650I-GR 0,65</v>
          </cell>
          <cell r="E556">
            <v>3513</v>
          </cell>
          <cell r="F556">
            <v>0.65</v>
          </cell>
          <cell r="G556">
            <v>4133</v>
          </cell>
          <cell r="H556" t="str">
            <v>c02__Line-interactive, AS</v>
          </cell>
          <cell r="I556" t="str">
            <v>Mass</v>
          </cell>
          <cell r="J556" t="str">
            <v>Home</v>
          </cell>
          <cell r="K556" t="str">
            <v>2020_01</v>
          </cell>
        </row>
        <row r="557">
          <cell r="C557" t="str">
            <v>BV800I</v>
          </cell>
          <cell r="D557" t="str">
            <v>Schneider Electric BV800I 0,8</v>
          </cell>
          <cell r="E557">
            <v>203</v>
          </cell>
          <cell r="F557">
            <v>0.8</v>
          </cell>
          <cell r="G557">
            <v>4216</v>
          </cell>
          <cell r="H557" t="str">
            <v>c02__Line-interactive, AS</v>
          </cell>
          <cell r="I557" t="str">
            <v>Mass</v>
          </cell>
          <cell r="J557" t="str">
            <v>Home</v>
          </cell>
          <cell r="K557" t="str">
            <v>2020_01</v>
          </cell>
        </row>
        <row r="558">
          <cell r="C558" t="str">
            <v>BV800I-GR</v>
          </cell>
          <cell r="D558" t="str">
            <v>Schneider Electric BV800I-GR 0,8</v>
          </cell>
          <cell r="E558">
            <v>2905</v>
          </cell>
          <cell r="F558">
            <v>0.8</v>
          </cell>
          <cell r="G558">
            <v>4414</v>
          </cell>
          <cell r="H558" t="str">
            <v>c02__Line-interactive, AS</v>
          </cell>
          <cell r="I558" t="str">
            <v>Mass</v>
          </cell>
          <cell r="J558" t="str">
            <v>Home</v>
          </cell>
          <cell r="K558" t="str">
            <v>2020_01</v>
          </cell>
        </row>
        <row r="559">
          <cell r="C559" t="str">
            <v>BVX1200LI</v>
          </cell>
          <cell r="D559" t="str">
            <v>Schneider Electric BVX1200LI 1,2</v>
          </cell>
          <cell r="E559">
            <v>245</v>
          </cell>
          <cell r="F559">
            <v>1.2</v>
          </cell>
          <cell r="G559">
            <v>6640</v>
          </cell>
          <cell r="H559" t="str">
            <v>c02__Line-interactive, AS</v>
          </cell>
          <cell r="I559" t="str">
            <v>Mass</v>
          </cell>
          <cell r="J559" t="str">
            <v>Tower</v>
          </cell>
          <cell r="K559" t="str">
            <v>2020_01</v>
          </cell>
        </row>
        <row r="560">
          <cell r="C560" t="str">
            <v>BVX1200LI-GR</v>
          </cell>
          <cell r="D560" t="str">
            <v>Schneider Electric BVX1200LI-GR 1,2</v>
          </cell>
          <cell r="E560">
            <v>569</v>
          </cell>
          <cell r="F560">
            <v>1.2</v>
          </cell>
          <cell r="G560">
            <v>6586</v>
          </cell>
          <cell r="H560" t="str">
            <v>c02__Line-interactive, AS</v>
          </cell>
          <cell r="I560" t="str">
            <v>Mass</v>
          </cell>
          <cell r="J560" t="str">
            <v>Tower</v>
          </cell>
          <cell r="K560" t="str">
            <v>2020_01</v>
          </cell>
        </row>
        <row r="561">
          <cell r="C561" t="str">
            <v>BVX1600LI</v>
          </cell>
          <cell r="D561" t="str">
            <v>Schneider Electric BVX1600LI 1,6</v>
          </cell>
          <cell r="E561">
            <v>206</v>
          </cell>
          <cell r="F561">
            <v>1.6</v>
          </cell>
          <cell r="G561">
            <v>8288</v>
          </cell>
          <cell r="H561" t="str">
            <v>c02__Line-interactive, AS</v>
          </cell>
          <cell r="I561" t="str">
            <v>Mass</v>
          </cell>
          <cell r="J561" t="str">
            <v>Tower</v>
          </cell>
          <cell r="K561" t="str">
            <v>2020_01</v>
          </cell>
        </row>
        <row r="562">
          <cell r="C562" t="str">
            <v>BVX1600LI-GR</v>
          </cell>
          <cell r="D562" t="str">
            <v>Schneider Electric BVX1600LI-GR 1,6</v>
          </cell>
          <cell r="E562">
            <v>253</v>
          </cell>
          <cell r="F562">
            <v>1.6</v>
          </cell>
          <cell r="G562">
            <v>8288</v>
          </cell>
          <cell r="H562" t="str">
            <v>c02__Line-interactive, AS</v>
          </cell>
          <cell r="I562" t="str">
            <v>Mass</v>
          </cell>
          <cell r="J562" t="str">
            <v>Tower</v>
          </cell>
          <cell r="K562" t="str">
            <v>2020_01</v>
          </cell>
        </row>
        <row r="563">
          <cell r="C563" t="str">
            <v>BVX2200LI</v>
          </cell>
          <cell r="D563" t="str">
            <v>Schneider Electric BVX2200LI 2,2</v>
          </cell>
          <cell r="E563">
            <v>80</v>
          </cell>
          <cell r="F563">
            <v>2.2000000000000002</v>
          </cell>
          <cell r="G563">
            <v>10025</v>
          </cell>
          <cell r="H563" t="str">
            <v>c02__Line-interactive, AS</v>
          </cell>
          <cell r="I563" t="str">
            <v>Mass</v>
          </cell>
          <cell r="J563" t="str">
            <v>Tower</v>
          </cell>
          <cell r="K563" t="str">
            <v>2020_01</v>
          </cell>
        </row>
        <row r="564">
          <cell r="C564" t="str">
            <v>BVX2200LI-GR</v>
          </cell>
          <cell r="D564" t="str">
            <v>Schneider Electric BVX2200LI-GR 2,2</v>
          </cell>
          <cell r="E564">
            <v>44</v>
          </cell>
          <cell r="F564">
            <v>2.2000000000000002</v>
          </cell>
          <cell r="G564">
            <v>10730</v>
          </cell>
          <cell r="H564" t="str">
            <v>c02__Line-interactive, AS</v>
          </cell>
          <cell r="I564" t="str">
            <v>Mass</v>
          </cell>
          <cell r="J564" t="str">
            <v>Tower</v>
          </cell>
          <cell r="K564" t="str">
            <v>2020_01</v>
          </cell>
        </row>
        <row r="565">
          <cell r="C565" t="str">
            <v>BVX700LI</v>
          </cell>
          <cell r="D565" t="str">
            <v>Schneider Electric BVX700LI 0,7</v>
          </cell>
          <cell r="E565">
            <v>165</v>
          </cell>
          <cell r="F565">
            <v>0.7</v>
          </cell>
          <cell r="G565">
            <v>4070</v>
          </cell>
          <cell r="H565" t="str">
            <v>c02__Line-interactive, AS</v>
          </cell>
          <cell r="I565" t="str">
            <v>Mass</v>
          </cell>
          <cell r="J565" t="str">
            <v>Tower</v>
          </cell>
          <cell r="K565" t="str">
            <v>2020_01</v>
          </cell>
        </row>
        <row r="566">
          <cell r="C566" t="str">
            <v>BVX700LI-GR</v>
          </cell>
          <cell r="D566" t="str">
            <v>Schneider Electric BVX700LI-GR 0,7</v>
          </cell>
          <cell r="E566">
            <v>1103</v>
          </cell>
          <cell r="F566">
            <v>0.7</v>
          </cell>
          <cell r="G566">
            <v>4856</v>
          </cell>
          <cell r="H566" t="str">
            <v>c02__Line-interactive, AS</v>
          </cell>
          <cell r="I566" t="str">
            <v>Mass</v>
          </cell>
          <cell r="J566" t="str">
            <v>Tower</v>
          </cell>
          <cell r="K566" t="str">
            <v>2020_01</v>
          </cell>
        </row>
        <row r="567">
          <cell r="C567" t="str">
            <v>BVX900LI</v>
          </cell>
          <cell r="D567" t="str">
            <v>Schneider Electric BVX900LI 0,9</v>
          </cell>
          <cell r="E567">
            <v>120</v>
          </cell>
          <cell r="F567">
            <v>0.9</v>
          </cell>
          <cell r="G567">
            <v>5180</v>
          </cell>
          <cell r="H567" t="str">
            <v>c02__Line-interactive, AS</v>
          </cell>
          <cell r="I567" t="str">
            <v>Mass</v>
          </cell>
          <cell r="J567" t="str">
            <v>Tower</v>
          </cell>
          <cell r="K567" t="str">
            <v>2020_01</v>
          </cell>
        </row>
        <row r="568">
          <cell r="C568" t="str">
            <v>BVX900LI-GR</v>
          </cell>
          <cell r="D568" t="str">
            <v>Schneider Electric BVX900LI-GR 0,9</v>
          </cell>
          <cell r="E568">
            <v>583</v>
          </cell>
          <cell r="F568">
            <v>0.9</v>
          </cell>
          <cell r="G568">
            <v>4612</v>
          </cell>
          <cell r="H568" t="str">
            <v>c02__Line-interactive, AS</v>
          </cell>
          <cell r="I568" t="str">
            <v>Mass</v>
          </cell>
          <cell r="J568" t="str">
            <v>Tower</v>
          </cell>
          <cell r="K568" t="str">
            <v>2020_01</v>
          </cell>
        </row>
        <row r="569">
          <cell r="C569" t="str">
            <v>BX1100CI-RS</v>
          </cell>
          <cell r="D569" t="str">
            <v>Schneider Electric BX1100CI-RS 1,1</v>
          </cell>
          <cell r="E569">
            <v>1117</v>
          </cell>
          <cell r="F569">
            <v>1.1000000000000001</v>
          </cell>
          <cell r="G569">
            <v>6589</v>
          </cell>
          <cell r="H569" t="str">
            <v>c02__Line-interactive, AS</v>
          </cell>
          <cell r="I569" t="str">
            <v>Mass</v>
          </cell>
          <cell r="J569" t="str">
            <v>Tower</v>
          </cell>
          <cell r="K569" t="str">
            <v>2020_01</v>
          </cell>
        </row>
        <row r="570">
          <cell r="C570" t="str">
            <v>BX1100LI</v>
          </cell>
          <cell r="D570" t="str">
            <v>Schneider Electric BX1100LI 1,1</v>
          </cell>
          <cell r="E570">
            <v>179</v>
          </cell>
          <cell r="F570">
            <v>1.1000000000000001</v>
          </cell>
          <cell r="G570">
            <v>9036</v>
          </cell>
          <cell r="H570" t="str">
            <v>c02__Line-interactive, AS</v>
          </cell>
          <cell r="I570" t="str">
            <v>Mass</v>
          </cell>
          <cell r="J570" t="str">
            <v>Tower</v>
          </cell>
          <cell r="K570" t="str">
            <v>2020_01</v>
          </cell>
        </row>
        <row r="571">
          <cell r="C571" t="str">
            <v>BX1200MI</v>
          </cell>
          <cell r="D571" t="str">
            <v>Schneider Electric BX1200MI 1,2</v>
          </cell>
          <cell r="E571">
            <v>19</v>
          </cell>
          <cell r="F571">
            <v>1.2</v>
          </cell>
          <cell r="G571">
            <v>13493</v>
          </cell>
          <cell r="H571" t="str">
            <v>c02__Line-interactive, AS</v>
          </cell>
          <cell r="I571" t="str">
            <v>Mass</v>
          </cell>
          <cell r="J571" t="str">
            <v>Tower</v>
          </cell>
          <cell r="K571" t="str">
            <v>2020_01</v>
          </cell>
        </row>
        <row r="572">
          <cell r="C572" t="str">
            <v>BX1200MI-GR</v>
          </cell>
          <cell r="D572" t="str">
            <v>Schneider Electric BX1200MI-GR 1,2</v>
          </cell>
          <cell r="E572">
            <v>209</v>
          </cell>
          <cell r="F572">
            <v>1.2</v>
          </cell>
          <cell r="G572">
            <v>12964</v>
          </cell>
          <cell r="H572" t="str">
            <v>c02__Line-interactive, AS</v>
          </cell>
          <cell r="I572" t="str">
            <v>Mass</v>
          </cell>
          <cell r="J572" t="str">
            <v>Tower</v>
          </cell>
          <cell r="K572" t="str">
            <v>2020_01</v>
          </cell>
        </row>
        <row r="573">
          <cell r="C573" t="str">
            <v>BX1400U-GR</v>
          </cell>
          <cell r="D573" t="str">
            <v>Schneider Electric BX1400U-GR 1,4</v>
          </cell>
          <cell r="E573">
            <v>169</v>
          </cell>
          <cell r="F573">
            <v>1.4</v>
          </cell>
          <cell r="G573">
            <v>18095</v>
          </cell>
          <cell r="H573" t="str">
            <v>c02__Line-interactive, AS</v>
          </cell>
          <cell r="I573" t="str">
            <v>Mass</v>
          </cell>
          <cell r="J573" t="str">
            <v>Tower</v>
          </cell>
          <cell r="K573" t="str">
            <v>2020_01</v>
          </cell>
        </row>
        <row r="574">
          <cell r="C574" t="str">
            <v>BX1400UI</v>
          </cell>
          <cell r="D574" t="str">
            <v>Schneider Electric BX1400UI 1,4</v>
          </cell>
          <cell r="E574">
            <v>406</v>
          </cell>
          <cell r="F574">
            <v>1.4</v>
          </cell>
          <cell r="G574">
            <v>14283</v>
          </cell>
          <cell r="H574" t="str">
            <v>c02__Line-interactive, AS</v>
          </cell>
          <cell r="I574" t="str">
            <v>Mass</v>
          </cell>
          <cell r="J574" t="str">
            <v>Tower</v>
          </cell>
          <cell r="K574" t="str">
            <v>2020_01</v>
          </cell>
        </row>
        <row r="575">
          <cell r="C575" t="str">
            <v>BX1600MI</v>
          </cell>
          <cell r="D575" t="str">
            <v>Schneider Electric BX1600MI 1,6</v>
          </cell>
          <cell r="E575">
            <v>102</v>
          </cell>
          <cell r="F575">
            <v>1.6</v>
          </cell>
          <cell r="G575">
            <v>16157</v>
          </cell>
          <cell r="H575" t="str">
            <v>c02__Line-interactive, AS</v>
          </cell>
          <cell r="I575" t="str">
            <v>Mass</v>
          </cell>
          <cell r="J575" t="str">
            <v>Tower</v>
          </cell>
          <cell r="K575" t="str">
            <v>2020_01</v>
          </cell>
        </row>
        <row r="576">
          <cell r="C576" t="str">
            <v>BX1600MI-GR</v>
          </cell>
          <cell r="D576" t="str">
            <v>Schneider Electric BX1600MI-GR 1,6</v>
          </cell>
          <cell r="E576">
            <v>235</v>
          </cell>
          <cell r="F576">
            <v>1.6</v>
          </cell>
          <cell r="G576">
            <v>16197</v>
          </cell>
          <cell r="H576" t="str">
            <v>c02__Line-interactive, AS</v>
          </cell>
          <cell r="I576" t="str">
            <v>Mass</v>
          </cell>
          <cell r="J576" t="str">
            <v>Tower</v>
          </cell>
          <cell r="K576" t="str">
            <v>2020_01</v>
          </cell>
        </row>
        <row r="577">
          <cell r="C577" t="str">
            <v>BX2200MI</v>
          </cell>
          <cell r="D577" t="str">
            <v>Schneider Electric BX2200MI 2,2</v>
          </cell>
          <cell r="E577">
            <v>75</v>
          </cell>
          <cell r="F577">
            <v>2.2000000000000002</v>
          </cell>
          <cell r="G577">
            <v>20771</v>
          </cell>
          <cell r="H577" t="str">
            <v>c02__Line-interactive, AS</v>
          </cell>
          <cell r="I577" t="str">
            <v>Mass</v>
          </cell>
          <cell r="J577" t="str">
            <v>Tower</v>
          </cell>
          <cell r="K577" t="str">
            <v>2020_01</v>
          </cell>
        </row>
        <row r="578">
          <cell r="C578" t="str">
            <v>BX2200MI-GR</v>
          </cell>
          <cell r="D578" t="str">
            <v>Schneider Electric BX2200MI-GR 2,2</v>
          </cell>
          <cell r="E578">
            <v>126</v>
          </cell>
          <cell r="F578">
            <v>2.2000000000000002</v>
          </cell>
          <cell r="G578">
            <v>22200</v>
          </cell>
          <cell r="H578" t="str">
            <v>c02__Line-interactive, AS</v>
          </cell>
          <cell r="I578" t="str">
            <v>Mass</v>
          </cell>
          <cell r="J578" t="str">
            <v>Tower</v>
          </cell>
          <cell r="K578" t="str">
            <v>2020_01</v>
          </cell>
        </row>
        <row r="579">
          <cell r="C579" t="str">
            <v>BX500CI</v>
          </cell>
          <cell r="D579" t="str">
            <v>Schneider Electric BX500CI 0,5</v>
          </cell>
          <cell r="E579">
            <v>1617</v>
          </cell>
          <cell r="F579">
            <v>0.5</v>
          </cell>
          <cell r="G579">
            <v>6967</v>
          </cell>
          <cell r="H579" t="str">
            <v>c02__Line-interactive, AS</v>
          </cell>
          <cell r="I579" t="str">
            <v>Mass</v>
          </cell>
          <cell r="J579" t="str">
            <v>Tower</v>
          </cell>
          <cell r="K579" t="str">
            <v>2020_01</v>
          </cell>
        </row>
        <row r="580">
          <cell r="C580" t="str">
            <v>BX650CI-RS</v>
          </cell>
          <cell r="D580" t="str">
            <v>Schneider Electric BX650CI-RS 0,65</v>
          </cell>
          <cell r="E580">
            <v>2096</v>
          </cell>
          <cell r="F580">
            <v>0.65</v>
          </cell>
          <cell r="G580">
            <v>8424</v>
          </cell>
          <cell r="H580" t="str">
            <v>c02__Line-interactive, AS</v>
          </cell>
          <cell r="I580" t="str">
            <v>Mass</v>
          </cell>
          <cell r="J580" t="str">
            <v>Tower</v>
          </cell>
          <cell r="K580" t="str">
            <v>2020_01</v>
          </cell>
        </row>
        <row r="581">
          <cell r="C581" t="str">
            <v>BX650LI</v>
          </cell>
          <cell r="D581" t="str">
            <v>Schneider Electric BX650LI 0,65</v>
          </cell>
          <cell r="E581">
            <v>282</v>
          </cell>
          <cell r="F581">
            <v>0.65</v>
          </cell>
          <cell r="G581">
            <v>4430</v>
          </cell>
          <cell r="H581" t="str">
            <v>c02__Line-interactive, AS</v>
          </cell>
          <cell r="I581" t="str">
            <v>Mass</v>
          </cell>
          <cell r="J581" t="str">
            <v>Tower</v>
          </cell>
          <cell r="K581" t="str">
            <v>2020_01</v>
          </cell>
        </row>
        <row r="582">
          <cell r="C582" t="str">
            <v>BX650LI-GR</v>
          </cell>
          <cell r="D582" t="str">
            <v>Schneider Electric BX650LI-GR 0,65</v>
          </cell>
          <cell r="E582">
            <v>586</v>
          </cell>
          <cell r="F582">
            <v>0.65</v>
          </cell>
          <cell r="G582">
            <v>4470</v>
          </cell>
          <cell r="H582" t="str">
            <v>c02__Line-interactive, AS</v>
          </cell>
          <cell r="I582" t="str">
            <v>Mass</v>
          </cell>
          <cell r="J582" t="str">
            <v>Tower</v>
          </cell>
          <cell r="K582" t="str">
            <v>2020_01</v>
          </cell>
        </row>
        <row r="583">
          <cell r="C583" t="str">
            <v>BX700U-GR</v>
          </cell>
          <cell r="D583" t="str">
            <v>Schneider Electric BX700U-GR 0,7</v>
          </cell>
          <cell r="E583">
            <v>171</v>
          </cell>
          <cell r="F583">
            <v>0.7</v>
          </cell>
          <cell r="G583">
            <v>9123</v>
          </cell>
          <cell r="H583" t="str">
            <v>c02__Line-interactive, AS</v>
          </cell>
          <cell r="I583" t="str">
            <v>Mass</v>
          </cell>
          <cell r="J583" t="str">
            <v>Tower</v>
          </cell>
          <cell r="K583" t="str">
            <v>2020_01</v>
          </cell>
        </row>
        <row r="584">
          <cell r="C584" t="str">
            <v>BX700UI</v>
          </cell>
          <cell r="D584" t="str">
            <v>Schneider Electric BX700UI 0,7</v>
          </cell>
          <cell r="E584">
            <v>736</v>
          </cell>
          <cell r="F584">
            <v>0.7</v>
          </cell>
          <cell r="G584">
            <v>8562</v>
          </cell>
          <cell r="H584" t="str">
            <v>c02__Line-interactive, AS</v>
          </cell>
          <cell r="I584" t="str">
            <v>Mass</v>
          </cell>
          <cell r="J584" t="str">
            <v>Tower</v>
          </cell>
          <cell r="K584" t="str">
            <v>2020_01</v>
          </cell>
        </row>
        <row r="585">
          <cell r="C585" t="str">
            <v>BX750MI</v>
          </cell>
          <cell r="D585" t="str">
            <v>Schneider Electric BX750MI 0,75</v>
          </cell>
          <cell r="E585">
            <v>40</v>
          </cell>
          <cell r="F585">
            <v>0.75</v>
          </cell>
          <cell r="G585">
            <v>8556</v>
          </cell>
          <cell r="H585" t="str">
            <v>c02__Line-interactive, AS</v>
          </cell>
          <cell r="I585" t="str">
            <v>Mass</v>
          </cell>
          <cell r="J585" t="str">
            <v>Tower</v>
          </cell>
          <cell r="K585" t="str">
            <v>2020_01</v>
          </cell>
        </row>
        <row r="586">
          <cell r="C586" t="str">
            <v>BX750MI-GR</v>
          </cell>
          <cell r="D586" t="str">
            <v>Schneider Electric BX750MI-GR 0,75</v>
          </cell>
          <cell r="E586">
            <v>916</v>
          </cell>
          <cell r="F586">
            <v>0.75</v>
          </cell>
          <cell r="G586">
            <v>8739</v>
          </cell>
          <cell r="H586" t="str">
            <v>c02__Line-interactive, AS</v>
          </cell>
          <cell r="I586" t="str">
            <v>Mass</v>
          </cell>
          <cell r="J586" t="str">
            <v>Tower</v>
          </cell>
          <cell r="K586" t="str">
            <v>2020_01</v>
          </cell>
        </row>
        <row r="587">
          <cell r="C587" t="str">
            <v>BX800CI-RS</v>
          </cell>
          <cell r="D587" t="str">
            <v>Schneider Electric BX800CI-RS 0,8</v>
          </cell>
          <cell r="E587">
            <v>794</v>
          </cell>
          <cell r="F587">
            <v>0.8</v>
          </cell>
          <cell r="G587">
            <v>10542</v>
          </cell>
          <cell r="H587" t="str">
            <v>c02__Line-interactive, AS</v>
          </cell>
          <cell r="I587" t="str">
            <v>Mass</v>
          </cell>
          <cell r="J587" t="str">
            <v>Tower</v>
          </cell>
          <cell r="K587" t="str">
            <v>2020_01</v>
          </cell>
        </row>
        <row r="588">
          <cell r="C588" t="str">
            <v>BX800LI</v>
          </cell>
          <cell r="D588" t="str">
            <v>Schneider Electric BX800LI 0,8</v>
          </cell>
          <cell r="E588">
            <v>165</v>
          </cell>
          <cell r="F588">
            <v>0.8</v>
          </cell>
          <cell r="G588">
            <v>6893</v>
          </cell>
          <cell r="H588" t="str">
            <v>c02__Line-interactive, AS</v>
          </cell>
          <cell r="I588" t="str">
            <v>Mass</v>
          </cell>
          <cell r="J588" t="str">
            <v>Tower</v>
          </cell>
          <cell r="K588" t="str">
            <v>2020_01</v>
          </cell>
        </row>
        <row r="589">
          <cell r="C589" t="str">
            <v>BX950MI</v>
          </cell>
          <cell r="D589" t="str">
            <v>Schneider Electric BX950MI 0,95</v>
          </cell>
          <cell r="E589">
            <v>91</v>
          </cell>
          <cell r="F589">
            <v>0.95</v>
          </cell>
          <cell r="G589">
            <v>10472</v>
          </cell>
          <cell r="H589" t="str">
            <v>c02__Line-interactive, AS</v>
          </cell>
          <cell r="I589" t="str">
            <v>Mass</v>
          </cell>
          <cell r="J589" t="str">
            <v>Tower</v>
          </cell>
          <cell r="K589" t="str">
            <v>2020_01</v>
          </cell>
        </row>
        <row r="590">
          <cell r="C590" t="str">
            <v>BX950MI-GR</v>
          </cell>
          <cell r="D590" t="str">
            <v>Schneider Electric BX950MI-GR 0,95</v>
          </cell>
          <cell r="E590">
            <v>206</v>
          </cell>
          <cell r="F590">
            <v>0.95</v>
          </cell>
          <cell r="G590">
            <v>10890</v>
          </cell>
          <cell r="H590" t="str">
            <v>c02__Line-interactive, AS</v>
          </cell>
          <cell r="I590" t="str">
            <v>Mass</v>
          </cell>
          <cell r="J590" t="str">
            <v>Tower</v>
          </cell>
          <cell r="K590" t="str">
            <v>2020_01</v>
          </cell>
        </row>
        <row r="591">
          <cell r="C591" t="str">
            <v>BX950U-GR</v>
          </cell>
          <cell r="D591" t="str">
            <v>Schneider Electric BX950U-GR 0,95</v>
          </cell>
          <cell r="E591">
            <v>50</v>
          </cell>
          <cell r="F591">
            <v>0.95</v>
          </cell>
          <cell r="G591">
            <v>12452</v>
          </cell>
          <cell r="H591" t="str">
            <v>c02__Line-interactive, AS</v>
          </cell>
          <cell r="I591" t="str">
            <v>Mass</v>
          </cell>
          <cell r="J591" t="str">
            <v>Tower</v>
          </cell>
          <cell r="K591" t="str">
            <v>2020_01</v>
          </cell>
        </row>
        <row r="592">
          <cell r="C592" t="str">
            <v>BX950UI</v>
          </cell>
          <cell r="D592" t="str">
            <v>Schneider Electric BX950UI 0,95</v>
          </cell>
          <cell r="E592">
            <v>191</v>
          </cell>
          <cell r="F592">
            <v>0.95</v>
          </cell>
          <cell r="G592">
            <v>10160</v>
          </cell>
          <cell r="H592" t="str">
            <v>c02__Line-interactive, AS</v>
          </cell>
          <cell r="I592" t="str">
            <v>Mass</v>
          </cell>
          <cell r="J592" t="str">
            <v>Tower</v>
          </cell>
          <cell r="K592" t="str">
            <v>2020_01</v>
          </cell>
        </row>
        <row r="593">
          <cell r="C593" t="str">
            <v>SC420I</v>
          </cell>
          <cell r="D593" t="str">
            <v>Schneider Electric SC420I 0,42</v>
          </cell>
          <cell r="E593">
            <v>174</v>
          </cell>
          <cell r="F593">
            <v>0.42</v>
          </cell>
          <cell r="G593">
            <v>14952</v>
          </cell>
          <cell r="H593" t="str">
            <v>c02__Line-interactive, AS</v>
          </cell>
          <cell r="I593" t="str">
            <v>Mass</v>
          </cell>
          <cell r="J593" t="str">
            <v>Tower</v>
          </cell>
          <cell r="K593" t="str">
            <v>2020_01</v>
          </cell>
        </row>
        <row r="594">
          <cell r="C594" t="str">
            <v>SC450RMI1U</v>
          </cell>
          <cell r="D594" t="str">
            <v>Schneider Electric SC450RMI1U 0,45</v>
          </cell>
          <cell r="E594">
            <v>574</v>
          </cell>
          <cell r="F594">
            <v>0.45</v>
          </cell>
          <cell r="G594">
            <v>24364</v>
          </cell>
          <cell r="H594" t="str">
            <v>c02__Line-interactive, AS</v>
          </cell>
          <cell r="I594" t="str">
            <v>Mass</v>
          </cell>
          <cell r="J594" t="str">
            <v>RM</v>
          </cell>
          <cell r="K594" t="str">
            <v>2020_01</v>
          </cell>
        </row>
        <row r="595">
          <cell r="C595" t="str">
            <v>SC620I</v>
          </cell>
          <cell r="D595" t="str">
            <v>Schneider Electric SC620I 0,62</v>
          </cell>
          <cell r="E595">
            <v>276</v>
          </cell>
          <cell r="F595">
            <v>0.62000000000000011</v>
          </cell>
          <cell r="G595">
            <v>21176</v>
          </cell>
          <cell r="H595" t="str">
            <v>c02__Line-interactive, AS</v>
          </cell>
          <cell r="I595" t="str">
            <v>Mass</v>
          </cell>
          <cell r="J595" t="str">
            <v>Tower</v>
          </cell>
          <cell r="K595" t="str">
            <v>2020_01</v>
          </cell>
        </row>
        <row r="596">
          <cell r="C596" t="str">
            <v>SCL500RMI1U</v>
          </cell>
          <cell r="D596" t="str">
            <v>Schneider Electric SCL500RMI1U 0,5</v>
          </cell>
          <cell r="E596">
            <v>13</v>
          </cell>
          <cell r="F596">
            <v>0.5</v>
          </cell>
          <cell r="G596">
            <v>52580</v>
          </cell>
          <cell r="H596" t="str">
            <v>c03__Line-interactive, Sin</v>
          </cell>
          <cell r="I596" t="str">
            <v>Light corporate</v>
          </cell>
          <cell r="J596" t="str">
            <v>RM</v>
          </cell>
          <cell r="K596" t="str">
            <v>2020_01</v>
          </cell>
        </row>
        <row r="597">
          <cell r="C597" t="str">
            <v>SCL500RMI1UNC</v>
          </cell>
          <cell r="D597" t="str">
            <v>Schneider Electric SCL500RMI1UNC 0,5</v>
          </cell>
          <cell r="E597">
            <v>3</v>
          </cell>
          <cell r="F597">
            <v>0.5</v>
          </cell>
          <cell r="G597">
            <v>51800</v>
          </cell>
          <cell r="H597" t="str">
            <v>c03__Line-interactive, Sin</v>
          </cell>
          <cell r="I597" t="str">
            <v>Light corporate</v>
          </cell>
          <cell r="J597" t="str">
            <v>RM</v>
          </cell>
          <cell r="K597" t="str">
            <v>2020_01</v>
          </cell>
        </row>
        <row r="598">
          <cell r="C598" t="str">
            <v>SMC1000I</v>
          </cell>
          <cell r="D598" t="str">
            <v>Schneider Electric SMC1000I 1</v>
          </cell>
          <cell r="E598">
            <v>286</v>
          </cell>
          <cell r="F598">
            <v>1</v>
          </cell>
          <cell r="G598">
            <v>32712</v>
          </cell>
          <cell r="H598" t="str">
            <v>c03__Line-interactive, Sin</v>
          </cell>
          <cell r="I598" t="str">
            <v>Light corporate</v>
          </cell>
          <cell r="J598" t="str">
            <v>Tower</v>
          </cell>
          <cell r="K598" t="str">
            <v>2020_01</v>
          </cell>
        </row>
        <row r="599">
          <cell r="C599" t="str">
            <v>SMC1000I-2U</v>
          </cell>
          <cell r="D599" t="str">
            <v>Schneider Electric SMC1000I-2U 1</v>
          </cell>
          <cell r="E599">
            <v>3</v>
          </cell>
          <cell r="F599">
            <v>1</v>
          </cell>
          <cell r="G599">
            <v>47406</v>
          </cell>
          <cell r="H599" t="str">
            <v>c03__Line-interactive, Sin</v>
          </cell>
          <cell r="I599" t="str">
            <v>Light corporate</v>
          </cell>
          <cell r="J599" t="str">
            <v>RT</v>
          </cell>
          <cell r="K599" t="str">
            <v>2020_01</v>
          </cell>
        </row>
        <row r="600">
          <cell r="C600" t="str">
            <v>SMC1000I-2URS</v>
          </cell>
          <cell r="D600" t="str">
            <v>Schneider Electric SMC1000I-2URS 1</v>
          </cell>
          <cell r="E600">
            <v>245</v>
          </cell>
          <cell r="F600">
            <v>1</v>
          </cell>
          <cell r="G600">
            <v>44844</v>
          </cell>
          <cell r="H600" t="str">
            <v>c03__Line-interactive, Sin</v>
          </cell>
          <cell r="I600" t="str">
            <v>Light corporate</v>
          </cell>
          <cell r="J600" t="str">
            <v>RT</v>
          </cell>
          <cell r="K600" t="str">
            <v>2020_01</v>
          </cell>
        </row>
        <row r="601">
          <cell r="C601" t="str">
            <v>SMC1000I-RS</v>
          </cell>
          <cell r="D601" t="str">
            <v>Schneider Electric SMC1000I-RS 1</v>
          </cell>
          <cell r="E601">
            <v>85</v>
          </cell>
          <cell r="F601">
            <v>1</v>
          </cell>
          <cell r="G601">
            <v>32337</v>
          </cell>
          <cell r="H601" t="str">
            <v>c03__Line-interactive, Sin</v>
          </cell>
          <cell r="I601" t="str">
            <v>Light corporate</v>
          </cell>
          <cell r="J601" t="str">
            <v>Tower</v>
          </cell>
          <cell r="K601" t="str">
            <v>2020_01</v>
          </cell>
        </row>
        <row r="602">
          <cell r="C602" t="str">
            <v>SMC1500I</v>
          </cell>
          <cell r="D602" t="str">
            <v>Schneider Electric SMC1500I 1,5</v>
          </cell>
          <cell r="E602">
            <v>309</v>
          </cell>
          <cell r="F602">
            <v>1.5</v>
          </cell>
          <cell r="G602">
            <v>43842</v>
          </cell>
          <cell r="H602" t="str">
            <v>c03__Line-interactive, Sin</v>
          </cell>
          <cell r="I602" t="str">
            <v>Light corporate</v>
          </cell>
          <cell r="J602" t="str">
            <v>Tower</v>
          </cell>
          <cell r="K602" t="str">
            <v>2020_01</v>
          </cell>
        </row>
        <row r="603">
          <cell r="C603" t="str">
            <v>SMC1500I-2U</v>
          </cell>
          <cell r="D603" t="str">
            <v>Schneider Electric SMC1500I-2U 1,5</v>
          </cell>
          <cell r="E603">
            <v>214</v>
          </cell>
          <cell r="F603">
            <v>1.5</v>
          </cell>
          <cell r="G603">
            <v>58704</v>
          </cell>
          <cell r="H603" t="str">
            <v>c03__Line-interactive, Sin</v>
          </cell>
          <cell r="I603" t="str">
            <v>Light corporate</v>
          </cell>
          <cell r="J603" t="str">
            <v>RM</v>
          </cell>
          <cell r="K603" t="str">
            <v>2020_01</v>
          </cell>
        </row>
        <row r="604">
          <cell r="C604" t="str">
            <v>SMC2000I</v>
          </cell>
          <cell r="D604" t="str">
            <v>Schneider Electric SMC2000I 2</v>
          </cell>
          <cell r="E604">
            <v>101</v>
          </cell>
          <cell r="F604">
            <v>2</v>
          </cell>
          <cell r="G604">
            <v>64389</v>
          </cell>
          <cell r="H604" t="str">
            <v>c03__Line-interactive, Sin</v>
          </cell>
          <cell r="I604" t="str">
            <v>Light corporate</v>
          </cell>
          <cell r="J604" t="str">
            <v>Tower</v>
          </cell>
          <cell r="K604" t="str">
            <v>2020_01</v>
          </cell>
        </row>
        <row r="605">
          <cell r="C605" t="str">
            <v>SMC2000I-2U</v>
          </cell>
          <cell r="D605" t="str">
            <v>Schneider Electric SMC2000I-2U 2</v>
          </cell>
          <cell r="E605">
            <v>89</v>
          </cell>
          <cell r="F605">
            <v>2</v>
          </cell>
          <cell r="G605">
            <v>90452</v>
          </cell>
          <cell r="H605" t="str">
            <v>c03__Line-interactive, Sin</v>
          </cell>
          <cell r="I605" t="str">
            <v>Light corporate</v>
          </cell>
          <cell r="J605" t="str">
            <v>RT</v>
          </cell>
          <cell r="K605" t="str">
            <v>2020_01</v>
          </cell>
        </row>
        <row r="606">
          <cell r="C606" t="str">
            <v>SMC2000I-2URS</v>
          </cell>
          <cell r="D606" t="str">
            <v>Schneider Electric SMC2000I-2URS 2</v>
          </cell>
          <cell r="E606">
            <v>87</v>
          </cell>
          <cell r="F606">
            <v>2</v>
          </cell>
          <cell r="G606">
            <v>73797</v>
          </cell>
          <cell r="H606" t="str">
            <v>c03__Line-interactive, Sin</v>
          </cell>
          <cell r="I606" t="str">
            <v>Light corporate</v>
          </cell>
          <cell r="J606" t="str">
            <v>RT</v>
          </cell>
          <cell r="K606" t="str">
            <v>2020_01</v>
          </cell>
        </row>
        <row r="607">
          <cell r="C607" t="str">
            <v>SMC2000I-RS</v>
          </cell>
          <cell r="D607" t="str">
            <v>Schneider Electric SMC2000I-RS 2</v>
          </cell>
          <cell r="E607">
            <v>42</v>
          </cell>
          <cell r="F607">
            <v>2</v>
          </cell>
          <cell r="G607">
            <v>57244</v>
          </cell>
          <cell r="H607" t="str">
            <v>c03__Line-interactive, Sin</v>
          </cell>
          <cell r="I607" t="str">
            <v>Light corporate</v>
          </cell>
          <cell r="J607" t="str">
            <v>Tower</v>
          </cell>
          <cell r="K607" t="str">
            <v>2020_01</v>
          </cell>
        </row>
        <row r="608">
          <cell r="C608" t="str">
            <v>SMC3000I</v>
          </cell>
          <cell r="D608" t="str">
            <v>Schneider Electric SMC3000I 3</v>
          </cell>
          <cell r="E608">
            <v>35</v>
          </cell>
          <cell r="F608">
            <v>3</v>
          </cell>
          <cell r="G608">
            <v>108729</v>
          </cell>
          <cell r="H608" t="str">
            <v>c03__Line-interactive, Sin</v>
          </cell>
          <cell r="I608" t="str">
            <v>Light corporate</v>
          </cell>
          <cell r="J608" t="str">
            <v>Tower</v>
          </cell>
          <cell r="K608" t="str">
            <v>2020_01</v>
          </cell>
        </row>
        <row r="609">
          <cell r="C609" t="str">
            <v>SMC3000I-RS</v>
          </cell>
          <cell r="D609" t="str">
            <v>Schneider Electric SMC3000I-RS 3</v>
          </cell>
          <cell r="E609">
            <v>48</v>
          </cell>
          <cell r="F609">
            <v>3</v>
          </cell>
          <cell r="G609">
            <v>87991</v>
          </cell>
          <cell r="H609" t="str">
            <v>c03__Line-interactive, Sin</v>
          </cell>
          <cell r="I609" t="str">
            <v>Light corporate</v>
          </cell>
          <cell r="J609" t="str">
            <v>Tower</v>
          </cell>
          <cell r="K609" t="str">
            <v>2020_01</v>
          </cell>
        </row>
        <row r="610">
          <cell r="C610" t="str">
            <v>SMC3000R2I-RS</v>
          </cell>
          <cell r="D610" t="str">
            <v>Schneider Electric SMC3000R2I-RS 3</v>
          </cell>
          <cell r="E610">
            <v>54</v>
          </cell>
          <cell r="F610">
            <v>3</v>
          </cell>
          <cell r="G610">
            <v>92201</v>
          </cell>
          <cell r="H610" t="str">
            <v>c03__Line-interactive, Sin</v>
          </cell>
          <cell r="I610" t="str">
            <v>Light corporate</v>
          </cell>
          <cell r="J610" t="str">
            <v>Tower</v>
          </cell>
          <cell r="K610" t="str">
            <v>2020_01</v>
          </cell>
        </row>
        <row r="611">
          <cell r="C611" t="str">
            <v>SMC3000RMI2U</v>
          </cell>
          <cell r="D611" t="str">
            <v>Schneider Electric SMC3000RMI2U 3</v>
          </cell>
          <cell r="E611">
            <v>135</v>
          </cell>
          <cell r="F611">
            <v>3</v>
          </cell>
          <cell r="G611">
            <v>118717</v>
          </cell>
          <cell r="H611" t="str">
            <v>c03__Line-interactive, Sin</v>
          </cell>
          <cell r="I611" t="str">
            <v>Light corporate</v>
          </cell>
          <cell r="J611" t="str">
            <v>RM</v>
          </cell>
          <cell r="K611" t="str">
            <v>2020_01</v>
          </cell>
        </row>
        <row r="612">
          <cell r="C612" t="str">
            <v>SMT1000I</v>
          </cell>
          <cell r="D612" t="str">
            <v>Schneider Electric SMT1000I 1</v>
          </cell>
          <cell r="E612">
            <v>266</v>
          </cell>
          <cell r="F612">
            <v>1</v>
          </cell>
          <cell r="G612">
            <v>38863</v>
          </cell>
          <cell r="H612" t="str">
            <v>c03__Line-interactive, Sin</v>
          </cell>
          <cell r="I612" t="str">
            <v>Light corporate</v>
          </cell>
          <cell r="J612" t="str">
            <v>Tower</v>
          </cell>
          <cell r="K612" t="str">
            <v>2020_01</v>
          </cell>
        </row>
        <row r="613">
          <cell r="C613" t="str">
            <v>SMT1000RMI2U</v>
          </cell>
          <cell r="D613" t="str">
            <v>Schneider Electric SMT1000RMI2U 1</v>
          </cell>
          <cell r="E613">
            <v>305</v>
          </cell>
          <cell r="F613">
            <v>1</v>
          </cell>
          <cell r="G613">
            <v>57042</v>
          </cell>
          <cell r="H613" t="str">
            <v>c03__Line-interactive, Sin</v>
          </cell>
          <cell r="I613" t="str">
            <v>Light corporate</v>
          </cell>
          <cell r="J613" t="str">
            <v>RM</v>
          </cell>
          <cell r="K613" t="str">
            <v>2020_01</v>
          </cell>
        </row>
        <row r="614">
          <cell r="C614" t="str">
            <v>SMT1500I</v>
          </cell>
          <cell r="D614" t="str">
            <v>Schneider Electric SMT1500I 1,5</v>
          </cell>
          <cell r="E614">
            <v>498</v>
          </cell>
          <cell r="F614">
            <v>1.5</v>
          </cell>
          <cell r="G614">
            <v>54681</v>
          </cell>
          <cell r="H614" t="str">
            <v>c03__Line-interactive, Sin</v>
          </cell>
          <cell r="I614" t="str">
            <v>Light corporate</v>
          </cell>
          <cell r="J614" t="str">
            <v>Tower</v>
          </cell>
          <cell r="K614" t="str">
            <v>2020_01</v>
          </cell>
        </row>
        <row r="615">
          <cell r="C615" t="str">
            <v>SMT1500RMI1U</v>
          </cell>
          <cell r="D615" t="str">
            <v>Schneider Electric SMT1500RMI1U 1,5</v>
          </cell>
          <cell r="E615">
            <v>53</v>
          </cell>
          <cell r="F615">
            <v>1.5</v>
          </cell>
          <cell r="G615">
            <v>89368</v>
          </cell>
          <cell r="H615" t="str">
            <v>c03__Line-interactive, Sin</v>
          </cell>
          <cell r="I615" t="str">
            <v>Light corporate</v>
          </cell>
          <cell r="J615" t="str">
            <v>RM</v>
          </cell>
          <cell r="K615" t="str">
            <v>2020_01</v>
          </cell>
        </row>
        <row r="616">
          <cell r="C616" t="str">
            <v>SMT1500RMI2U</v>
          </cell>
          <cell r="D616" t="str">
            <v>Schneider Electric SMT1500RMI2U 1,5</v>
          </cell>
          <cell r="E616">
            <v>529</v>
          </cell>
          <cell r="F616">
            <v>1.5</v>
          </cell>
          <cell r="G616">
            <v>71192</v>
          </cell>
          <cell r="H616" t="str">
            <v>c03__Line-interactive, Sin</v>
          </cell>
          <cell r="I616" t="str">
            <v>Light corporate</v>
          </cell>
          <cell r="J616" t="str">
            <v>RM</v>
          </cell>
          <cell r="K616" t="str">
            <v>2020_01</v>
          </cell>
        </row>
        <row r="617">
          <cell r="C617" t="str">
            <v>SMT1500RMI2UNC</v>
          </cell>
          <cell r="D617" t="str">
            <v>Schneider Electric SMT1500RMI2UNC 1,5</v>
          </cell>
          <cell r="E617">
            <v>113</v>
          </cell>
          <cell r="F617">
            <v>1.5</v>
          </cell>
          <cell r="G617">
            <v>102436</v>
          </cell>
          <cell r="H617" t="str">
            <v>c03__Line-interactive, Sin</v>
          </cell>
          <cell r="I617" t="str">
            <v>Light corporate</v>
          </cell>
          <cell r="J617" t="str">
            <v>RM</v>
          </cell>
          <cell r="K617" t="str">
            <v>2020_01</v>
          </cell>
        </row>
        <row r="618">
          <cell r="C618" t="str">
            <v>SMT2200I</v>
          </cell>
          <cell r="D618" t="str">
            <v>Schneider Electric SMT2200I 2,2</v>
          </cell>
          <cell r="E618">
            <v>77</v>
          </cell>
          <cell r="F618">
            <v>2.2000000000000002</v>
          </cell>
          <cell r="G618">
            <v>97954</v>
          </cell>
          <cell r="H618" t="str">
            <v>c03__Line-interactive, Sin</v>
          </cell>
          <cell r="I618" t="str">
            <v>Light corporate</v>
          </cell>
          <cell r="J618" t="str">
            <v>Tower</v>
          </cell>
          <cell r="K618" t="str">
            <v>2020_01</v>
          </cell>
        </row>
        <row r="619">
          <cell r="C619" t="str">
            <v>SMT2200RMI2U</v>
          </cell>
          <cell r="D619" t="str">
            <v>Schneider Electric SMT2200RMI2U 2,2</v>
          </cell>
          <cell r="E619">
            <v>189</v>
          </cell>
          <cell r="F619">
            <v>2.2000000000000002</v>
          </cell>
          <cell r="G619">
            <v>121785</v>
          </cell>
          <cell r="H619" t="str">
            <v>c03__Line-interactive, Sin</v>
          </cell>
          <cell r="I619" t="str">
            <v>Light corporate</v>
          </cell>
          <cell r="J619" t="str">
            <v>RM</v>
          </cell>
          <cell r="K619" t="str">
            <v>2020_01</v>
          </cell>
        </row>
        <row r="620">
          <cell r="C620" t="str">
            <v>SMT2200RMI2UNC</v>
          </cell>
          <cell r="D620" t="str">
            <v>Schneider Electric SMT2200RMI2UNC 2,2</v>
          </cell>
          <cell r="E620">
            <v>57</v>
          </cell>
          <cell r="F620">
            <v>2.2000000000000002</v>
          </cell>
          <cell r="G620">
            <v>138870</v>
          </cell>
          <cell r="H620" t="str">
            <v>c03__Line-interactive, Sin</v>
          </cell>
          <cell r="I620" t="str">
            <v>Light corporate</v>
          </cell>
          <cell r="J620" t="str">
            <v>RM</v>
          </cell>
          <cell r="K620" t="str">
            <v>2020_01</v>
          </cell>
        </row>
        <row r="621">
          <cell r="C621" t="str">
            <v>SMT3000I</v>
          </cell>
          <cell r="D621" t="str">
            <v>Schneider Electric SMT3000I 3</v>
          </cell>
          <cell r="E621">
            <v>63</v>
          </cell>
          <cell r="F621">
            <v>3</v>
          </cell>
          <cell r="G621">
            <v>124486</v>
          </cell>
          <cell r="H621" t="str">
            <v>c03__Line-interactive, Sin</v>
          </cell>
          <cell r="I621" t="str">
            <v>Light corporate</v>
          </cell>
          <cell r="J621" t="str">
            <v>Tower</v>
          </cell>
          <cell r="K621" t="str">
            <v>2020_01</v>
          </cell>
        </row>
        <row r="622">
          <cell r="C622" t="str">
            <v>SMT3000RMI2U</v>
          </cell>
          <cell r="D622" t="str">
            <v>Schneider Electric SMT3000RMI2U 3</v>
          </cell>
          <cell r="E622">
            <v>316</v>
          </cell>
          <cell r="F622">
            <v>3</v>
          </cell>
          <cell r="G622">
            <v>164661</v>
          </cell>
          <cell r="H622" t="str">
            <v>c03__Line-interactive, Sin</v>
          </cell>
          <cell r="I622" t="str">
            <v>Light corporate</v>
          </cell>
          <cell r="J622" t="str">
            <v>RM</v>
          </cell>
          <cell r="K622" t="str">
            <v>2020_01</v>
          </cell>
        </row>
        <row r="623">
          <cell r="C623" t="str">
            <v>SMT3000RMI2UNC</v>
          </cell>
          <cell r="D623" t="str">
            <v>Schneider Electric SMT3000RMI2UNC 3</v>
          </cell>
          <cell r="E623">
            <v>84</v>
          </cell>
          <cell r="F623">
            <v>3</v>
          </cell>
          <cell r="G623">
            <v>198158</v>
          </cell>
          <cell r="H623" t="str">
            <v>c03__Line-interactive, Sin</v>
          </cell>
          <cell r="I623" t="str">
            <v>Light corporate</v>
          </cell>
          <cell r="J623" t="str">
            <v>RM</v>
          </cell>
          <cell r="K623" t="str">
            <v>2020_01</v>
          </cell>
        </row>
        <row r="624">
          <cell r="C624" t="str">
            <v>SMT750I</v>
          </cell>
          <cell r="D624" t="str">
            <v>Schneider Electric SMT750I 0,75</v>
          </cell>
          <cell r="E624">
            <v>787</v>
          </cell>
          <cell r="F624">
            <v>0.75</v>
          </cell>
          <cell r="G624">
            <v>15195</v>
          </cell>
          <cell r="H624" t="str">
            <v>c03__Line-interactive, Sin</v>
          </cell>
          <cell r="I624" t="str">
            <v>Light corporate</v>
          </cell>
          <cell r="J624" t="str">
            <v>Tower</v>
          </cell>
          <cell r="K624" t="str">
            <v>2020_01</v>
          </cell>
        </row>
        <row r="625">
          <cell r="C625" t="str">
            <v>SMT750RMI2U</v>
          </cell>
          <cell r="D625" t="str">
            <v>Schneider Electric SMT750RMI2U 0,75</v>
          </cell>
          <cell r="E625">
            <v>388</v>
          </cell>
          <cell r="F625">
            <v>0.75</v>
          </cell>
          <cell r="G625">
            <v>42895</v>
          </cell>
          <cell r="H625" t="str">
            <v>c03__Line-interactive, Sin</v>
          </cell>
          <cell r="I625" t="str">
            <v>Light corporate</v>
          </cell>
          <cell r="J625" t="str">
            <v>RM</v>
          </cell>
          <cell r="K625" t="str">
            <v>2020_01</v>
          </cell>
        </row>
        <row r="626">
          <cell r="C626" t="str">
            <v>SMT750RMI2UNC</v>
          </cell>
          <cell r="D626" t="str">
            <v>Schneider Electric SMT750RMI2UNC 0,75</v>
          </cell>
          <cell r="E626">
            <v>79</v>
          </cell>
          <cell r="F626">
            <v>0.75</v>
          </cell>
          <cell r="G626">
            <v>72895</v>
          </cell>
          <cell r="H626" t="str">
            <v>c03__Line-interactive, Sin</v>
          </cell>
          <cell r="I626" t="str">
            <v>Light corporate</v>
          </cell>
          <cell r="J626" t="str">
            <v>RM</v>
          </cell>
          <cell r="K626" t="str">
            <v>2020_01</v>
          </cell>
        </row>
        <row r="627">
          <cell r="C627" t="str">
            <v>SMTL1000RMI2U</v>
          </cell>
          <cell r="D627" t="str">
            <v>Schneider Electric SMTL1000RMI2U 1</v>
          </cell>
          <cell r="E627">
            <v>11</v>
          </cell>
          <cell r="F627">
            <v>1</v>
          </cell>
          <cell r="G627">
            <v>89816</v>
          </cell>
          <cell r="H627" t="str">
            <v>c03__Line-interactive, Sin</v>
          </cell>
          <cell r="I627" t="str">
            <v>Light corporate</v>
          </cell>
          <cell r="J627" t="str">
            <v>RM</v>
          </cell>
          <cell r="K627" t="str">
            <v>2020_01</v>
          </cell>
        </row>
        <row r="628">
          <cell r="C628" t="str">
            <v>SMTL1500RMI3U</v>
          </cell>
          <cell r="D628" t="str">
            <v>Schneider Electric SMTL1500RMI3U 1,5</v>
          </cell>
          <cell r="E628">
            <v>13</v>
          </cell>
          <cell r="F628">
            <v>1.5</v>
          </cell>
          <cell r="G628">
            <v>129544</v>
          </cell>
          <cell r="H628" t="str">
            <v>c03__Line-interactive, Sin</v>
          </cell>
          <cell r="I628" t="str">
            <v>Light corporate</v>
          </cell>
          <cell r="J628" t="str">
            <v>RM</v>
          </cell>
          <cell r="K628" t="str">
            <v>2020_01</v>
          </cell>
        </row>
        <row r="629">
          <cell r="C629" t="str">
            <v>SMTL750RMI2U</v>
          </cell>
          <cell r="D629" t="str">
            <v>Schneider Electric SMTL750RMI2U 0,75</v>
          </cell>
          <cell r="E629">
            <v>7</v>
          </cell>
          <cell r="F629">
            <v>0.75</v>
          </cell>
          <cell r="G629">
            <v>74949</v>
          </cell>
          <cell r="H629" t="str">
            <v>c03__Line-interactive, Sin</v>
          </cell>
          <cell r="I629" t="str">
            <v>Light corporate</v>
          </cell>
          <cell r="J629" t="str">
            <v>RM</v>
          </cell>
          <cell r="K629" t="str">
            <v>2020_01</v>
          </cell>
        </row>
        <row r="630">
          <cell r="C630" t="str">
            <v>SMV1000CAI</v>
          </cell>
          <cell r="D630" t="str">
            <v>Schneider Electric SMV1000CAI 1</v>
          </cell>
          <cell r="E630">
            <v>48</v>
          </cell>
          <cell r="F630">
            <v>1</v>
          </cell>
          <cell r="G630">
            <v>21484</v>
          </cell>
          <cell r="H630" t="str">
            <v>c03__Line-interactive, Sin</v>
          </cell>
          <cell r="I630" t="str">
            <v>Light corporate</v>
          </cell>
          <cell r="J630" t="str">
            <v>Tower</v>
          </cell>
          <cell r="K630" t="str">
            <v>2020_01</v>
          </cell>
        </row>
        <row r="631">
          <cell r="C631" t="str">
            <v>SMV1500CAI</v>
          </cell>
          <cell r="D631" t="str">
            <v>Schneider Electric SMV1500CAI 1,5</v>
          </cell>
          <cell r="E631">
            <v>60</v>
          </cell>
          <cell r="F631">
            <v>1.5</v>
          </cell>
          <cell r="G631">
            <v>29231</v>
          </cell>
          <cell r="H631" t="str">
            <v>c03__Line-interactive, Sin</v>
          </cell>
          <cell r="I631" t="str">
            <v>Light corporate</v>
          </cell>
          <cell r="J631" t="str">
            <v>Tower</v>
          </cell>
          <cell r="K631" t="str">
            <v>2020_01</v>
          </cell>
        </row>
        <row r="632">
          <cell r="C632" t="str">
            <v>SMV2000CAI</v>
          </cell>
          <cell r="D632" t="str">
            <v>Schneider Electric SMV2000CAI 2</v>
          </cell>
          <cell r="E632">
            <v>52</v>
          </cell>
          <cell r="F632">
            <v>2</v>
          </cell>
          <cell r="G632">
            <v>34924</v>
          </cell>
          <cell r="H632" t="str">
            <v>c03__Line-interactive, Sin</v>
          </cell>
          <cell r="I632" t="str">
            <v>Light corporate</v>
          </cell>
          <cell r="J632" t="str">
            <v>Tower</v>
          </cell>
          <cell r="K632" t="str">
            <v>2020_01</v>
          </cell>
        </row>
        <row r="633">
          <cell r="C633" t="str">
            <v>SMV3000CAI</v>
          </cell>
          <cell r="D633" t="str">
            <v>Schneider Electric SMV3000CAI 3</v>
          </cell>
          <cell r="E633">
            <v>42</v>
          </cell>
          <cell r="F633">
            <v>3</v>
          </cell>
          <cell r="G633">
            <v>49235</v>
          </cell>
          <cell r="H633" t="str">
            <v>c03__Line-interactive, Sin</v>
          </cell>
          <cell r="I633" t="str">
            <v>Light corporate</v>
          </cell>
          <cell r="J633" t="str">
            <v>Tower</v>
          </cell>
          <cell r="K633" t="str">
            <v>2020_01</v>
          </cell>
        </row>
        <row r="634">
          <cell r="C634" t="str">
            <v>SMV750CAI</v>
          </cell>
          <cell r="D634" t="str">
            <v>Schneider Electric SMV750CAI 0,75</v>
          </cell>
          <cell r="E634">
            <v>51</v>
          </cell>
          <cell r="F634">
            <v>0.75</v>
          </cell>
          <cell r="G634">
            <v>16899</v>
          </cell>
          <cell r="H634" t="str">
            <v>c03__Line-interactive, Sin</v>
          </cell>
          <cell r="I634" t="str">
            <v>Light corporate</v>
          </cell>
          <cell r="J634" t="str">
            <v>Tower</v>
          </cell>
          <cell r="K634" t="str">
            <v>2020_01</v>
          </cell>
        </row>
        <row r="635">
          <cell r="C635" t="str">
            <v>SMX1000I</v>
          </cell>
          <cell r="D635" t="str">
            <v>Schneider Electric SMX1000I 1</v>
          </cell>
          <cell r="E635">
            <v>83</v>
          </cell>
          <cell r="F635">
            <v>1</v>
          </cell>
          <cell r="G635">
            <v>69787</v>
          </cell>
          <cell r="H635" t="str">
            <v>c03__Line-interactive, Sin</v>
          </cell>
          <cell r="I635" t="str">
            <v>Light corporate</v>
          </cell>
          <cell r="J635" t="str">
            <v>RT</v>
          </cell>
          <cell r="K635" t="str">
            <v>2020_01</v>
          </cell>
        </row>
        <row r="636">
          <cell r="C636" t="str">
            <v>SMX1500RMI2U</v>
          </cell>
          <cell r="D636" t="str">
            <v>Schneider Electric SMX1500RMI2U 1,5</v>
          </cell>
          <cell r="E636">
            <v>132</v>
          </cell>
          <cell r="F636">
            <v>1.5</v>
          </cell>
          <cell r="G636">
            <v>100192</v>
          </cell>
          <cell r="H636" t="str">
            <v>c03__Line-interactive, Sin</v>
          </cell>
          <cell r="I636" t="str">
            <v>Light corporate</v>
          </cell>
          <cell r="J636" t="str">
            <v>RT</v>
          </cell>
          <cell r="K636" t="str">
            <v>2020_01</v>
          </cell>
        </row>
        <row r="637">
          <cell r="C637" t="str">
            <v>SMX1500RMI2UNC</v>
          </cell>
          <cell r="D637" t="str">
            <v>Schneider Electric SMX1500RMI2UNC 1,5</v>
          </cell>
          <cell r="E637">
            <v>51</v>
          </cell>
          <cell r="F637">
            <v>1.5</v>
          </cell>
          <cell r="G637">
            <v>130706</v>
          </cell>
          <cell r="H637" t="str">
            <v>c03__Line-interactive, Sin</v>
          </cell>
          <cell r="I637" t="str">
            <v>Light corporate</v>
          </cell>
          <cell r="J637" t="str">
            <v>RT</v>
          </cell>
          <cell r="K637" t="str">
            <v>2020_01</v>
          </cell>
        </row>
        <row r="638">
          <cell r="C638" t="str">
            <v>SMX2200HV</v>
          </cell>
          <cell r="D638" t="str">
            <v>Schneider Electric SMX2200HV 2,2</v>
          </cell>
          <cell r="E638">
            <v>52</v>
          </cell>
          <cell r="F638">
            <v>2.2000000000000002</v>
          </cell>
          <cell r="G638">
            <v>122159</v>
          </cell>
          <cell r="H638" t="str">
            <v>c03__Line-interactive, Sin</v>
          </cell>
          <cell r="I638" t="str">
            <v>Light corporate</v>
          </cell>
          <cell r="J638" t="str">
            <v>RT</v>
          </cell>
          <cell r="K638" t="str">
            <v>2020_01</v>
          </cell>
        </row>
        <row r="639">
          <cell r="C639" t="str">
            <v>SMX2200HVNC</v>
          </cell>
          <cell r="D639" t="str">
            <v>Schneider Electric SMX2200HVNC 2,2</v>
          </cell>
          <cell r="E639">
            <v>26</v>
          </cell>
          <cell r="F639">
            <v>2.2000000000000002</v>
          </cell>
          <cell r="G639">
            <v>143276</v>
          </cell>
          <cell r="H639" t="str">
            <v>c03__Line-interactive, Sin</v>
          </cell>
          <cell r="I639" t="str">
            <v>Light corporate</v>
          </cell>
          <cell r="J639" t="str">
            <v>RT</v>
          </cell>
          <cell r="K639" t="str">
            <v>2020_01</v>
          </cell>
        </row>
        <row r="640">
          <cell r="C640" t="str">
            <v>SMX2200R2HVNC</v>
          </cell>
          <cell r="D640" t="str">
            <v>Schneider Electric SMX2200R2HVNC 2,2</v>
          </cell>
          <cell r="E640">
            <v>24</v>
          </cell>
          <cell r="F640">
            <v>2.2000000000000002</v>
          </cell>
          <cell r="G640">
            <v>151822</v>
          </cell>
          <cell r="H640" t="str">
            <v>c03__Line-interactive, Sin</v>
          </cell>
          <cell r="I640" t="str">
            <v>Light corporate</v>
          </cell>
          <cell r="J640" t="str">
            <v>RT</v>
          </cell>
          <cell r="K640" t="str">
            <v>2020_01</v>
          </cell>
        </row>
        <row r="641">
          <cell r="C641" t="str">
            <v>SMX2200RMHV2U</v>
          </cell>
          <cell r="D641" t="str">
            <v>Schneider Electric SMX2200RMHV2U 2,2</v>
          </cell>
          <cell r="E641">
            <v>55</v>
          </cell>
          <cell r="F641">
            <v>2.2000000000000002</v>
          </cell>
          <cell r="G641">
            <v>156030</v>
          </cell>
          <cell r="H641" t="str">
            <v>c03__Line-interactive, Sin</v>
          </cell>
          <cell r="I641" t="str">
            <v>Light corporate</v>
          </cell>
          <cell r="J641" t="str">
            <v>RT</v>
          </cell>
          <cell r="K641" t="str">
            <v>2020_01</v>
          </cell>
        </row>
        <row r="642">
          <cell r="C642" t="str">
            <v>SMX3000HV</v>
          </cell>
          <cell r="D642" t="str">
            <v>Schneider Electric SMX3000HV 3</v>
          </cell>
          <cell r="E642">
            <v>65</v>
          </cell>
          <cell r="F642">
            <v>3</v>
          </cell>
          <cell r="G642">
            <v>155614</v>
          </cell>
          <cell r="H642" t="str">
            <v>c03__Line-interactive, Sin</v>
          </cell>
          <cell r="I642" t="str">
            <v>Light corporate</v>
          </cell>
          <cell r="J642" t="str">
            <v>RT</v>
          </cell>
          <cell r="K642" t="str">
            <v>2020_01</v>
          </cell>
        </row>
        <row r="643">
          <cell r="C643" t="str">
            <v>SMX3000HVNC</v>
          </cell>
          <cell r="D643" t="str">
            <v>Schneider Electric SMX3000HVNC 3</v>
          </cell>
          <cell r="E643">
            <v>38</v>
          </cell>
          <cell r="F643">
            <v>3</v>
          </cell>
          <cell r="G643">
            <v>183441</v>
          </cell>
          <cell r="H643" t="str">
            <v>c03__Line-interactive, Sin</v>
          </cell>
          <cell r="I643" t="str">
            <v>Light corporate</v>
          </cell>
          <cell r="J643" t="str">
            <v>RT</v>
          </cell>
          <cell r="K643" t="str">
            <v>2020_01</v>
          </cell>
        </row>
        <row r="644">
          <cell r="C644" t="str">
            <v>SMX3000RMHV2U</v>
          </cell>
          <cell r="D644" t="str">
            <v>Schneider Electric SMX3000RMHV2U 3</v>
          </cell>
          <cell r="E644">
            <v>85</v>
          </cell>
          <cell r="F644">
            <v>3</v>
          </cell>
          <cell r="G644">
            <v>178109</v>
          </cell>
          <cell r="H644" t="str">
            <v>c03__Line-interactive, Sin</v>
          </cell>
          <cell r="I644" t="str">
            <v>Light corporate</v>
          </cell>
          <cell r="J644" t="str">
            <v>RT</v>
          </cell>
          <cell r="K644" t="str">
            <v>2020_01</v>
          </cell>
        </row>
        <row r="645">
          <cell r="C645" t="str">
            <v>SMX3000RMHV2UNC</v>
          </cell>
          <cell r="D645" t="str">
            <v>Schneider Electric SMX3000RMHV2UNC 3</v>
          </cell>
          <cell r="E645">
            <v>55</v>
          </cell>
          <cell r="F645">
            <v>3</v>
          </cell>
          <cell r="G645">
            <v>214485</v>
          </cell>
          <cell r="H645" t="str">
            <v>c03__Line-interactive, Sin</v>
          </cell>
          <cell r="I645" t="str">
            <v>Light corporate</v>
          </cell>
          <cell r="J645" t="str">
            <v>RT</v>
          </cell>
          <cell r="K645" t="str">
            <v>2020_01</v>
          </cell>
        </row>
        <row r="646">
          <cell r="C646" t="str">
            <v>SMX750I</v>
          </cell>
          <cell r="D646" t="str">
            <v>Schneider Electric SMX750I 0,75</v>
          </cell>
          <cell r="E646">
            <v>78</v>
          </cell>
          <cell r="F646">
            <v>0.75</v>
          </cell>
          <cell r="G646">
            <v>53300</v>
          </cell>
          <cell r="H646" t="str">
            <v>c03__Line-interactive, Sin</v>
          </cell>
          <cell r="I646" t="str">
            <v>Light corporate</v>
          </cell>
          <cell r="J646" t="str">
            <v>RT</v>
          </cell>
          <cell r="K646" t="str">
            <v>2020_01</v>
          </cell>
        </row>
        <row r="647">
          <cell r="C647" t="str">
            <v>SMX750INC</v>
          </cell>
          <cell r="D647" t="str">
            <v>Schneider Electric SMX750INC 0,75</v>
          </cell>
          <cell r="E647">
            <v>10</v>
          </cell>
          <cell r="F647">
            <v>0.75</v>
          </cell>
          <cell r="G647">
            <v>86286</v>
          </cell>
          <cell r="H647" t="str">
            <v>c03__Line-interactive, Sin</v>
          </cell>
          <cell r="I647" t="str">
            <v>Light corporate</v>
          </cell>
          <cell r="J647" t="str">
            <v>RT</v>
          </cell>
          <cell r="K647" t="str">
            <v>2020_01</v>
          </cell>
        </row>
        <row r="648">
          <cell r="C648" t="str">
            <v>SRC1KI</v>
          </cell>
          <cell r="D648" t="str">
            <v>Schneider Electric SRC1KI 1</v>
          </cell>
          <cell r="E648">
            <v>48</v>
          </cell>
          <cell r="F648">
            <v>1</v>
          </cell>
          <cell r="G648">
            <v>38952</v>
          </cell>
          <cell r="H648" t="str">
            <v>c04__On-line, less 3 kVA</v>
          </cell>
          <cell r="I648" t="str">
            <v>Light corporate</v>
          </cell>
          <cell r="J648" t="str">
            <v>Tower</v>
          </cell>
          <cell r="K648" t="str">
            <v>2020_01</v>
          </cell>
        </row>
        <row r="649">
          <cell r="C649" t="str">
            <v>SRC2000XLI</v>
          </cell>
          <cell r="D649" t="str">
            <v>Schneider Electric SRC2000XLI 2</v>
          </cell>
          <cell r="E649">
            <v>1</v>
          </cell>
          <cell r="F649">
            <v>2</v>
          </cell>
          <cell r="G649">
            <v>84878</v>
          </cell>
          <cell r="H649" t="str">
            <v>c04__On-line, less 3 kVA</v>
          </cell>
          <cell r="I649" t="str">
            <v>Light corporate</v>
          </cell>
          <cell r="J649" t="str">
            <v>RT</v>
          </cell>
          <cell r="K649" t="str">
            <v>2021_06</v>
          </cell>
        </row>
        <row r="650">
          <cell r="C650" t="str">
            <v>SRC2KI</v>
          </cell>
          <cell r="D650" t="str">
            <v>Schneider Electric SRC2KI 2</v>
          </cell>
          <cell r="E650">
            <v>25</v>
          </cell>
          <cell r="F650">
            <v>2</v>
          </cell>
          <cell r="G650">
            <v>85863</v>
          </cell>
          <cell r="H650" t="str">
            <v>c04__On-line, less 3 kVA</v>
          </cell>
          <cell r="I650" t="str">
            <v>Light corporate</v>
          </cell>
          <cell r="J650" t="str">
            <v>Tower</v>
          </cell>
          <cell r="K650" t="str">
            <v>2020_01</v>
          </cell>
        </row>
        <row r="651">
          <cell r="C651" t="str">
            <v>SRT1000RMXLI</v>
          </cell>
          <cell r="D651" t="str">
            <v>Schneider Electric SRT1000RMXLI 1</v>
          </cell>
          <cell r="E651">
            <v>260</v>
          </cell>
          <cell r="F651">
            <v>1</v>
          </cell>
          <cell r="G651">
            <v>86232</v>
          </cell>
          <cell r="H651" t="str">
            <v>c04__On-line, less 3 kVA</v>
          </cell>
          <cell r="I651" t="str">
            <v>Light corporate</v>
          </cell>
          <cell r="J651" t="str">
            <v>RT</v>
          </cell>
          <cell r="K651" t="str">
            <v>2020_01</v>
          </cell>
        </row>
        <row r="652">
          <cell r="C652" t="str">
            <v>SRT1000RMXLI-NC</v>
          </cell>
          <cell r="D652" t="str">
            <v>Schneider Electric SRT1000RMXLI-NC 1</v>
          </cell>
          <cell r="E652">
            <v>92</v>
          </cell>
          <cell r="F652">
            <v>1</v>
          </cell>
          <cell r="G652">
            <v>109571</v>
          </cell>
          <cell r="H652" t="str">
            <v>c04__On-line, less 3 kVA</v>
          </cell>
          <cell r="I652" t="str">
            <v>Light corporate</v>
          </cell>
          <cell r="J652" t="str">
            <v>RT</v>
          </cell>
          <cell r="K652" t="str">
            <v>2020_01</v>
          </cell>
        </row>
        <row r="653">
          <cell r="C653" t="str">
            <v>SRT1000XLI</v>
          </cell>
          <cell r="D653" t="str">
            <v>Schneider Electric SRT1000XLI 1</v>
          </cell>
          <cell r="E653">
            <v>113</v>
          </cell>
          <cell r="F653">
            <v>1</v>
          </cell>
          <cell r="G653">
            <v>75194</v>
          </cell>
          <cell r="H653" t="str">
            <v>c04__On-line, less 3 kVA</v>
          </cell>
          <cell r="I653" t="str">
            <v>Light corporate</v>
          </cell>
          <cell r="J653" t="str">
            <v>RT</v>
          </cell>
          <cell r="K653" t="str">
            <v>2020_01</v>
          </cell>
        </row>
        <row r="654">
          <cell r="C654" t="str">
            <v>SRT1500RMXLI</v>
          </cell>
          <cell r="D654" t="str">
            <v>Schneider Electric SRT1500RMXLI 1,5</v>
          </cell>
          <cell r="E654">
            <v>55</v>
          </cell>
          <cell r="F654">
            <v>1.5</v>
          </cell>
          <cell r="G654">
            <v>111015</v>
          </cell>
          <cell r="H654" t="str">
            <v>c04__On-line, less 3 kVA</v>
          </cell>
          <cell r="I654" t="str">
            <v>Light corporate</v>
          </cell>
          <cell r="J654" t="str">
            <v>RT</v>
          </cell>
          <cell r="K654" t="str">
            <v>2020_01</v>
          </cell>
        </row>
        <row r="655">
          <cell r="C655" t="str">
            <v>SRT1500RMXLI-NC</v>
          </cell>
          <cell r="D655" t="str">
            <v>Schneider Electric SRT1500RMXLI-NC 1,5</v>
          </cell>
          <cell r="E655">
            <v>38</v>
          </cell>
          <cell r="F655">
            <v>1.5</v>
          </cell>
          <cell r="G655">
            <v>149439</v>
          </cell>
          <cell r="H655" t="str">
            <v>c04__On-line, less 3 kVA</v>
          </cell>
          <cell r="I655" t="str">
            <v>Light corporate</v>
          </cell>
          <cell r="J655" t="str">
            <v>RT</v>
          </cell>
          <cell r="K655" t="str">
            <v>2020_01</v>
          </cell>
        </row>
        <row r="656">
          <cell r="C656" t="str">
            <v>SRT1500XLI</v>
          </cell>
          <cell r="D656" t="str">
            <v>Schneider Electric SRT1500XLI 1,5</v>
          </cell>
          <cell r="E656">
            <v>19</v>
          </cell>
          <cell r="F656">
            <v>1.5</v>
          </cell>
          <cell r="G656">
            <v>91213</v>
          </cell>
          <cell r="H656" t="str">
            <v>c04__On-line, less 3 kVA</v>
          </cell>
          <cell r="I656" t="str">
            <v>Light corporate</v>
          </cell>
          <cell r="J656" t="str">
            <v>RT</v>
          </cell>
          <cell r="K656" t="str">
            <v>2020_01</v>
          </cell>
        </row>
        <row r="657">
          <cell r="C657" t="str">
            <v>SRT2200RMXLI</v>
          </cell>
          <cell r="D657" t="str">
            <v>Schneider Electric SRT2200RMXLI 2,2</v>
          </cell>
          <cell r="E657">
            <v>285</v>
          </cell>
          <cell r="F657">
            <v>2.2000000000000002</v>
          </cell>
          <cell r="G657">
            <v>149937</v>
          </cell>
          <cell r="H657" t="str">
            <v>c04__On-line, less 3 kVA</v>
          </cell>
          <cell r="I657" t="str">
            <v>Light corporate</v>
          </cell>
          <cell r="J657" t="str">
            <v>RT</v>
          </cell>
          <cell r="K657" t="str">
            <v>2020_01</v>
          </cell>
        </row>
        <row r="658">
          <cell r="C658" t="str">
            <v>SRT2200RMXLI-NC</v>
          </cell>
          <cell r="D658" t="str">
            <v>Schneider Electric SRT2200RMXLI-NC 2,2</v>
          </cell>
          <cell r="E658">
            <v>87</v>
          </cell>
          <cell r="F658">
            <v>2.2000000000000002</v>
          </cell>
          <cell r="G658">
            <v>178072</v>
          </cell>
          <cell r="H658" t="str">
            <v>c04__On-line, less 3 kVA</v>
          </cell>
          <cell r="I658" t="str">
            <v>Light corporate</v>
          </cell>
          <cell r="J658" t="str">
            <v>RT</v>
          </cell>
          <cell r="K658" t="str">
            <v>2020_01</v>
          </cell>
        </row>
        <row r="659">
          <cell r="C659" t="str">
            <v>SRT2200XLI</v>
          </cell>
          <cell r="D659" t="str">
            <v>Schneider Electric SRT2200XLI 2,2</v>
          </cell>
          <cell r="E659">
            <v>120</v>
          </cell>
          <cell r="F659">
            <v>2.2000000000000002</v>
          </cell>
          <cell r="G659">
            <v>135596</v>
          </cell>
          <cell r="H659" t="str">
            <v>c04__On-line, less 3 kVA</v>
          </cell>
          <cell r="I659" t="str">
            <v>Light corporate</v>
          </cell>
          <cell r="J659" t="str">
            <v>RT</v>
          </cell>
          <cell r="K659" t="str">
            <v>2020_01</v>
          </cell>
        </row>
        <row r="660">
          <cell r="C660" t="str">
            <v>SRT3000RMXLI</v>
          </cell>
          <cell r="D660" t="str">
            <v>Schneider Electric SRT3000RMXLI 3</v>
          </cell>
          <cell r="E660">
            <v>339</v>
          </cell>
          <cell r="F660">
            <v>3</v>
          </cell>
          <cell r="G660">
            <v>226045</v>
          </cell>
          <cell r="H660" t="str">
            <v>c04__On-line, less 3 kVA</v>
          </cell>
          <cell r="I660" t="str">
            <v>Light corporate</v>
          </cell>
          <cell r="J660" t="str">
            <v>RT</v>
          </cell>
          <cell r="K660" t="str">
            <v>2020_01</v>
          </cell>
        </row>
        <row r="661">
          <cell r="C661" t="str">
            <v>SRT3000RMXLI-NC</v>
          </cell>
          <cell r="D661" t="str">
            <v>Schneider Electric SRT3000RMXLI-NC 3</v>
          </cell>
          <cell r="E661">
            <v>126</v>
          </cell>
          <cell r="F661">
            <v>3</v>
          </cell>
          <cell r="G661">
            <v>255452</v>
          </cell>
          <cell r="H661" t="str">
            <v>c04__On-line, less 3 kVA</v>
          </cell>
          <cell r="I661" t="str">
            <v>Light corporate</v>
          </cell>
          <cell r="J661" t="str">
            <v>RT</v>
          </cell>
          <cell r="K661" t="str">
            <v>2020_01</v>
          </cell>
        </row>
        <row r="662">
          <cell r="C662" t="str">
            <v>SRT3000RMXLW-IEC</v>
          </cell>
          <cell r="D662" t="str">
            <v>Schneider Electric SRT3000RMXLW-IEC 3</v>
          </cell>
          <cell r="E662">
            <v>1</v>
          </cell>
          <cell r="F662">
            <v>3</v>
          </cell>
          <cell r="G662">
            <v>225608</v>
          </cell>
          <cell r="H662" t="str">
            <v>c04__On-line, less 3 kVA</v>
          </cell>
          <cell r="I662" t="str">
            <v>Light corporate</v>
          </cell>
          <cell r="J662" t="str">
            <v>RT</v>
          </cell>
          <cell r="K662" t="str">
            <v>2020_01</v>
          </cell>
        </row>
        <row r="663">
          <cell r="C663" t="str">
            <v>SRT3000XLI</v>
          </cell>
          <cell r="D663" t="str">
            <v>Schneider Electric SRT3000XLI 3</v>
          </cell>
          <cell r="E663">
            <v>68</v>
          </cell>
          <cell r="F663">
            <v>3</v>
          </cell>
          <cell r="G663">
            <v>206538</v>
          </cell>
          <cell r="H663" t="str">
            <v>c04__On-line, less 3 kVA</v>
          </cell>
          <cell r="I663" t="str">
            <v>Light corporate</v>
          </cell>
          <cell r="J663" t="str">
            <v>RT</v>
          </cell>
          <cell r="K663" t="str">
            <v>2020_01</v>
          </cell>
        </row>
        <row r="664">
          <cell r="C664" t="str">
            <v>SRTL1000RMXLI</v>
          </cell>
          <cell r="D664" t="str">
            <v>Schneider Electric SRTL1000RMXLI 1</v>
          </cell>
          <cell r="E664">
            <v>2</v>
          </cell>
          <cell r="F664">
            <v>1</v>
          </cell>
          <cell r="G664">
            <v>163038</v>
          </cell>
          <cell r="H664" t="str">
            <v>c04__On-line, less 3 kVA</v>
          </cell>
          <cell r="I664" t="str">
            <v>Light corporate</v>
          </cell>
          <cell r="J664" t="str">
            <v>RT</v>
          </cell>
          <cell r="K664" t="str">
            <v>2020_01</v>
          </cell>
        </row>
        <row r="665">
          <cell r="C665" t="str">
            <v>SRTL1000RMXLI-NC</v>
          </cell>
          <cell r="D665" t="str">
            <v>Schneider Electric SRTL1000RMXLI-NC 1</v>
          </cell>
          <cell r="E665">
            <v>1</v>
          </cell>
          <cell r="F665">
            <v>1</v>
          </cell>
          <cell r="G665">
            <v>179333</v>
          </cell>
          <cell r="H665" t="str">
            <v>c04__On-line, less 3 kVA</v>
          </cell>
          <cell r="I665" t="str">
            <v>Light corporate</v>
          </cell>
          <cell r="J665" t="str">
            <v>RT</v>
          </cell>
          <cell r="K665" t="str">
            <v>2021_06</v>
          </cell>
        </row>
        <row r="666">
          <cell r="C666" t="str">
            <v>SRTL1500RMXLI</v>
          </cell>
          <cell r="D666" t="str">
            <v>Schneider Electric SRTL1500RMXLI 1,5</v>
          </cell>
          <cell r="E666">
            <v>8</v>
          </cell>
          <cell r="F666">
            <v>1.5</v>
          </cell>
          <cell r="G666">
            <v>207200</v>
          </cell>
          <cell r="H666" t="str">
            <v>c04__On-line, less 3 kVA</v>
          </cell>
          <cell r="I666" t="str">
            <v>Light corporate</v>
          </cell>
          <cell r="J666" t="str">
            <v>RT</v>
          </cell>
          <cell r="K666" t="str">
            <v>2020_01</v>
          </cell>
        </row>
        <row r="667">
          <cell r="C667" t="str">
            <v>SRTL1500RMXLI-NC</v>
          </cell>
          <cell r="D667" t="str">
            <v>Schneider Electric SRTL1500RMXLI-NC 1,5</v>
          </cell>
          <cell r="E667">
            <v>3</v>
          </cell>
          <cell r="F667">
            <v>1.5</v>
          </cell>
          <cell r="G667">
            <v>210972</v>
          </cell>
          <cell r="H667" t="str">
            <v>c04__On-line, less 3 kVA</v>
          </cell>
          <cell r="I667" t="str">
            <v>Light corporate</v>
          </cell>
          <cell r="J667" t="str">
            <v>RT</v>
          </cell>
          <cell r="K667" t="str">
            <v>2020_01</v>
          </cell>
        </row>
        <row r="668">
          <cell r="C668" t="str">
            <v>SRTL2200RMXLI</v>
          </cell>
          <cell r="D668" t="str">
            <v>Schneider Electric SRTL2200RMXLI 2,2</v>
          </cell>
          <cell r="E668">
            <v>4</v>
          </cell>
          <cell r="F668">
            <v>2.2000000000000002</v>
          </cell>
          <cell r="G668">
            <v>304922</v>
          </cell>
          <cell r="H668" t="str">
            <v>c04__On-line, less 3 kVA</v>
          </cell>
          <cell r="I668" t="str">
            <v>Light corporate</v>
          </cell>
          <cell r="J668" t="str">
            <v>RT</v>
          </cell>
          <cell r="K668" t="str">
            <v>2021_06</v>
          </cell>
        </row>
        <row r="669">
          <cell r="C669" t="str">
            <v>SRTL2200RMXLI-NC</v>
          </cell>
          <cell r="D669" t="str">
            <v>Schneider Electric SRTL2200RMXLI-NC 2,2</v>
          </cell>
          <cell r="E669">
            <v>1</v>
          </cell>
          <cell r="F669">
            <v>2.2000000000000002</v>
          </cell>
          <cell r="G669">
            <v>185000</v>
          </cell>
          <cell r="H669" t="str">
            <v>c04__On-line, less 3 kVA</v>
          </cell>
          <cell r="I669" t="str">
            <v>Light corporate</v>
          </cell>
          <cell r="J669" t="str">
            <v>RT</v>
          </cell>
          <cell r="K669" t="str">
            <v>2021_06</v>
          </cell>
        </row>
        <row r="670">
          <cell r="C670" t="str">
            <v>SRTL3000RMXLI</v>
          </cell>
          <cell r="D670" t="str">
            <v>Schneider Electric SRTL3000RMXLI 3</v>
          </cell>
          <cell r="E670">
            <v>7</v>
          </cell>
          <cell r="F670">
            <v>3</v>
          </cell>
          <cell r="G670">
            <v>356974</v>
          </cell>
          <cell r="H670" t="str">
            <v>c04__On-line, less 3 kVA</v>
          </cell>
          <cell r="I670" t="str">
            <v>Light corporate</v>
          </cell>
          <cell r="J670" t="str">
            <v>RT</v>
          </cell>
          <cell r="K670" t="str">
            <v>2020_01</v>
          </cell>
        </row>
        <row r="671">
          <cell r="C671" t="str">
            <v>SRTL3000RMXLI-NC</v>
          </cell>
          <cell r="D671" t="str">
            <v>Schneider Electric SRTL3000RMXLI-NC 3</v>
          </cell>
          <cell r="E671">
            <v>30</v>
          </cell>
          <cell r="F671">
            <v>3</v>
          </cell>
          <cell r="G671">
            <v>462804</v>
          </cell>
          <cell r="H671" t="str">
            <v>c04__On-line, less 3 kVA</v>
          </cell>
          <cell r="I671" t="str">
            <v>Light corporate</v>
          </cell>
          <cell r="J671" t="str">
            <v>RT</v>
          </cell>
          <cell r="K671" t="str">
            <v>2020_01</v>
          </cell>
        </row>
        <row r="672">
          <cell r="C672" t="str">
            <v>SRV1KI</v>
          </cell>
          <cell r="D672" t="str">
            <v>Schneider Electric SRV1KI 1</v>
          </cell>
          <cell r="E672">
            <v>91</v>
          </cell>
          <cell r="F672">
            <v>1</v>
          </cell>
          <cell r="G672">
            <v>36118</v>
          </cell>
          <cell r="H672" t="str">
            <v>c04__On-line, less 3 kVA</v>
          </cell>
          <cell r="I672" t="str">
            <v>Light corporate</v>
          </cell>
          <cell r="J672" t="str">
            <v>Tower</v>
          </cell>
          <cell r="K672" t="str">
            <v>2020_01</v>
          </cell>
        </row>
        <row r="673">
          <cell r="C673" t="str">
            <v>SRV1KIL</v>
          </cell>
          <cell r="D673" t="str">
            <v>Schneider Electric SRV1KIL 1</v>
          </cell>
          <cell r="E673">
            <v>4</v>
          </cell>
          <cell r="F673">
            <v>1</v>
          </cell>
          <cell r="G673">
            <v>71070</v>
          </cell>
          <cell r="H673" t="str">
            <v>c04__On-line, less 3 kVA</v>
          </cell>
          <cell r="I673" t="str">
            <v>Light corporate</v>
          </cell>
          <cell r="J673" t="str">
            <v>Tower</v>
          </cell>
          <cell r="K673" t="str">
            <v>2021_06</v>
          </cell>
        </row>
        <row r="674">
          <cell r="C674" t="str">
            <v>SRV1KRIRK</v>
          </cell>
          <cell r="D674" t="str">
            <v>Schneider Electric SRV1KRIRK 1</v>
          </cell>
          <cell r="E674">
            <v>45</v>
          </cell>
          <cell r="F674">
            <v>1</v>
          </cell>
          <cell r="G674">
            <v>47117</v>
          </cell>
          <cell r="H674" t="str">
            <v>c04__On-line, less 3 kVA</v>
          </cell>
          <cell r="I674" t="str">
            <v>Light corporate</v>
          </cell>
          <cell r="J674" t="str">
            <v>RT</v>
          </cell>
          <cell r="K674" t="str">
            <v>2020_01</v>
          </cell>
        </row>
        <row r="675">
          <cell r="C675" t="str">
            <v>SRV2KI</v>
          </cell>
          <cell r="D675" t="str">
            <v>Schneider Electric SRV2KI 2</v>
          </cell>
          <cell r="E675">
            <v>76</v>
          </cell>
          <cell r="F675">
            <v>2</v>
          </cell>
          <cell r="G675">
            <v>55257</v>
          </cell>
          <cell r="H675" t="str">
            <v>c04__On-line, less 3 kVA</v>
          </cell>
          <cell r="I675" t="str">
            <v>Light corporate</v>
          </cell>
          <cell r="J675" t="str">
            <v>Tower</v>
          </cell>
          <cell r="K675" t="str">
            <v>2020_01</v>
          </cell>
        </row>
        <row r="676">
          <cell r="C676" t="str">
            <v>SRV2KIL</v>
          </cell>
          <cell r="D676" t="str">
            <v>Schneider Electric SRV2KIL 2</v>
          </cell>
          <cell r="E676">
            <v>1</v>
          </cell>
          <cell r="F676">
            <v>2</v>
          </cell>
          <cell r="G676">
            <v>109449</v>
          </cell>
          <cell r="H676" t="str">
            <v>c04__On-line, less 3 kVA</v>
          </cell>
          <cell r="I676" t="str">
            <v>Light corporate</v>
          </cell>
          <cell r="J676" t="str">
            <v>Tower</v>
          </cell>
          <cell r="K676" t="str">
            <v>2020_01</v>
          </cell>
        </row>
        <row r="677">
          <cell r="C677" t="str">
            <v>SRV2KRIRK</v>
          </cell>
          <cell r="D677" t="str">
            <v>Schneider Electric SRV2KRIRK 2</v>
          </cell>
          <cell r="E677">
            <v>25</v>
          </cell>
          <cell r="F677">
            <v>2</v>
          </cell>
          <cell r="G677">
            <v>73118</v>
          </cell>
          <cell r="H677" t="str">
            <v>c04__On-line, less 3 kVA</v>
          </cell>
          <cell r="I677" t="str">
            <v>Light corporate</v>
          </cell>
          <cell r="J677" t="str">
            <v>RT</v>
          </cell>
          <cell r="K677" t="str">
            <v>2020_01</v>
          </cell>
        </row>
        <row r="678">
          <cell r="C678" t="str">
            <v>SRV3KI</v>
          </cell>
          <cell r="D678" t="str">
            <v>Schneider Electric SRV3KI 3</v>
          </cell>
          <cell r="E678">
            <v>103</v>
          </cell>
          <cell r="F678">
            <v>3</v>
          </cell>
          <cell r="G678">
            <v>78828</v>
          </cell>
          <cell r="H678" t="str">
            <v>c04__On-line, less 3 kVA</v>
          </cell>
          <cell r="I678" t="str">
            <v>Light corporate</v>
          </cell>
          <cell r="J678" t="str">
            <v>Tower</v>
          </cell>
          <cell r="K678" t="str">
            <v>2020_01</v>
          </cell>
        </row>
        <row r="679">
          <cell r="C679" t="str">
            <v>SRV3KIL</v>
          </cell>
          <cell r="D679" t="str">
            <v>Schneider Electric SRV3KIL 3</v>
          </cell>
          <cell r="E679">
            <v>1</v>
          </cell>
          <cell r="F679">
            <v>3</v>
          </cell>
          <cell r="G679">
            <v>155785</v>
          </cell>
          <cell r="H679" t="str">
            <v>c04__On-line, less 3 kVA</v>
          </cell>
          <cell r="I679" t="str">
            <v>Light corporate</v>
          </cell>
          <cell r="J679" t="str">
            <v>Tower</v>
          </cell>
          <cell r="K679" t="str">
            <v>2020_01</v>
          </cell>
        </row>
        <row r="680">
          <cell r="C680" t="str">
            <v>SRV3KRIRK</v>
          </cell>
          <cell r="D680" t="str">
            <v>Schneider Electric SRV3KRIRK 3</v>
          </cell>
          <cell r="E680">
            <v>27</v>
          </cell>
          <cell r="F680">
            <v>3</v>
          </cell>
          <cell r="G680">
            <v>101370</v>
          </cell>
          <cell r="H680" t="str">
            <v>c04__On-line, less 3 kVA</v>
          </cell>
          <cell r="I680" t="str">
            <v>Light corporate</v>
          </cell>
          <cell r="J680" t="str">
            <v>Tower</v>
          </cell>
          <cell r="K680" t="str">
            <v>2020_01</v>
          </cell>
        </row>
        <row r="681">
          <cell r="C681" t="str">
            <v>SUA1000RMI1U</v>
          </cell>
          <cell r="D681" t="str">
            <v>Schneider Electric SUA1000RMI1U 1</v>
          </cell>
          <cell r="E681">
            <v>30</v>
          </cell>
          <cell r="F681">
            <v>1</v>
          </cell>
          <cell r="G681">
            <v>64737</v>
          </cell>
          <cell r="H681" t="str">
            <v>c03__Line-interactive, Sin</v>
          </cell>
          <cell r="I681" t="str">
            <v>Light corporate</v>
          </cell>
          <cell r="J681" t="str">
            <v>RM</v>
          </cell>
          <cell r="K681" t="str">
            <v>2020_01</v>
          </cell>
        </row>
        <row r="682">
          <cell r="C682" t="str">
            <v>SUA1000XLI</v>
          </cell>
          <cell r="D682" t="str">
            <v>Schneider Electric SUA1000XLI 1</v>
          </cell>
          <cell r="E682">
            <v>68</v>
          </cell>
          <cell r="F682">
            <v>1</v>
          </cell>
          <cell r="G682">
            <v>56163</v>
          </cell>
          <cell r="H682" t="str">
            <v>c03__Line-interactive, Sin</v>
          </cell>
          <cell r="I682" t="str">
            <v>Light corporate</v>
          </cell>
          <cell r="J682" t="str">
            <v>Tower</v>
          </cell>
          <cell r="K682" t="str">
            <v>2020_01</v>
          </cell>
        </row>
        <row r="683">
          <cell r="C683" t="str">
            <v>SUA5000RMI5U</v>
          </cell>
          <cell r="D683" t="str">
            <v>Schneider Electric SUA5000RMI5U 5</v>
          </cell>
          <cell r="E683">
            <v>53</v>
          </cell>
          <cell r="F683">
            <v>5</v>
          </cell>
          <cell r="G683">
            <v>261112</v>
          </cell>
          <cell r="H683" t="str">
            <v>c03__Line-interactive, Sin</v>
          </cell>
          <cell r="I683" t="str">
            <v>Light corporate</v>
          </cell>
          <cell r="J683" t="str">
            <v>RM</v>
          </cell>
          <cell r="K683" t="str">
            <v>2020_01</v>
          </cell>
        </row>
        <row r="684">
          <cell r="C684" t="str">
            <v>SUA750I</v>
          </cell>
          <cell r="D684" t="str">
            <v>Schneider Electric SUA750I 0,75</v>
          </cell>
          <cell r="E684">
            <v>49</v>
          </cell>
          <cell r="F684">
            <v>0.75</v>
          </cell>
          <cell r="G684">
            <v>33756</v>
          </cell>
          <cell r="H684" t="str">
            <v>c03__Line-interactive, Sin</v>
          </cell>
          <cell r="I684" t="str">
            <v>Light corporate</v>
          </cell>
          <cell r="J684" t="str">
            <v>Tower</v>
          </cell>
          <cell r="K684" t="str">
            <v>2020_01</v>
          </cell>
        </row>
        <row r="685">
          <cell r="C685" t="str">
            <v>SUA750RMI1U</v>
          </cell>
          <cell r="D685" t="str">
            <v>Schneider Electric SUA750RMI1U 0,75</v>
          </cell>
          <cell r="E685">
            <v>53</v>
          </cell>
          <cell r="F685">
            <v>0.75</v>
          </cell>
          <cell r="G685">
            <v>56037</v>
          </cell>
          <cell r="H685" t="str">
            <v>c03__Line-interactive, Sin</v>
          </cell>
          <cell r="I685" t="str">
            <v>Light corporate</v>
          </cell>
          <cell r="J685" t="str">
            <v>RM</v>
          </cell>
          <cell r="K685" t="str">
            <v>2020_01</v>
          </cell>
        </row>
        <row r="686">
          <cell r="C686" t="str">
            <v>SUM1500RMXLI2U</v>
          </cell>
          <cell r="D686" t="str">
            <v>Schneider Electric SUM1500RMXLI2U 1,5</v>
          </cell>
          <cell r="E686">
            <v>30</v>
          </cell>
          <cell r="F686">
            <v>1.5</v>
          </cell>
          <cell r="G686">
            <v>138409</v>
          </cell>
          <cell r="H686" t="str">
            <v>c03__Line-interactive, Sin</v>
          </cell>
          <cell r="I686" t="str">
            <v>Light corporate</v>
          </cell>
          <cell r="J686" t="str">
            <v>RT</v>
          </cell>
          <cell r="K686" t="str">
            <v>2020_01</v>
          </cell>
        </row>
        <row r="687">
          <cell r="C687" t="str">
            <v>SUM3000RMXLI2U</v>
          </cell>
          <cell r="D687" t="str">
            <v>Schneider Electric SUM3000RMXLI2U 3</v>
          </cell>
          <cell r="E687">
            <v>30</v>
          </cell>
          <cell r="F687">
            <v>3</v>
          </cell>
          <cell r="G687">
            <v>215731</v>
          </cell>
          <cell r="H687" t="str">
            <v>c03__Line-interactive, Sin</v>
          </cell>
          <cell r="I687" t="str">
            <v>Light corporate</v>
          </cell>
          <cell r="J687" t="str">
            <v>RT</v>
          </cell>
          <cell r="K687" t="str">
            <v>2020_01</v>
          </cell>
        </row>
        <row r="688">
          <cell r="C688" t="str">
            <v>SURT1000RMXLI-NC</v>
          </cell>
          <cell r="D688" t="str">
            <v>Schneider Electric SURT1000RMXLI-NC 1</v>
          </cell>
          <cell r="E688">
            <v>5</v>
          </cell>
          <cell r="F688">
            <v>1</v>
          </cell>
          <cell r="G688">
            <v>102643</v>
          </cell>
          <cell r="H688" t="str">
            <v>c04__On-line, less 3 kVA</v>
          </cell>
          <cell r="I688" t="str">
            <v>Light corporate</v>
          </cell>
          <cell r="J688" t="str">
            <v>RT</v>
          </cell>
          <cell r="K688" t="str">
            <v>2020_01</v>
          </cell>
        </row>
        <row r="689">
          <cell r="C689" t="str">
            <v>SURT1000XLIM</v>
          </cell>
          <cell r="D689" t="str">
            <v>Schneider Electric SURT1000XLIM 1</v>
          </cell>
          <cell r="E689">
            <v>12</v>
          </cell>
          <cell r="F689">
            <v>1</v>
          </cell>
          <cell r="G689">
            <v>59200</v>
          </cell>
          <cell r="H689" t="str">
            <v>c04__On-line, less 3 kVA</v>
          </cell>
          <cell r="I689" t="str">
            <v>Light corporate</v>
          </cell>
          <cell r="J689" t="str">
            <v>RT</v>
          </cell>
          <cell r="K689" t="str">
            <v>2020_01</v>
          </cell>
        </row>
        <row r="690">
          <cell r="C690" t="str">
            <v>SURT1000XLI-NC</v>
          </cell>
          <cell r="D690" t="str">
            <v>Schneider Electric SURT1000XLI-NC 1</v>
          </cell>
          <cell r="E690">
            <v>1</v>
          </cell>
          <cell r="F690">
            <v>1</v>
          </cell>
          <cell r="G690">
            <v>89019</v>
          </cell>
          <cell r="H690" t="str">
            <v>c04__On-line, less 3 kVA</v>
          </cell>
          <cell r="I690" t="str">
            <v>Light corporate</v>
          </cell>
          <cell r="J690" t="str">
            <v>RT</v>
          </cell>
          <cell r="K690" t="str">
            <v>2021_06</v>
          </cell>
        </row>
        <row r="691">
          <cell r="C691" t="str">
            <v>SURTD2200XLIM</v>
          </cell>
          <cell r="D691" t="str">
            <v>Schneider Electric SURTD2200XLIM 2,2</v>
          </cell>
          <cell r="E691">
            <v>32</v>
          </cell>
          <cell r="F691">
            <v>2.2000000000000002</v>
          </cell>
          <cell r="G691">
            <v>152978</v>
          </cell>
          <cell r="H691" t="str">
            <v>c04__On-line, less 3 kVA</v>
          </cell>
          <cell r="I691" t="str">
            <v>Light corporate</v>
          </cell>
          <cell r="J691" t="str">
            <v>RT</v>
          </cell>
          <cell r="K691" t="str">
            <v>2020_01</v>
          </cell>
        </row>
        <row r="692">
          <cell r="C692" t="str">
            <v>SURTD3000XLIM</v>
          </cell>
          <cell r="D692" t="str">
            <v>Schneider Electric SURTD3000XLIM 3</v>
          </cell>
          <cell r="E692">
            <v>1</v>
          </cell>
          <cell r="F692">
            <v>3</v>
          </cell>
          <cell r="G692">
            <v>225700</v>
          </cell>
          <cell r="H692" t="str">
            <v>c04__On-line, less 3 kVA</v>
          </cell>
          <cell r="I692" t="str">
            <v>Light corporate</v>
          </cell>
          <cell r="J692" t="str">
            <v>RT</v>
          </cell>
          <cell r="K692" t="str">
            <v>2020_01</v>
          </cell>
        </row>
        <row r="693">
          <cell r="C693" t="str">
            <v>SIPB</v>
          </cell>
          <cell r="D693" t="str">
            <v>Sipower/Parus SIPB 1</v>
          </cell>
          <cell r="E693">
            <v>719</v>
          </cell>
          <cell r="F693">
            <v>1</v>
          </cell>
          <cell r="G693">
            <v>25900</v>
          </cell>
          <cell r="H693" t="str">
            <v>c04__On-line, less 3 kVA</v>
          </cell>
          <cell r="I693" t="str">
            <v>Light corporate</v>
          </cell>
          <cell r="J693" t="str">
            <v>Tower</v>
          </cell>
          <cell r="K693" t="str">
            <v>2020_01</v>
          </cell>
        </row>
        <row r="694">
          <cell r="C694" t="str">
            <v>SIPB</v>
          </cell>
          <cell r="D694" t="str">
            <v>Sipower/Parus SIPB 2</v>
          </cell>
          <cell r="E694">
            <v>550</v>
          </cell>
          <cell r="F694">
            <v>2</v>
          </cell>
          <cell r="G694">
            <v>44400</v>
          </cell>
          <cell r="H694" t="str">
            <v>c04__On-line, less 3 kVA</v>
          </cell>
          <cell r="I694" t="str">
            <v>Light corporate</v>
          </cell>
          <cell r="J694" t="str">
            <v>Tower</v>
          </cell>
          <cell r="K694" t="str">
            <v>2020_01</v>
          </cell>
        </row>
        <row r="695">
          <cell r="C695" t="str">
            <v>SIPB</v>
          </cell>
          <cell r="D695" t="str">
            <v>Sipower/Parus SIPB 3</v>
          </cell>
          <cell r="E695">
            <v>590</v>
          </cell>
          <cell r="F695">
            <v>3</v>
          </cell>
          <cell r="G695">
            <v>62900</v>
          </cell>
          <cell r="H695" t="str">
            <v>c04__On-line, less 3 kVA</v>
          </cell>
          <cell r="I695" t="str">
            <v>Light corporate</v>
          </cell>
          <cell r="J695" t="str">
            <v>Tower</v>
          </cell>
          <cell r="K695" t="str">
            <v>2020_01</v>
          </cell>
        </row>
        <row r="696">
          <cell r="C696" t="str">
            <v>ITYS</v>
          </cell>
          <cell r="D696" t="str">
            <v>Socomec UPS ITYS 1</v>
          </cell>
          <cell r="E696">
            <v>92</v>
          </cell>
          <cell r="F696">
            <v>1</v>
          </cell>
          <cell r="G696">
            <v>33300</v>
          </cell>
          <cell r="H696" t="str">
            <v>c04__On-line, less 3 kVA</v>
          </cell>
          <cell r="I696" t="str">
            <v>Light corporate</v>
          </cell>
          <cell r="J696" t="str">
            <v>Tower</v>
          </cell>
          <cell r="K696" t="str">
            <v>2020_01</v>
          </cell>
        </row>
        <row r="697">
          <cell r="C697" t="str">
            <v>ITYS</v>
          </cell>
          <cell r="D697" t="str">
            <v>Socomec UPS ITYS 2</v>
          </cell>
          <cell r="E697">
            <v>46</v>
          </cell>
          <cell r="F697">
            <v>2</v>
          </cell>
          <cell r="G697">
            <v>51800</v>
          </cell>
          <cell r="H697" t="str">
            <v>c04__On-line, less 3 kVA</v>
          </cell>
          <cell r="I697" t="str">
            <v>Light corporate</v>
          </cell>
          <cell r="J697" t="str">
            <v>Tower</v>
          </cell>
          <cell r="K697" t="str">
            <v>2020_01</v>
          </cell>
        </row>
        <row r="698">
          <cell r="C698" t="str">
            <v>ITYS</v>
          </cell>
          <cell r="D698" t="str">
            <v>Socomec UPS ITYS 3</v>
          </cell>
          <cell r="E698">
            <v>16</v>
          </cell>
          <cell r="F698">
            <v>3</v>
          </cell>
          <cell r="G698">
            <v>74000</v>
          </cell>
          <cell r="H698" t="str">
            <v>c04__On-line, less 3 kVA</v>
          </cell>
          <cell r="I698" t="str">
            <v>Light corporate</v>
          </cell>
          <cell r="J698" t="str">
            <v>Tower</v>
          </cell>
          <cell r="K698" t="str">
            <v>2020_01</v>
          </cell>
        </row>
        <row r="699">
          <cell r="C699" t="str">
            <v>NETYS PR</v>
          </cell>
          <cell r="D699" t="str">
            <v>Socomec UPS NETYS PR 1</v>
          </cell>
          <cell r="E699">
            <v>100</v>
          </cell>
          <cell r="F699">
            <v>1</v>
          </cell>
          <cell r="G699">
            <v>19240</v>
          </cell>
          <cell r="H699" t="str">
            <v>c04__On-line, less 3 kVA</v>
          </cell>
          <cell r="I699" t="str">
            <v>Light corporate</v>
          </cell>
          <cell r="J699" t="str">
            <v>Tower</v>
          </cell>
          <cell r="K699" t="str">
            <v>2020_01</v>
          </cell>
        </row>
        <row r="700">
          <cell r="C700" t="str">
            <v>NETYS PR</v>
          </cell>
          <cell r="D700" t="str">
            <v>Socomec UPS NETYS PR 1,5</v>
          </cell>
          <cell r="E700">
            <v>3</v>
          </cell>
          <cell r="F700">
            <v>1.5</v>
          </cell>
          <cell r="G700">
            <v>26936</v>
          </cell>
          <cell r="H700" t="str">
            <v>c04__On-line, less 3 kVA</v>
          </cell>
          <cell r="I700" t="str">
            <v>Light corporate</v>
          </cell>
          <cell r="J700" t="str">
            <v>Tower</v>
          </cell>
          <cell r="K700" t="str">
            <v>2020_01</v>
          </cell>
        </row>
        <row r="701">
          <cell r="C701" t="str">
            <v>NETYS RT</v>
          </cell>
          <cell r="D701" t="str">
            <v>Socomec UPS NETYS RT 1,1</v>
          </cell>
          <cell r="E701">
            <v>46</v>
          </cell>
          <cell r="F701">
            <v>1.1000000000000001</v>
          </cell>
          <cell r="G701">
            <v>34780</v>
          </cell>
          <cell r="H701" t="str">
            <v>c04__On-line, less 3 kVA</v>
          </cell>
          <cell r="I701" t="str">
            <v>Light corporate</v>
          </cell>
          <cell r="J701" t="str">
            <v>RT</v>
          </cell>
          <cell r="K701" t="str">
            <v>2020_01</v>
          </cell>
        </row>
        <row r="702">
          <cell r="C702" t="str">
            <v>NETYS RT</v>
          </cell>
          <cell r="D702" t="str">
            <v>Socomec UPS NETYS RT 1,7</v>
          </cell>
          <cell r="E702">
            <v>46</v>
          </cell>
          <cell r="F702">
            <v>1.7</v>
          </cell>
          <cell r="G702">
            <v>62530</v>
          </cell>
          <cell r="H702" t="str">
            <v>c04__On-line, less 3 kVA</v>
          </cell>
          <cell r="I702" t="str">
            <v>Light corporate</v>
          </cell>
          <cell r="J702" t="str">
            <v>RT</v>
          </cell>
          <cell r="K702" t="str">
            <v>2020_01</v>
          </cell>
        </row>
        <row r="703">
          <cell r="C703" t="str">
            <v>NETYS RT</v>
          </cell>
          <cell r="D703" t="str">
            <v>Socomec UPS NETYS RT 2,2</v>
          </cell>
          <cell r="E703">
            <v>12</v>
          </cell>
          <cell r="F703">
            <v>2.2000000000000002</v>
          </cell>
          <cell r="G703">
            <v>77700</v>
          </cell>
          <cell r="H703" t="str">
            <v>c04__On-line, less 3 kVA</v>
          </cell>
          <cell r="I703" t="str">
            <v>Light corporate</v>
          </cell>
          <cell r="J703" t="str">
            <v>RT</v>
          </cell>
          <cell r="K703" t="str">
            <v>2020_01</v>
          </cell>
        </row>
        <row r="704">
          <cell r="C704" t="str">
            <v>Pro 1000 (USB)</v>
          </cell>
          <cell r="D704" t="str">
            <v>Sven Pro 1000 (USB) 1</v>
          </cell>
          <cell r="E704">
            <v>110</v>
          </cell>
          <cell r="F704">
            <v>1</v>
          </cell>
          <cell r="G704">
            <v>6062</v>
          </cell>
          <cell r="H704" t="str">
            <v>c02__Line-interactive, AS</v>
          </cell>
          <cell r="I704" t="str">
            <v>Mass</v>
          </cell>
          <cell r="J704" t="str">
            <v>Tower</v>
          </cell>
          <cell r="K704" t="str">
            <v>2021_06</v>
          </cell>
        </row>
        <row r="705">
          <cell r="C705" t="str">
            <v>Pro 1500 (LCD, USB)</v>
          </cell>
          <cell r="D705" t="str">
            <v>Sven Pro 1500 (LCD, USB) 1,5</v>
          </cell>
          <cell r="E705">
            <v>143</v>
          </cell>
          <cell r="F705">
            <v>1.5</v>
          </cell>
          <cell r="G705">
            <v>8459</v>
          </cell>
          <cell r="H705" t="str">
            <v>c02__Line-interactive, AS</v>
          </cell>
          <cell r="I705" t="str">
            <v>Mass</v>
          </cell>
          <cell r="J705" t="str">
            <v>Tower</v>
          </cell>
          <cell r="K705" t="str">
            <v>2021_06</v>
          </cell>
        </row>
        <row r="706">
          <cell r="C706" t="str">
            <v>Pro 400</v>
          </cell>
          <cell r="D706" t="str">
            <v>Sven Pro 400 0,4</v>
          </cell>
          <cell r="E706">
            <v>193</v>
          </cell>
          <cell r="F706">
            <v>0.4</v>
          </cell>
          <cell r="G706">
            <v>2625</v>
          </cell>
          <cell r="H706" t="str">
            <v>c02__Line-interactive, AS</v>
          </cell>
          <cell r="I706" t="str">
            <v>Mass</v>
          </cell>
          <cell r="J706" t="str">
            <v>Tower</v>
          </cell>
          <cell r="K706" t="str">
            <v>2020_01</v>
          </cell>
        </row>
        <row r="707">
          <cell r="C707" t="str">
            <v>Pro 600</v>
          </cell>
          <cell r="D707" t="str">
            <v>Sven Pro 600 0,6</v>
          </cell>
          <cell r="E707">
            <v>358</v>
          </cell>
          <cell r="F707">
            <v>0.6</v>
          </cell>
          <cell r="G707">
            <v>3010</v>
          </cell>
          <cell r="H707" t="str">
            <v>c02__Line-interactive, AS</v>
          </cell>
          <cell r="I707" t="str">
            <v>Mass</v>
          </cell>
          <cell r="J707" t="str">
            <v>Tower</v>
          </cell>
          <cell r="K707" t="str">
            <v>2020_01</v>
          </cell>
        </row>
        <row r="708">
          <cell r="C708" t="str">
            <v>Pro 650</v>
          </cell>
          <cell r="D708" t="str">
            <v>Sven Pro 650 0,65</v>
          </cell>
          <cell r="E708">
            <v>198</v>
          </cell>
          <cell r="F708">
            <v>0.65</v>
          </cell>
          <cell r="G708">
            <v>3330</v>
          </cell>
          <cell r="H708" t="str">
            <v>c02__Line-interactive, AS</v>
          </cell>
          <cell r="I708" t="str">
            <v>Mass</v>
          </cell>
          <cell r="J708" t="str">
            <v>Tower</v>
          </cell>
          <cell r="K708" t="str">
            <v>2020_01</v>
          </cell>
        </row>
        <row r="709">
          <cell r="C709" t="str">
            <v>Pro 800</v>
          </cell>
          <cell r="D709" t="str">
            <v>Sven Pro 800 0,8</v>
          </cell>
          <cell r="E709">
            <v>550</v>
          </cell>
          <cell r="F709">
            <v>0.8</v>
          </cell>
          <cell r="G709">
            <v>3604</v>
          </cell>
          <cell r="H709" t="str">
            <v>c02__Line-interactive, AS</v>
          </cell>
          <cell r="I709" t="str">
            <v>Mass</v>
          </cell>
          <cell r="J709" t="str">
            <v>Tower</v>
          </cell>
          <cell r="K709" t="str">
            <v>2020_01</v>
          </cell>
        </row>
        <row r="710">
          <cell r="C710" t="str">
            <v>RT-1000</v>
          </cell>
          <cell r="D710" t="str">
            <v>Sven RT-1000 1</v>
          </cell>
          <cell r="E710">
            <v>385</v>
          </cell>
          <cell r="F710">
            <v>1</v>
          </cell>
          <cell r="G710">
            <v>9867</v>
          </cell>
          <cell r="H710" t="str">
            <v>c03__Line-interactive, Sin</v>
          </cell>
          <cell r="I710" t="str">
            <v>Light corporate</v>
          </cell>
          <cell r="J710" t="str">
            <v>Tower</v>
          </cell>
          <cell r="K710" t="str">
            <v>2021_06</v>
          </cell>
        </row>
        <row r="711">
          <cell r="C711" t="str">
            <v>RT-500</v>
          </cell>
          <cell r="D711" t="str">
            <v>Sven RT-500 0,5</v>
          </cell>
          <cell r="E711">
            <v>99</v>
          </cell>
          <cell r="F711">
            <v>0.5</v>
          </cell>
          <cell r="G711">
            <v>6610</v>
          </cell>
          <cell r="H711" t="str">
            <v>c03__Line-interactive, Sin</v>
          </cell>
          <cell r="I711" t="str">
            <v>Light corporate</v>
          </cell>
          <cell r="J711" t="str">
            <v>Tower</v>
          </cell>
          <cell r="K711" t="str">
            <v>2020_01</v>
          </cell>
        </row>
        <row r="712">
          <cell r="C712" t="str">
            <v>UP-B1000</v>
          </cell>
          <cell r="D712" t="str">
            <v>Sven UP-B1000 1</v>
          </cell>
          <cell r="E712">
            <v>446</v>
          </cell>
          <cell r="F712">
            <v>1</v>
          </cell>
          <cell r="G712">
            <v>3289</v>
          </cell>
          <cell r="H712" t="str">
            <v>c02__Line-interactive, AS</v>
          </cell>
          <cell r="I712" t="str">
            <v>Mass</v>
          </cell>
          <cell r="J712" t="str">
            <v>Tower</v>
          </cell>
          <cell r="K712" t="str">
            <v>2020_01</v>
          </cell>
        </row>
        <row r="713">
          <cell r="C713" t="str">
            <v>UP-B800</v>
          </cell>
          <cell r="D713" t="str">
            <v>Sven UP-B800 0,8</v>
          </cell>
          <cell r="E713">
            <v>193</v>
          </cell>
          <cell r="F713">
            <v>0.8</v>
          </cell>
          <cell r="G713">
            <v>2700</v>
          </cell>
          <cell r="H713" t="str">
            <v>c02__Line-interactive, AS</v>
          </cell>
          <cell r="I713" t="str">
            <v>Mass</v>
          </cell>
          <cell r="J713" t="str">
            <v>Tower</v>
          </cell>
          <cell r="K713" t="str">
            <v>2020_01</v>
          </cell>
        </row>
        <row r="714">
          <cell r="C714" t="str">
            <v>AVRX550UD</v>
          </cell>
          <cell r="D714" t="str">
            <v>Tripp Lite AVRX550UD 0,55</v>
          </cell>
          <cell r="E714">
            <v>34</v>
          </cell>
          <cell r="F714">
            <v>0.55000000000000004</v>
          </cell>
          <cell r="G714">
            <v>9860</v>
          </cell>
          <cell r="H714" t="str">
            <v>c02__Line-interactive, AS</v>
          </cell>
          <cell r="I714" t="str">
            <v>Mass</v>
          </cell>
          <cell r="J714" t="str">
            <v>Home</v>
          </cell>
          <cell r="K714" t="str">
            <v>2020_01</v>
          </cell>
        </row>
        <row r="715">
          <cell r="C715" t="str">
            <v>AVRX750UD</v>
          </cell>
          <cell r="D715" t="str">
            <v>Tripp Lite AVRX750UD 0,75</v>
          </cell>
          <cell r="E715">
            <v>161</v>
          </cell>
          <cell r="F715">
            <v>0.75</v>
          </cell>
          <cell r="G715">
            <v>9063</v>
          </cell>
          <cell r="H715" t="str">
            <v>c02__Line-interactive, AS</v>
          </cell>
          <cell r="I715" t="str">
            <v>Mass</v>
          </cell>
          <cell r="J715" t="str">
            <v>Home</v>
          </cell>
          <cell r="K715" t="str">
            <v>2020_01</v>
          </cell>
        </row>
        <row r="716">
          <cell r="C716" t="str">
            <v>OMNIVSX1000</v>
          </cell>
          <cell r="D716" t="str">
            <v>Tripp Lite OMNIVSX1000 1</v>
          </cell>
          <cell r="E716">
            <v>2</v>
          </cell>
          <cell r="F716">
            <v>1</v>
          </cell>
          <cell r="G716">
            <v>7055</v>
          </cell>
          <cell r="H716" t="str">
            <v>c02__Line-interactive, AS</v>
          </cell>
          <cell r="I716" t="str">
            <v>Mass</v>
          </cell>
          <cell r="J716" t="str">
            <v>Tower</v>
          </cell>
          <cell r="K716" t="str">
            <v>2020_01</v>
          </cell>
        </row>
        <row r="717">
          <cell r="C717" t="str">
            <v>OMNIVSX1500D</v>
          </cell>
          <cell r="D717" t="str">
            <v>Tripp Lite OMNIVSX1500D 1,5</v>
          </cell>
          <cell r="E717">
            <v>3</v>
          </cell>
          <cell r="F717">
            <v>1.5</v>
          </cell>
          <cell r="G717">
            <v>9275</v>
          </cell>
          <cell r="H717" t="str">
            <v>c02__Line-interactive, AS</v>
          </cell>
          <cell r="I717" t="str">
            <v>Mass</v>
          </cell>
          <cell r="J717" t="str">
            <v>Tower</v>
          </cell>
          <cell r="K717" t="str">
            <v>2020_01</v>
          </cell>
        </row>
        <row r="718">
          <cell r="C718" t="str">
            <v>OMNIVSX450</v>
          </cell>
          <cell r="D718" t="str">
            <v>Tripp Lite OMNIVSX450 0,45</v>
          </cell>
          <cell r="E718">
            <v>9</v>
          </cell>
          <cell r="F718">
            <v>0.45</v>
          </cell>
          <cell r="G718">
            <v>3497</v>
          </cell>
          <cell r="H718" t="str">
            <v>c02__Line-interactive, AS</v>
          </cell>
          <cell r="I718" t="str">
            <v>Mass</v>
          </cell>
          <cell r="J718" t="str">
            <v>Tower</v>
          </cell>
          <cell r="K718" t="str">
            <v>2021_06</v>
          </cell>
        </row>
        <row r="719">
          <cell r="C719" t="str">
            <v>OMNIVSX450D</v>
          </cell>
          <cell r="D719" t="str">
            <v>Tripp Lite OMNIVSX450D 0,45</v>
          </cell>
          <cell r="E719">
            <v>23</v>
          </cell>
          <cell r="F719">
            <v>0.45</v>
          </cell>
          <cell r="G719">
            <v>3528</v>
          </cell>
          <cell r="H719" t="str">
            <v>c02__Line-interactive, AS</v>
          </cell>
          <cell r="I719" t="str">
            <v>Mass</v>
          </cell>
          <cell r="J719" t="str">
            <v>Tower</v>
          </cell>
          <cell r="K719" t="str">
            <v>2020_01</v>
          </cell>
        </row>
        <row r="720">
          <cell r="C720" t="str">
            <v>OMNIVSX650D</v>
          </cell>
          <cell r="D720" t="str">
            <v>Tripp Lite OMNIVSX650D 0,65</v>
          </cell>
          <cell r="E720">
            <v>20</v>
          </cell>
          <cell r="F720">
            <v>0.65</v>
          </cell>
          <cell r="G720">
            <v>8510</v>
          </cell>
          <cell r="H720" t="str">
            <v>c02__Line-interactive, AS</v>
          </cell>
          <cell r="I720" t="str">
            <v>Mass</v>
          </cell>
          <cell r="J720" t="str">
            <v>Tower</v>
          </cell>
          <cell r="K720" t="str">
            <v>2020_01</v>
          </cell>
        </row>
        <row r="721">
          <cell r="C721" t="str">
            <v>OMNIVSX850D</v>
          </cell>
          <cell r="D721" t="str">
            <v>Tripp Lite OMNIVSX850D 0,85</v>
          </cell>
          <cell r="E721">
            <v>8</v>
          </cell>
          <cell r="F721">
            <v>0.85</v>
          </cell>
          <cell r="G721">
            <v>9990</v>
          </cell>
          <cell r="H721" t="str">
            <v>c02__Line-interactive, AS</v>
          </cell>
          <cell r="I721" t="str">
            <v>Mass</v>
          </cell>
          <cell r="J721" t="str">
            <v>Tower</v>
          </cell>
          <cell r="K721" t="str">
            <v>2021_06</v>
          </cell>
        </row>
        <row r="722">
          <cell r="C722" t="str">
            <v>SMX1000RT2U</v>
          </cell>
          <cell r="D722" t="str">
            <v>Tripp Lite SMX1000RT2U 1</v>
          </cell>
          <cell r="E722">
            <v>16</v>
          </cell>
          <cell r="F722">
            <v>1</v>
          </cell>
          <cell r="G722">
            <v>34694</v>
          </cell>
          <cell r="H722" t="str">
            <v>c03__Line-interactive, Sin</v>
          </cell>
          <cell r="I722" t="str">
            <v>Light corporate</v>
          </cell>
          <cell r="J722" t="str">
            <v>RT</v>
          </cell>
          <cell r="K722" t="str">
            <v>2020_01</v>
          </cell>
        </row>
        <row r="723">
          <cell r="C723" t="str">
            <v>SMX1500LCD</v>
          </cell>
          <cell r="D723" t="str">
            <v>Tripp Lite SMX1500LCD 1,5</v>
          </cell>
          <cell r="E723">
            <v>5</v>
          </cell>
          <cell r="F723">
            <v>1.5</v>
          </cell>
          <cell r="G723">
            <v>25890</v>
          </cell>
          <cell r="H723" t="str">
            <v>c03__Line-interactive, Sin</v>
          </cell>
          <cell r="I723" t="str">
            <v>Light corporate</v>
          </cell>
          <cell r="J723" t="str">
            <v>Tower</v>
          </cell>
          <cell r="K723" t="str">
            <v>2020_01</v>
          </cell>
        </row>
        <row r="724">
          <cell r="C724" t="str">
            <v>SMX1500LCDT</v>
          </cell>
          <cell r="D724" t="str">
            <v>Tripp Lite SMX1500LCDT 1,5</v>
          </cell>
          <cell r="E724">
            <v>71</v>
          </cell>
          <cell r="F724">
            <v>1.5</v>
          </cell>
          <cell r="G724">
            <v>15491</v>
          </cell>
          <cell r="H724" t="str">
            <v>c03__Line-interactive, Sin</v>
          </cell>
          <cell r="I724" t="str">
            <v>Light corporate</v>
          </cell>
          <cell r="J724" t="str">
            <v>Tower</v>
          </cell>
          <cell r="K724" t="str">
            <v>2020_01</v>
          </cell>
        </row>
        <row r="725">
          <cell r="C725" t="str">
            <v>SMX1500XLRT2U</v>
          </cell>
          <cell r="D725" t="str">
            <v>Tripp Lite SMX1500XLRT2U 1,5</v>
          </cell>
          <cell r="E725">
            <v>10</v>
          </cell>
          <cell r="F725">
            <v>1.5</v>
          </cell>
          <cell r="G725">
            <v>45252</v>
          </cell>
          <cell r="H725" t="str">
            <v>c03__Line-interactive, Sin</v>
          </cell>
          <cell r="I725" t="str">
            <v>Light corporate</v>
          </cell>
          <cell r="J725" t="str">
            <v>RT</v>
          </cell>
          <cell r="K725" t="str">
            <v>2020_01</v>
          </cell>
        </row>
        <row r="726">
          <cell r="C726" t="str">
            <v>SMX2200XLRT2U</v>
          </cell>
          <cell r="D726" t="str">
            <v>Tripp Lite SMX2200XLRT2U 2,2</v>
          </cell>
          <cell r="E726">
            <v>16</v>
          </cell>
          <cell r="F726">
            <v>2.2000000000000002</v>
          </cell>
          <cell r="G726">
            <v>55112</v>
          </cell>
          <cell r="H726" t="str">
            <v>c03__Line-interactive, Sin</v>
          </cell>
          <cell r="I726" t="str">
            <v>Light corporate</v>
          </cell>
          <cell r="J726" t="str">
            <v>RT</v>
          </cell>
          <cell r="K726" t="str">
            <v>2020_01</v>
          </cell>
        </row>
        <row r="727">
          <cell r="C727" t="str">
            <v>SMX3000XLRT2UA</v>
          </cell>
          <cell r="D727" t="str">
            <v>Tripp Lite SMX3000XLRT2UA 3</v>
          </cell>
          <cell r="E727">
            <v>12</v>
          </cell>
          <cell r="F727">
            <v>3</v>
          </cell>
          <cell r="G727">
            <v>78896</v>
          </cell>
          <cell r="H727" t="str">
            <v>c03__Line-interactive, Sin</v>
          </cell>
          <cell r="I727" t="str">
            <v>Light corporate</v>
          </cell>
          <cell r="J727" t="str">
            <v>RT</v>
          </cell>
          <cell r="K727" t="str">
            <v>2020_01</v>
          </cell>
        </row>
        <row r="728">
          <cell r="C728" t="str">
            <v>SMX5000XLRT3U</v>
          </cell>
          <cell r="D728" t="str">
            <v>Tripp Lite SMX5000XLRT3U 5</v>
          </cell>
          <cell r="E728">
            <v>7</v>
          </cell>
          <cell r="F728">
            <v>5</v>
          </cell>
          <cell r="G728">
            <v>130371</v>
          </cell>
          <cell r="H728" t="str">
            <v>c03__Line-interactive, Sin</v>
          </cell>
          <cell r="I728" t="str">
            <v>Light corporate</v>
          </cell>
          <cell r="J728" t="str">
            <v>RT</v>
          </cell>
          <cell r="K728" t="str">
            <v>2020_01</v>
          </cell>
        </row>
        <row r="729">
          <cell r="C729" t="str">
            <v>SMX500RT1U</v>
          </cell>
          <cell r="D729" t="str">
            <v>Tripp Lite SMX500RT1U 0,5</v>
          </cell>
          <cell r="E729">
            <v>12</v>
          </cell>
          <cell r="F729">
            <v>0.5</v>
          </cell>
          <cell r="G729">
            <v>24021</v>
          </cell>
          <cell r="H729" t="str">
            <v>c03__Line-interactive, Sin</v>
          </cell>
          <cell r="I729" t="str">
            <v>Light corporate</v>
          </cell>
          <cell r="J729" t="str">
            <v>RT</v>
          </cell>
          <cell r="K729" t="str">
            <v>2020_01</v>
          </cell>
        </row>
        <row r="730">
          <cell r="C730" t="str">
            <v>SUINT1000LCD2U</v>
          </cell>
          <cell r="D730" t="str">
            <v>Tripp Lite SUINT1000LCD2U 1</v>
          </cell>
          <cell r="E730">
            <v>6</v>
          </cell>
          <cell r="F730">
            <v>1</v>
          </cell>
          <cell r="G730">
            <v>54679</v>
          </cell>
          <cell r="H730" t="str">
            <v>c04__On-line, less 3 kVA</v>
          </cell>
          <cell r="I730" t="str">
            <v>Light corporate</v>
          </cell>
          <cell r="J730" t="str">
            <v>RT</v>
          </cell>
          <cell r="K730" t="str">
            <v>2020_01</v>
          </cell>
        </row>
        <row r="731">
          <cell r="C731" t="str">
            <v>SUINT1000XLCD</v>
          </cell>
          <cell r="D731" t="str">
            <v>Tripp Lite SUINT1000XLCD 1</v>
          </cell>
          <cell r="E731">
            <v>2</v>
          </cell>
          <cell r="F731">
            <v>1</v>
          </cell>
          <cell r="G731">
            <v>28591</v>
          </cell>
          <cell r="H731" t="str">
            <v>c04__On-line, less 3 kVA</v>
          </cell>
          <cell r="I731" t="str">
            <v>Light corporate</v>
          </cell>
          <cell r="J731" t="str">
            <v>Tower</v>
          </cell>
          <cell r="K731" t="str">
            <v>2020_01</v>
          </cell>
        </row>
        <row r="732">
          <cell r="C732" t="str">
            <v>SUINT1500LCD2U</v>
          </cell>
          <cell r="D732" t="str">
            <v>Tripp Lite SUINT1500LCD2U 1,5</v>
          </cell>
          <cell r="E732">
            <v>2</v>
          </cell>
          <cell r="F732">
            <v>1.5</v>
          </cell>
          <cell r="G732">
            <v>71273</v>
          </cell>
          <cell r="H732" t="str">
            <v>c04__On-line, less 3 kVA</v>
          </cell>
          <cell r="I732" t="str">
            <v>Light corporate</v>
          </cell>
          <cell r="J732" t="str">
            <v>RT</v>
          </cell>
          <cell r="K732" t="str">
            <v>2021_06</v>
          </cell>
        </row>
        <row r="733">
          <cell r="C733" t="str">
            <v>SUINT2000XLCD</v>
          </cell>
          <cell r="D733" t="str">
            <v>Tripp Lite SUINT2000XLCD 2</v>
          </cell>
          <cell r="E733">
            <v>3</v>
          </cell>
          <cell r="F733">
            <v>2</v>
          </cell>
          <cell r="G733">
            <v>73703</v>
          </cell>
          <cell r="H733" t="str">
            <v>c04__On-line, less 3 kVA</v>
          </cell>
          <cell r="I733" t="str">
            <v>Light corporate</v>
          </cell>
          <cell r="J733" t="str">
            <v>Tower</v>
          </cell>
          <cell r="K733" t="str">
            <v>2020_01</v>
          </cell>
        </row>
        <row r="734">
          <cell r="C734" t="str">
            <v>SUINT2200LCD2U</v>
          </cell>
          <cell r="D734" t="str">
            <v>Tripp Lite SUINT2200LCD2U 2,2</v>
          </cell>
          <cell r="E734">
            <v>32</v>
          </cell>
          <cell r="F734">
            <v>2.2000000000000002</v>
          </cell>
          <cell r="G734">
            <v>90255</v>
          </cell>
          <cell r="H734" t="str">
            <v>c04__On-line, less 3 kVA</v>
          </cell>
          <cell r="I734" t="str">
            <v>Light corporate</v>
          </cell>
          <cell r="J734" t="str">
            <v>RT</v>
          </cell>
          <cell r="K734" t="str">
            <v>2020_01</v>
          </cell>
        </row>
        <row r="735">
          <cell r="C735" t="str">
            <v>SUINT3000LCD2U</v>
          </cell>
          <cell r="D735" t="str">
            <v>Tripp Lite SUINT3000LCD2U 3</v>
          </cell>
          <cell r="E735">
            <v>14</v>
          </cell>
          <cell r="F735">
            <v>3</v>
          </cell>
          <cell r="G735">
            <v>132474</v>
          </cell>
          <cell r="H735" t="str">
            <v>c04__On-line, less 3 kVA</v>
          </cell>
          <cell r="I735" t="str">
            <v>Light corporate</v>
          </cell>
          <cell r="J735" t="str">
            <v>RT</v>
          </cell>
          <cell r="K735" t="str">
            <v>2020_01</v>
          </cell>
        </row>
        <row r="736">
          <cell r="C736" t="str">
            <v>SUINT3000XLCD</v>
          </cell>
          <cell r="D736" t="str">
            <v>Tripp Lite SUINT3000XLCD 3</v>
          </cell>
          <cell r="E736">
            <v>1</v>
          </cell>
          <cell r="F736">
            <v>3</v>
          </cell>
          <cell r="G736">
            <v>70584</v>
          </cell>
          <cell r="H736" t="str">
            <v>c04__On-line, less 3 kVA</v>
          </cell>
          <cell r="I736" t="str">
            <v>Light corporate</v>
          </cell>
          <cell r="J736" t="str">
            <v>Tower</v>
          </cell>
          <cell r="K736" t="str">
            <v>2021_06</v>
          </cell>
        </row>
        <row r="737">
          <cell r="C737" t="str">
            <v>EDGE-1000IMT</v>
          </cell>
          <cell r="D737" t="str">
            <v>Vertiv EDGE-1000IMT 1</v>
          </cell>
          <cell r="E737">
            <v>15</v>
          </cell>
          <cell r="F737">
            <v>1</v>
          </cell>
          <cell r="G737">
            <v>32434</v>
          </cell>
          <cell r="H737" t="str">
            <v>c03__Line-interactive, Sin</v>
          </cell>
          <cell r="I737" t="str">
            <v>Light corporate</v>
          </cell>
          <cell r="J737" t="str">
            <v>RT</v>
          </cell>
          <cell r="K737" t="str">
            <v>2021_06</v>
          </cell>
        </row>
        <row r="738">
          <cell r="C738" t="str">
            <v>EDGE-1000IRM1U</v>
          </cell>
          <cell r="D738" t="str">
            <v>Vertiv EDGE-1000IRM1U 1</v>
          </cell>
          <cell r="E738">
            <v>1</v>
          </cell>
          <cell r="F738">
            <v>1</v>
          </cell>
          <cell r="G738">
            <v>83620</v>
          </cell>
          <cell r="H738" t="str">
            <v>c03__Line-interactive, Sin</v>
          </cell>
          <cell r="I738" t="str">
            <v>Light corporate</v>
          </cell>
          <cell r="J738" t="str">
            <v>RT</v>
          </cell>
          <cell r="K738" t="str">
            <v>2021_06</v>
          </cell>
        </row>
        <row r="739">
          <cell r="C739" t="str">
            <v>EDGE-1500IRT2UXL</v>
          </cell>
          <cell r="D739" t="str">
            <v>Vertiv EDGE-1500IRT2UXL 1,5</v>
          </cell>
          <cell r="E739">
            <v>6</v>
          </cell>
          <cell r="F739">
            <v>1.5</v>
          </cell>
          <cell r="G739">
            <v>48201</v>
          </cell>
          <cell r="H739" t="str">
            <v>c03__Line-interactive, Sin</v>
          </cell>
          <cell r="I739" t="str">
            <v>Light corporate</v>
          </cell>
          <cell r="J739" t="str">
            <v>RT</v>
          </cell>
          <cell r="K739" t="str">
            <v>2020_01</v>
          </cell>
        </row>
        <row r="740">
          <cell r="C740" t="str">
            <v>EDGE-3000IRT2UXL</v>
          </cell>
          <cell r="D740" t="str">
            <v>Vertiv EDGE-3000IRT2UXL 3</v>
          </cell>
          <cell r="E740">
            <v>1</v>
          </cell>
          <cell r="F740">
            <v>3</v>
          </cell>
          <cell r="G740">
            <v>98983</v>
          </cell>
          <cell r="H740" t="str">
            <v>c03__Line-interactive, Sin</v>
          </cell>
          <cell r="I740" t="str">
            <v>Light corporate</v>
          </cell>
          <cell r="J740" t="str">
            <v>RT</v>
          </cell>
          <cell r="K740" t="str">
            <v>2021_06</v>
          </cell>
        </row>
        <row r="741">
          <cell r="C741" t="str">
            <v>EDGE-3000IRT3UXL</v>
          </cell>
          <cell r="D741" t="str">
            <v>Vertiv EDGE-3000IRT3UXL 3</v>
          </cell>
          <cell r="E741">
            <v>7</v>
          </cell>
          <cell r="F741">
            <v>3</v>
          </cell>
          <cell r="G741">
            <v>98983</v>
          </cell>
          <cell r="H741" t="str">
            <v>c03__Line-interactive, Sin</v>
          </cell>
          <cell r="I741" t="str">
            <v>Light corporate</v>
          </cell>
          <cell r="J741" t="str">
            <v>RT</v>
          </cell>
          <cell r="K741" t="str">
            <v>2021_06</v>
          </cell>
        </row>
        <row r="742">
          <cell r="C742" t="str">
            <v>EDGE-500IRM1U</v>
          </cell>
          <cell r="D742" t="str">
            <v>Vertiv EDGE-500IRM1U 0,5</v>
          </cell>
          <cell r="E742">
            <v>20</v>
          </cell>
          <cell r="F742">
            <v>0.5</v>
          </cell>
          <cell r="G742">
            <v>31871</v>
          </cell>
          <cell r="H742" t="str">
            <v>c03__Line-interactive, Sin</v>
          </cell>
          <cell r="I742" t="str">
            <v>Light corporate</v>
          </cell>
          <cell r="J742" t="str">
            <v>RT</v>
          </cell>
          <cell r="K742" t="str">
            <v>2020_01</v>
          </cell>
        </row>
        <row r="743">
          <cell r="C743" t="str">
            <v>EDGE-750IMT</v>
          </cell>
          <cell r="D743" t="str">
            <v>Vertiv EDGE-750IMT 0,75</v>
          </cell>
          <cell r="E743">
            <v>1</v>
          </cell>
          <cell r="F743">
            <v>0.75</v>
          </cell>
          <cell r="G743">
            <v>26630</v>
          </cell>
          <cell r="H743" t="str">
            <v>c03__Line-interactive, Sin</v>
          </cell>
          <cell r="I743" t="str">
            <v>Light corporate</v>
          </cell>
          <cell r="J743" t="str">
            <v>RT</v>
          </cell>
          <cell r="K743" t="str">
            <v>2021_06</v>
          </cell>
        </row>
        <row r="744">
          <cell r="C744" t="str">
            <v>GXT4-1000RT230E</v>
          </cell>
          <cell r="D744" t="str">
            <v>Vertiv GXT4-1000RT230E 1</v>
          </cell>
          <cell r="E744">
            <v>20</v>
          </cell>
          <cell r="F744">
            <v>1</v>
          </cell>
          <cell r="G744">
            <v>41438</v>
          </cell>
          <cell r="H744" t="str">
            <v>c04__On-line, less 3 kVA</v>
          </cell>
          <cell r="I744" t="str">
            <v>Light corporate</v>
          </cell>
          <cell r="J744" t="str">
            <v>RT</v>
          </cell>
          <cell r="K744" t="str">
            <v>2020_01</v>
          </cell>
        </row>
        <row r="745">
          <cell r="C745" t="str">
            <v>GXT4-1500RT230E</v>
          </cell>
          <cell r="D745" t="str">
            <v>Vertiv GXT4-1500RT230E 1,5</v>
          </cell>
          <cell r="E745">
            <v>50</v>
          </cell>
          <cell r="F745">
            <v>1.5</v>
          </cell>
          <cell r="G745">
            <v>63375</v>
          </cell>
          <cell r="H745" t="str">
            <v>c04__On-line, less 3 kVA</v>
          </cell>
          <cell r="I745" t="str">
            <v>Light corporate</v>
          </cell>
          <cell r="J745" t="str">
            <v>RT</v>
          </cell>
          <cell r="K745" t="str">
            <v>2020_01</v>
          </cell>
        </row>
        <row r="746">
          <cell r="C746" t="str">
            <v>GXT4-2000RT230E</v>
          </cell>
          <cell r="D746" t="str">
            <v>Vertiv GXT4-2000RT230E 2</v>
          </cell>
          <cell r="E746">
            <v>10</v>
          </cell>
          <cell r="F746">
            <v>2</v>
          </cell>
          <cell r="G746">
            <v>70648</v>
          </cell>
          <cell r="H746" t="str">
            <v>c04__On-line, less 3 kVA</v>
          </cell>
          <cell r="I746" t="str">
            <v>Light corporate</v>
          </cell>
          <cell r="J746" t="str">
            <v>RT</v>
          </cell>
          <cell r="K746" t="str">
            <v>2020_01</v>
          </cell>
        </row>
        <row r="747">
          <cell r="C747" t="str">
            <v>GXT4-3000RT230E</v>
          </cell>
          <cell r="D747" t="str">
            <v>Vertiv GXT4-3000RT230E 3</v>
          </cell>
          <cell r="E747">
            <v>70</v>
          </cell>
          <cell r="F747">
            <v>3</v>
          </cell>
          <cell r="G747">
            <v>84715</v>
          </cell>
          <cell r="H747" t="str">
            <v>c04__On-line, less 3 kVA</v>
          </cell>
          <cell r="I747" t="str">
            <v>Light corporate</v>
          </cell>
          <cell r="J747" t="str">
            <v>RT</v>
          </cell>
          <cell r="K747" t="str">
            <v>2020_01</v>
          </cell>
        </row>
        <row r="748">
          <cell r="C748" t="str">
            <v>GXT5-1000IRT2UXLE</v>
          </cell>
          <cell r="D748" t="str">
            <v>Vertiv GXT5-1000IRT2UXLE 1</v>
          </cell>
          <cell r="E748">
            <v>40</v>
          </cell>
          <cell r="F748">
            <v>1</v>
          </cell>
          <cell r="G748">
            <v>45521</v>
          </cell>
          <cell r="H748" t="str">
            <v>c04__On-line, less 3 kVA</v>
          </cell>
          <cell r="I748" t="str">
            <v>Light corporate</v>
          </cell>
          <cell r="J748" t="str">
            <v>RT</v>
          </cell>
          <cell r="K748" t="str">
            <v>2020_01</v>
          </cell>
        </row>
        <row r="749">
          <cell r="C749" t="str">
            <v>GXT5-1500IRT2UXLE</v>
          </cell>
          <cell r="D749" t="str">
            <v>Vertiv GXT5-1500IRT2UXLE 1,5</v>
          </cell>
          <cell r="E749">
            <v>8</v>
          </cell>
          <cell r="F749">
            <v>1.5</v>
          </cell>
          <cell r="G749">
            <v>69251</v>
          </cell>
          <cell r="H749" t="str">
            <v>c04__On-line, less 3 kVA</v>
          </cell>
          <cell r="I749" t="str">
            <v>Light corporate</v>
          </cell>
          <cell r="J749" t="str">
            <v>RT</v>
          </cell>
          <cell r="K749" t="str">
            <v>2020_01</v>
          </cell>
        </row>
        <row r="750">
          <cell r="C750" t="str">
            <v>GXT5-2000IRT2UXLE</v>
          </cell>
          <cell r="D750" t="str">
            <v>Vertiv GXT5-2000IRT2UXLE 2</v>
          </cell>
          <cell r="E750">
            <v>10</v>
          </cell>
          <cell r="F750">
            <v>2</v>
          </cell>
          <cell r="G750">
            <v>92590</v>
          </cell>
          <cell r="H750" t="str">
            <v>c04__On-line, less 3 kVA</v>
          </cell>
          <cell r="I750" t="str">
            <v>Light corporate</v>
          </cell>
          <cell r="J750" t="str">
            <v>RT</v>
          </cell>
          <cell r="K750" t="str">
            <v>2020_01</v>
          </cell>
        </row>
        <row r="751">
          <cell r="C751" t="str">
            <v>GXT5-3000IRT2UXLE</v>
          </cell>
          <cell r="D751" t="str">
            <v>Vertiv GXT5-3000IRT2UXLE 3</v>
          </cell>
          <cell r="E751">
            <v>90</v>
          </cell>
          <cell r="F751">
            <v>3</v>
          </cell>
          <cell r="G751">
            <v>122384</v>
          </cell>
          <cell r="H751" t="str">
            <v>c04__On-line, less 3 kVA</v>
          </cell>
          <cell r="I751" t="str">
            <v>Light corporate</v>
          </cell>
          <cell r="J751" t="str">
            <v>RT</v>
          </cell>
          <cell r="K751" t="str">
            <v>2020_01</v>
          </cell>
        </row>
        <row r="752">
          <cell r="C752" t="str">
            <v>GXTRT-1000IRT2UXL</v>
          </cell>
          <cell r="D752" t="str">
            <v>Vertiv GXTRT-1000IRT2UXL 1</v>
          </cell>
          <cell r="E752">
            <v>20</v>
          </cell>
          <cell r="F752">
            <v>1</v>
          </cell>
          <cell r="G752">
            <v>32104</v>
          </cell>
          <cell r="H752" t="str">
            <v>c04__On-line, less 3 kVA</v>
          </cell>
          <cell r="I752" t="str">
            <v>Light corporate</v>
          </cell>
          <cell r="J752" t="str">
            <v>RT</v>
          </cell>
          <cell r="K752" t="str">
            <v>2021_06</v>
          </cell>
        </row>
        <row r="753">
          <cell r="C753" t="str">
            <v>GXTRT-1500IRT2UXL</v>
          </cell>
          <cell r="D753" t="str">
            <v>Vertiv GXTRT-1500IRT2UXL 1,5</v>
          </cell>
          <cell r="E753">
            <v>3</v>
          </cell>
          <cell r="F753">
            <v>1.5</v>
          </cell>
          <cell r="G753">
            <v>66600</v>
          </cell>
          <cell r="H753" t="str">
            <v>c04__On-line, less 3 kVA</v>
          </cell>
          <cell r="I753" t="str">
            <v>Light corporate</v>
          </cell>
          <cell r="J753" t="str">
            <v>RT</v>
          </cell>
          <cell r="K753" t="str">
            <v>2021_06</v>
          </cell>
        </row>
        <row r="754">
          <cell r="C754" t="str">
            <v>GXTRT-2000IRT2UXL</v>
          </cell>
          <cell r="D754" t="str">
            <v>Vertiv GXTRT-2000IRT2UXL 2</v>
          </cell>
          <cell r="E754">
            <v>3</v>
          </cell>
          <cell r="F754">
            <v>2</v>
          </cell>
          <cell r="G754">
            <v>88800</v>
          </cell>
          <cell r="H754" t="str">
            <v>c04__On-line, less 3 kVA</v>
          </cell>
          <cell r="I754" t="str">
            <v>Light corporate</v>
          </cell>
          <cell r="J754" t="str">
            <v>RT</v>
          </cell>
          <cell r="K754" t="str">
            <v>2021_06</v>
          </cell>
        </row>
        <row r="755">
          <cell r="C755" t="str">
            <v>GXTRT-3000IRT2UXL</v>
          </cell>
          <cell r="D755" t="str">
            <v>Vertiv GXTRT-3000IRT2UXL 3</v>
          </cell>
          <cell r="E755">
            <v>1</v>
          </cell>
          <cell r="F755">
            <v>3</v>
          </cell>
          <cell r="G755">
            <v>76769</v>
          </cell>
          <cell r="H755" t="str">
            <v>c04__On-line, less 3 kVA</v>
          </cell>
          <cell r="I755" t="str">
            <v>Light corporate</v>
          </cell>
          <cell r="J755" t="str">
            <v>RT</v>
          </cell>
          <cell r="K755" t="str">
            <v>2021_06</v>
          </cell>
        </row>
        <row r="756">
          <cell r="C756" t="str">
            <v>LI32111CT00</v>
          </cell>
          <cell r="D756" t="str">
            <v>Vertiv LI32111CT00 0,6</v>
          </cell>
          <cell r="E756">
            <v>1800</v>
          </cell>
          <cell r="F756">
            <v>0.6</v>
          </cell>
          <cell r="G756">
            <v>8806</v>
          </cell>
          <cell r="H756" t="str">
            <v>c02__Line-interactive, AS</v>
          </cell>
          <cell r="I756" t="str">
            <v>Mass</v>
          </cell>
          <cell r="J756" t="str">
            <v>Tower</v>
          </cell>
          <cell r="K756" t="str">
            <v>2020_01</v>
          </cell>
        </row>
        <row r="757">
          <cell r="C757" t="str">
            <v>LI32111CT01</v>
          </cell>
          <cell r="D757" t="str">
            <v>Vertiv LI32111CT01 0,6</v>
          </cell>
          <cell r="E757">
            <v>15</v>
          </cell>
          <cell r="F757">
            <v>0.6</v>
          </cell>
          <cell r="G757">
            <v>8880</v>
          </cell>
          <cell r="H757" t="str">
            <v>c02__Line-interactive, AS</v>
          </cell>
          <cell r="I757" t="str">
            <v>Mass</v>
          </cell>
          <cell r="J757" t="str">
            <v>Tower</v>
          </cell>
          <cell r="K757" t="str">
            <v>2021_06</v>
          </cell>
        </row>
        <row r="758">
          <cell r="C758" t="str">
            <v>LI32131CT20</v>
          </cell>
          <cell r="D758" t="str">
            <v>Vertiv LI32131CT20 1</v>
          </cell>
          <cell r="E758">
            <v>30</v>
          </cell>
          <cell r="F758">
            <v>1</v>
          </cell>
          <cell r="G758">
            <v>14208</v>
          </cell>
          <cell r="H758" t="str">
            <v>c02__Line-interactive, AS</v>
          </cell>
          <cell r="I758" t="str">
            <v>Mass</v>
          </cell>
          <cell r="J758" t="str">
            <v>Tower</v>
          </cell>
          <cell r="K758" t="str">
            <v>2020_01</v>
          </cell>
        </row>
        <row r="759">
          <cell r="C759" t="str">
            <v>LI32141CT20</v>
          </cell>
          <cell r="D759" t="str">
            <v>Vertiv LI32141CT20 1,5</v>
          </cell>
          <cell r="E759">
            <v>1</v>
          </cell>
          <cell r="F759">
            <v>1.5</v>
          </cell>
          <cell r="G759">
            <v>19980</v>
          </cell>
          <cell r="H759" t="str">
            <v>c02__Line-interactive, AS</v>
          </cell>
          <cell r="I759" t="str">
            <v>Mass</v>
          </cell>
          <cell r="J759" t="str">
            <v>Tower</v>
          </cell>
          <cell r="K759" t="str">
            <v>2021_06</v>
          </cell>
        </row>
        <row r="760">
          <cell r="C760" t="str">
            <v>PSA500MT3-230U</v>
          </cell>
          <cell r="D760" t="str">
            <v>Vertiv PSA500MT3-230U 0,5</v>
          </cell>
          <cell r="E760">
            <v>6</v>
          </cell>
          <cell r="F760">
            <v>0.5</v>
          </cell>
          <cell r="G760">
            <v>7400</v>
          </cell>
          <cell r="H760" t="str">
            <v>c02__Line-interactive, AS</v>
          </cell>
          <cell r="I760" t="str">
            <v>Mass</v>
          </cell>
          <cell r="J760" t="str">
            <v>Tower</v>
          </cell>
          <cell r="K760" t="str">
            <v>2021_06</v>
          </cell>
        </row>
        <row r="761">
          <cell r="C761" t="str">
            <v>Amber</v>
          </cell>
          <cell r="D761" t="str">
            <v>VOLTRONIC  Amber 0,4</v>
          </cell>
          <cell r="E761">
            <v>48</v>
          </cell>
          <cell r="F761">
            <v>0.4</v>
          </cell>
          <cell r="G761">
            <v>2960</v>
          </cell>
          <cell r="H761" t="str">
            <v>c02__Line-interactive, AS</v>
          </cell>
          <cell r="I761" t="str">
            <v>Mass</v>
          </cell>
          <cell r="J761" t="str">
            <v>Home</v>
          </cell>
          <cell r="K761" t="str">
            <v>2020_01</v>
          </cell>
        </row>
        <row r="762">
          <cell r="C762" t="str">
            <v>Amber</v>
          </cell>
          <cell r="D762" t="str">
            <v>VOLTRONIC  Amber 0,6</v>
          </cell>
          <cell r="E762">
            <v>33</v>
          </cell>
          <cell r="F762">
            <v>0.6</v>
          </cell>
          <cell r="G762">
            <v>4440</v>
          </cell>
          <cell r="H762" t="str">
            <v>c02__Line-interactive, AS</v>
          </cell>
          <cell r="I762" t="str">
            <v>Mass</v>
          </cell>
          <cell r="J762" t="str">
            <v>Home</v>
          </cell>
          <cell r="K762" t="str">
            <v>2020_01</v>
          </cell>
        </row>
        <row r="763">
          <cell r="C763" t="str">
            <v>Amber</v>
          </cell>
          <cell r="D763" t="str">
            <v>VOLTRONIC  Amber 0,8</v>
          </cell>
          <cell r="E763">
            <v>100</v>
          </cell>
          <cell r="F763">
            <v>0.8</v>
          </cell>
          <cell r="G763">
            <v>5920</v>
          </cell>
          <cell r="H763" t="str">
            <v>c02__Line-interactive, AS</v>
          </cell>
          <cell r="I763" t="str">
            <v>Mass</v>
          </cell>
          <cell r="J763" t="str">
            <v>Home</v>
          </cell>
          <cell r="K763" t="str">
            <v>2020_01</v>
          </cell>
        </row>
        <row r="764">
          <cell r="C764" t="str">
            <v>Amber</v>
          </cell>
          <cell r="D764" t="str">
            <v>VOLTRONIC  Amber 1</v>
          </cell>
          <cell r="E764">
            <v>103</v>
          </cell>
          <cell r="F764">
            <v>1</v>
          </cell>
          <cell r="G764">
            <v>7400</v>
          </cell>
          <cell r="H764" t="str">
            <v>c02__Line-interactive, AS</v>
          </cell>
          <cell r="I764" t="str">
            <v>Mass</v>
          </cell>
          <cell r="J764" t="str">
            <v>Home</v>
          </cell>
          <cell r="K764" t="str">
            <v>2020_01</v>
          </cell>
        </row>
        <row r="765">
          <cell r="C765" t="str">
            <v>Galleon One RT</v>
          </cell>
          <cell r="D765" t="str">
            <v>VOLTRONIC  Galleon One RT 1</v>
          </cell>
          <cell r="E765">
            <v>30</v>
          </cell>
          <cell r="F765">
            <v>1</v>
          </cell>
          <cell r="G765">
            <v>22200</v>
          </cell>
          <cell r="H765" t="str">
            <v>c04__On-line, less 3 kVA</v>
          </cell>
          <cell r="I765" t="str">
            <v>Light corporate</v>
          </cell>
          <cell r="J765" t="str">
            <v>RT</v>
          </cell>
          <cell r="K765" t="str">
            <v>2020_01</v>
          </cell>
        </row>
        <row r="766">
          <cell r="C766" t="str">
            <v>Galleon One RT</v>
          </cell>
          <cell r="D766" t="str">
            <v>VOLTRONIC  Galleon One RT 1,5</v>
          </cell>
          <cell r="E766">
            <v>10</v>
          </cell>
          <cell r="F766">
            <v>1.5</v>
          </cell>
          <cell r="G766">
            <v>31080</v>
          </cell>
          <cell r="H766" t="str">
            <v>c04__On-line, less 3 kVA</v>
          </cell>
          <cell r="I766" t="str">
            <v>Light corporate</v>
          </cell>
          <cell r="J766" t="str">
            <v>RT</v>
          </cell>
          <cell r="K766" t="str">
            <v>2020_01</v>
          </cell>
        </row>
        <row r="767">
          <cell r="C767" t="str">
            <v>Galleon One RT</v>
          </cell>
          <cell r="D767" t="str">
            <v>VOLTRONIC  Galleon One RT 2</v>
          </cell>
          <cell r="E767">
            <v>20</v>
          </cell>
          <cell r="F767">
            <v>2</v>
          </cell>
          <cell r="G767">
            <v>33300</v>
          </cell>
          <cell r="H767" t="str">
            <v>c04__On-line, less 3 kVA</v>
          </cell>
          <cell r="I767" t="str">
            <v>Light corporate</v>
          </cell>
          <cell r="J767" t="str">
            <v>RT</v>
          </cell>
          <cell r="K767" t="str">
            <v>2020_01</v>
          </cell>
        </row>
        <row r="768">
          <cell r="C768" t="str">
            <v>Galleon One RT</v>
          </cell>
          <cell r="D768" t="str">
            <v>VOLTRONIC  Galleon One RT 3</v>
          </cell>
          <cell r="E768">
            <v>20</v>
          </cell>
          <cell r="F768">
            <v>3</v>
          </cell>
          <cell r="G768">
            <v>49950</v>
          </cell>
          <cell r="H768" t="str">
            <v>c04__On-line, less 3 kVA</v>
          </cell>
          <cell r="I768" t="str">
            <v>Light corporate</v>
          </cell>
          <cell r="J768" t="str">
            <v>RT</v>
          </cell>
          <cell r="K768" t="str">
            <v>2020_01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6"/>
  <sheetViews>
    <sheetView tabSelected="1" workbookViewId="0">
      <pane ySplit="1" topLeftCell="A407" activePane="bottomLeft" state="frozen"/>
      <selection activeCell="D1" sqref="D1"/>
      <selection pane="bottomLeft" activeCell="I422" sqref="I422"/>
    </sheetView>
  </sheetViews>
  <sheetFormatPr defaultRowHeight="15" x14ac:dyDescent="0.25"/>
  <cols>
    <col min="3" max="3" width="15.5703125" customWidth="1"/>
    <col min="4" max="4" width="40" customWidth="1"/>
    <col min="5" max="8" width="5.7109375" customWidth="1"/>
    <col min="9" max="9" width="13" customWidth="1"/>
    <col min="10" max="10" width="5.7109375" customWidth="1"/>
    <col min="11" max="11" width="4" customWidth="1"/>
    <col min="12" max="12" width="7.28515625" customWidth="1"/>
    <col min="13" max="13" width="4" customWidth="1"/>
    <col min="14" max="14" width="6.140625" customWidth="1"/>
    <col min="16" max="16" width="13.5703125" customWidth="1"/>
    <col min="17" max="17" width="3" customWidth="1"/>
  </cols>
  <sheetData>
    <row r="1" spans="1:34" ht="79.5" x14ac:dyDescent="0.25">
      <c r="A1" s="7" t="s">
        <v>783</v>
      </c>
      <c r="B1" s="1" t="s">
        <v>784</v>
      </c>
      <c r="C1" s="1" t="s">
        <v>785</v>
      </c>
      <c r="D1" s="1" t="s">
        <v>786</v>
      </c>
      <c r="E1" s="1" t="s">
        <v>787</v>
      </c>
      <c r="F1" s="1" t="s">
        <v>788</v>
      </c>
      <c r="G1" s="1" t="s">
        <v>789</v>
      </c>
      <c r="H1" s="1" t="s">
        <v>790</v>
      </c>
      <c r="I1" s="8" t="s">
        <v>816</v>
      </c>
      <c r="J1" s="1" t="s">
        <v>791</v>
      </c>
      <c r="K1" s="1" t="s">
        <v>792</v>
      </c>
      <c r="L1" s="1" t="s">
        <v>793</v>
      </c>
      <c r="M1" s="1" t="s">
        <v>794</v>
      </c>
      <c r="N1" s="1" t="s">
        <v>795</v>
      </c>
      <c r="O1" s="1" t="s">
        <v>796</v>
      </c>
      <c r="P1" s="1" t="s">
        <v>814</v>
      </c>
      <c r="Q1" s="8" t="s">
        <v>797</v>
      </c>
      <c r="R1" s="10" t="s">
        <v>798</v>
      </c>
      <c r="S1" s="10" t="s">
        <v>799</v>
      </c>
      <c r="T1" s="10" t="s">
        <v>800</v>
      </c>
      <c r="U1" s="10" t="s">
        <v>801</v>
      </c>
      <c r="V1" s="10" t="s">
        <v>802</v>
      </c>
      <c r="W1" s="10" t="s">
        <v>803</v>
      </c>
      <c r="X1" s="10" t="s">
        <v>804</v>
      </c>
      <c r="Y1" s="11"/>
      <c r="Z1" s="11" t="s">
        <v>805</v>
      </c>
      <c r="AA1" s="11" t="s">
        <v>806</v>
      </c>
      <c r="AB1" s="11" t="s">
        <v>807</v>
      </c>
      <c r="AC1" s="11" t="s">
        <v>808</v>
      </c>
      <c r="AD1" s="11" t="s">
        <v>809</v>
      </c>
      <c r="AE1" s="11" t="s">
        <v>810</v>
      </c>
      <c r="AF1" s="11" t="s">
        <v>811</v>
      </c>
      <c r="AG1" s="11" t="s">
        <v>812</v>
      </c>
      <c r="AH1" s="11" t="s">
        <v>813</v>
      </c>
    </row>
    <row r="2" spans="1:34" x14ac:dyDescent="0.25">
      <c r="A2" s="1" t="s">
        <v>0</v>
      </c>
      <c r="B2" s="2" t="s">
        <v>1</v>
      </c>
      <c r="C2" s="2" t="s">
        <v>3</v>
      </c>
      <c r="D2" s="2" t="str">
        <f t="shared" ref="D2:D65" si="0">CONCATENATE(B2," ",C2," ",G2)</f>
        <v>ABB Powervalue 11RT 1</v>
      </c>
      <c r="E2" s="2">
        <v>4</v>
      </c>
      <c r="F2" s="2">
        <f t="shared" ref="F2:F65" si="1">E2/1000</f>
        <v>4.0000000000000001E-3</v>
      </c>
      <c r="G2" s="2">
        <v>1</v>
      </c>
      <c r="H2" s="3">
        <v>700</v>
      </c>
      <c r="I2" s="3">
        <f>ROUND(H2*73.5,0)</f>
        <v>51450</v>
      </c>
      <c r="J2" s="4">
        <f t="shared" ref="J2:J65" si="2">H2/G2</f>
        <v>700</v>
      </c>
      <c r="K2" s="4">
        <f t="shared" ref="K2:K65" si="3">E2*H2/1000000</f>
        <v>2.8E-3</v>
      </c>
      <c r="L2" s="4" t="s">
        <v>4</v>
      </c>
      <c r="M2" s="4" t="s">
        <v>5</v>
      </c>
      <c r="N2" s="4" t="s">
        <v>6</v>
      </c>
      <c r="O2" s="4" t="s">
        <v>7</v>
      </c>
      <c r="P2" s="4" t="s">
        <v>815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1</v>
      </c>
      <c r="Y2" s="9"/>
      <c r="Z2" s="9">
        <v>0</v>
      </c>
      <c r="AA2" s="9">
        <v>1</v>
      </c>
      <c r="AB2" s="9">
        <v>0</v>
      </c>
      <c r="AC2" s="9">
        <v>0</v>
      </c>
      <c r="AD2" s="9">
        <v>1</v>
      </c>
      <c r="AE2" s="9">
        <v>0</v>
      </c>
      <c r="AF2" s="9">
        <v>1</v>
      </c>
      <c r="AG2" s="9">
        <v>0</v>
      </c>
      <c r="AH2" s="9">
        <v>1</v>
      </c>
    </row>
    <row r="3" spans="1:34" x14ac:dyDescent="0.25">
      <c r="A3" s="1" t="s">
        <v>0</v>
      </c>
      <c r="B3" s="2" t="s">
        <v>1</v>
      </c>
      <c r="C3" s="2" t="s">
        <v>3</v>
      </c>
      <c r="D3" s="2" t="str">
        <f t="shared" si="0"/>
        <v>ABB Powervalue 11RT 2</v>
      </c>
      <c r="E3" s="2">
        <v>1</v>
      </c>
      <c r="F3" s="2">
        <f t="shared" si="1"/>
        <v>1E-3</v>
      </c>
      <c r="G3" s="2">
        <v>2</v>
      </c>
      <c r="H3" s="3">
        <v>1350</v>
      </c>
      <c r="I3" s="3">
        <f t="shared" ref="I3:I66" si="4">ROUND(H3*73.5,0)</f>
        <v>99225</v>
      </c>
      <c r="J3" s="4">
        <f t="shared" si="2"/>
        <v>675</v>
      </c>
      <c r="K3" s="4">
        <f t="shared" si="3"/>
        <v>1.3500000000000001E-3</v>
      </c>
      <c r="L3" s="4" t="s">
        <v>4</v>
      </c>
      <c r="M3" s="4" t="s">
        <v>5</v>
      </c>
      <c r="N3" s="4" t="s">
        <v>6</v>
      </c>
      <c r="O3" s="4" t="s">
        <v>7</v>
      </c>
      <c r="P3" s="4" t="s">
        <v>815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1</v>
      </c>
      <c r="Y3" s="9"/>
      <c r="Z3" s="9">
        <v>0</v>
      </c>
      <c r="AA3" s="9">
        <v>1</v>
      </c>
      <c r="AB3" s="9">
        <v>0</v>
      </c>
      <c r="AC3" s="9">
        <v>0</v>
      </c>
      <c r="AD3" s="9">
        <v>1</v>
      </c>
      <c r="AE3" s="9">
        <v>0</v>
      </c>
      <c r="AF3" s="9">
        <v>1</v>
      </c>
      <c r="AG3" s="9">
        <v>0</v>
      </c>
      <c r="AH3" s="9">
        <v>1</v>
      </c>
    </row>
    <row r="4" spans="1:34" x14ac:dyDescent="0.25">
      <c r="A4" s="1" t="s">
        <v>0</v>
      </c>
      <c r="B4" s="2" t="s">
        <v>1</v>
      </c>
      <c r="C4" s="2" t="s">
        <v>3</v>
      </c>
      <c r="D4" s="2" t="str">
        <f t="shared" si="0"/>
        <v>ABB Powervalue 11RT 3</v>
      </c>
      <c r="E4" s="2">
        <v>1</v>
      </c>
      <c r="F4" s="2">
        <f t="shared" si="1"/>
        <v>1E-3</v>
      </c>
      <c r="G4" s="2">
        <v>3</v>
      </c>
      <c r="H4" s="3">
        <v>1900</v>
      </c>
      <c r="I4" s="3">
        <f t="shared" si="4"/>
        <v>139650</v>
      </c>
      <c r="J4" s="4">
        <f t="shared" si="2"/>
        <v>633.33333333333337</v>
      </c>
      <c r="K4" s="4">
        <f t="shared" si="3"/>
        <v>1.9E-3</v>
      </c>
      <c r="L4" s="4" t="s">
        <v>4</v>
      </c>
      <c r="M4" s="4" t="s">
        <v>5</v>
      </c>
      <c r="N4" s="4" t="s">
        <v>6</v>
      </c>
      <c r="O4" s="4" t="s">
        <v>7</v>
      </c>
      <c r="P4" s="4" t="s">
        <v>815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1</v>
      </c>
      <c r="Y4" s="9"/>
      <c r="Z4" s="9">
        <v>0</v>
      </c>
      <c r="AA4" s="9">
        <v>1</v>
      </c>
      <c r="AB4" s="9">
        <v>0</v>
      </c>
      <c r="AC4" s="9">
        <v>0</v>
      </c>
      <c r="AD4" s="9">
        <v>1</v>
      </c>
      <c r="AE4" s="9">
        <v>0</v>
      </c>
      <c r="AF4" s="9">
        <v>1</v>
      </c>
      <c r="AG4" s="9">
        <v>0</v>
      </c>
      <c r="AH4" s="9">
        <v>1</v>
      </c>
    </row>
    <row r="5" spans="1:34" x14ac:dyDescent="0.25">
      <c r="A5" s="1" t="s">
        <v>0</v>
      </c>
      <c r="B5" s="2" t="s">
        <v>8</v>
      </c>
      <c r="C5" s="2" t="s">
        <v>9</v>
      </c>
      <c r="D5" s="2" t="str">
        <f t="shared" si="0"/>
        <v>AEG POWER PROTECT C 3</v>
      </c>
      <c r="E5" s="2">
        <v>3</v>
      </c>
      <c r="F5" s="2">
        <f t="shared" si="1"/>
        <v>3.0000000000000001E-3</v>
      </c>
      <c r="G5" s="2">
        <v>3</v>
      </c>
      <c r="H5" s="3">
        <v>1000</v>
      </c>
      <c r="I5" s="3">
        <f t="shared" si="4"/>
        <v>73500</v>
      </c>
      <c r="J5" s="4">
        <f t="shared" si="2"/>
        <v>333.33333333333331</v>
      </c>
      <c r="K5" s="4">
        <f t="shared" si="3"/>
        <v>3.0000000000000001E-3</v>
      </c>
      <c r="L5" s="4" t="s">
        <v>4</v>
      </c>
      <c r="M5" s="4" t="s">
        <v>5</v>
      </c>
      <c r="N5" s="4" t="s">
        <v>6</v>
      </c>
      <c r="O5" s="4" t="s">
        <v>7</v>
      </c>
      <c r="P5" s="4" t="str">
        <f>VLOOKUP(C5,[1]Лист1!$C:$K,9,0)</f>
        <v>2020_01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1</v>
      </c>
      <c r="Y5" s="9"/>
      <c r="Z5" s="9">
        <v>0</v>
      </c>
      <c r="AA5" s="9">
        <v>1</v>
      </c>
      <c r="AB5" s="9">
        <v>0</v>
      </c>
      <c r="AC5" s="9">
        <v>0</v>
      </c>
      <c r="AD5" s="9">
        <v>1</v>
      </c>
      <c r="AE5" s="9">
        <v>0</v>
      </c>
      <c r="AF5" s="9">
        <v>1</v>
      </c>
      <c r="AG5" s="9">
        <v>0</v>
      </c>
      <c r="AH5" s="9">
        <v>1</v>
      </c>
    </row>
    <row r="6" spans="1:34" x14ac:dyDescent="0.25">
      <c r="A6" s="1" t="s">
        <v>0</v>
      </c>
      <c r="B6" s="2" t="s">
        <v>10</v>
      </c>
      <c r="C6" s="2" t="s">
        <v>11</v>
      </c>
      <c r="D6" s="2" t="str">
        <f t="shared" si="0"/>
        <v>CyberPower BR1000ELCD 1</v>
      </c>
      <c r="E6" s="2">
        <v>958</v>
      </c>
      <c r="F6" s="2">
        <f t="shared" si="1"/>
        <v>0.95799999999999996</v>
      </c>
      <c r="G6" s="2">
        <v>1</v>
      </c>
      <c r="H6" s="3">
        <v>145</v>
      </c>
      <c r="I6" s="3">
        <f t="shared" si="4"/>
        <v>10658</v>
      </c>
      <c r="J6" s="4">
        <f t="shared" si="2"/>
        <v>145</v>
      </c>
      <c r="K6" s="4">
        <f t="shared" si="3"/>
        <v>0.13891000000000001</v>
      </c>
      <c r="L6" s="4" t="s">
        <v>12</v>
      </c>
      <c r="M6" s="4" t="s">
        <v>13</v>
      </c>
      <c r="N6" s="4" t="s">
        <v>14</v>
      </c>
      <c r="O6" s="4" t="s">
        <v>7</v>
      </c>
      <c r="P6" s="4" t="str">
        <f>VLOOKUP(C6,[1]Лист1!$C:$K,9,0)</f>
        <v>2020_01</v>
      </c>
      <c r="R6" s="9">
        <v>0</v>
      </c>
      <c r="S6" s="9">
        <v>1</v>
      </c>
      <c r="T6" s="9">
        <v>1</v>
      </c>
      <c r="U6" s="9">
        <v>1</v>
      </c>
      <c r="V6" s="9">
        <v>0</v>
      </c>
      <c r="W6" s="9">
        <v>0</v>
      </c>
      <c r="X6" s="9">
        <v>0</v>
      </c>
      <c r="Y6" s="9"/>
      <c r="Z6" s="9">
        <v>1</v>
      </c>
      <c r="AA6" s="9">
        <v>0</v>
      </c>
      <c r="AB6" s="9">
        <v>1</v>
      </c>
      <c r="AC6" s="9">
        <v>0</v>
      </c>
      <c r="AD6" s="9">
        <v>0</v>
      </c>
      <c r="AE6" s="9">
        <v>0</v>
      </c>
      <c r="AF6" s="9">
        <v>0</v>
      </c>
      <c r="AG6" s="9">
        <v>1</v>
      </c>
      <c r="AH6" s="9">
        <v>0</v>
      </c>
    </row>
    <row r="7" spans="1:34" x14ac:dyDescent="0.25">
      <c r="A7" s="1" t="s">
        <v>0</v>
      </c>
      <c r="B7" s="2" t="s">
        <v>10</v>
      </c>
      <c r="C7" s="2" t="s">
        <v>15</v>
      </c>
      <c r="D7" s="2" t="str">
        <f t="shared" si="0"/>
        <v>CyberPower BR1200ELCD 1,2</v>
      </c>
      <c r="E7" s="2">
        <v>643</v>
      </c>
      <c r="F7" s="2">
        <f t="shared" si="1"/>
        <v>0.64300000000000002</v>
      </c>
      <c r="G7" s="2">
        <v>1.2</v>
      </c>
      <c r="H7" s="3">
        <v>170</v>
      </c>
      <c r="I7" s="3">
        <f t="shared" si="4"/>
        <v>12495</v>
      </c>
      <c r="J7" s="4">
        <f t="shared" si="2"/>
        <v>141.66666666666669</v>
      </c>
      <c r="K7" s="4">
        <f t="shared" si="3"/>
        <v>0.10931</v>
      </c>
      <c r="L7" s="4" t="s">
        <v>12</v>
      </c>
      <c r="M7" s="4" t="s">
        <v>13</v>
      </c>
      <c r="N7" s="4" t="s">
        <v>14</v>
      </c>
      <c r="O7" s="4" t="s">
        <v>7</v>
      </c>
      <c r="P7" s="4" t="str">
        <f>VLOOKUP(C7,[1]Лист1!$C:$K,9,0)</f>
        <v>2020_01</v>
      </c>
      <c r="R7" s="9">
        <v>0</v>
      </c>
      <c r="S7" s="9">
        <v>1</v>
      </c>
      <c r="T7" s="9">
        <v>1</v>
      </c>
      <c r="U7" s="9">
        <v>1</v>
      </c>
      <c r="V7" s="9">
        <v>0</v>
      </c>
      <c r="W7" s="9">
        <v>0</v>
      </c>
      <c r="X7" s="9">
        <v>0</v>
      </c>
      <c r="Y7" s="9"/>
      <c r="Z7" s="9">
        <v>1</v>
      </c>
      <c r="AA7" s="9">
        <v>0</v>
      </c>
      <c r="AB7" s="9">
        <v>1</v>
      </c>
      <c r="AC7" s="9">
        <v>0</v>
      </c>
      <c r="AD7" s="9">
        <v>0</v>
      </c>
      <c r="AE7" s="9">
        <v>0</v>
      </c>
      <c r="AF7" s="9">
        <v>0</v>
      </c>
      <c r="AG7" s="9">
        <v>1</v>
      </c>
      <c r="AH7" s="9">
        <v>0</v>
      </c>
    </row>
    <row r="8" spans="1:34" x14ac:dyDescent="0.25">
      <c r="A8" s="1" t="s">
        <v>0</v>
      </c>
      <c r="B8" s="2" t="s">
        <v>10</v>
      </c>
      <c r="C8" s="2" t="s">
        <v>16</v>
      </c>
      <c r="D8" s="2" t="str">
        <f t="shared" si="0"/>
        <v>CyberPower BR650ELCD 0,65</v>
      </c>
      <c r="E8" s="2">
        <v>2</v>
      </c>
      <c r="F8" s="2">
        <f t="shared" si="1"/>
        <v>2E-3</v>
      </c>
      <c r="G8" s="2">
        <v>0.65</v>
      </c>
      <c r="H8" s="3">
        <v>119.5</v>
      </c>
      <c r="I8" s="3">
        <f t="shared" si="4"/>
        <v>8783</v>
      </c>
      <c r="J8" s="4">
        <f t="shared" si="2"/>
        <v>183.84615384615384</v>
      </c>
      <c r="K8" s="4">
        <f t="shared" si="3"/>
        <v>2.3900000000000001E-4</v>
      </c>
      <c r="L8" s="4" t="s">
        <v>12</v>
      </c>
      <c r="M8" s="4" t="s">
        <v>13</v>
      </c>
      <c r="N8" s="4" t="s">
        <v>14</v>
      </c>
      <c r="O8" s="4" t="s">
        <v>7</v>
      </c>
      <c r="P8" s="4" t="s">
        <v>815</v>
      </c>
      <c r="R8" s="9">
        <v>0</v>
      </c>
      <c r="S8" s="9">
        <v>1</v>
      </c>
      <c r="T8" s="9">
        <v>0</v>
      </c>
      <c r="U8" s="9">
        <v>1</v>
      </c>
      <c r="V8" s="9">
        <v>0</v>
      </c>
      <c r="W8" s="9">
        <v>0</v>
      </c>
      <c r="X8" s="9">
        <v>0</v>
      </c>
      <c r="Y8" s="9"/>
      <c r="Z8" s="9">
        <v>1</v>
      </c>
      <c r="AA8" s="9">
        <v>0</v>
      </c>
      <c r="AB8" s="9">
        <v>1</v>
      </c>
      <c r="AC8" s="9">
        <v>0</v>
      </c>
      <c r="AD8" s="9">
        <v>0</v>
      </c>
      <c r="AE8" s="9">
        <v>0</v>
      </c>
      <c r="AF8" s="9">
        <v>0</v>
      </c>
      <c r="AG8" s="9">
        <v>1</v>
      </c>
      <c r="AH8" s="9">
        <v>0</v>
      </c>
    </row>
    <row r="9" spans="1:34" x14ac:dyDescent="0.25">
      <c r="A9" s="1" t="s">
        <v>0</v>
      </c>
      <c r="B9" s="2" t="s">
        <v>10</v>
      </c>
      <c r="C9" s="2" t="s">
        <v>17</v>
      </c>
      <c r="D9" s="2" t="str">
        <f t="shared" si="0"/>
        <v>CyberPower BR700ELCD 0,7</v>
      </c>
      <c r="E9" s="2">
        <v>5067</v>
      </c>
      <c r="F9" s="2">
        <f t="shared" si="1"/>
        <v>5.0670000000000002</v>
      </c>
      <c r="G9" s="2">
        <v>0.7</v>
      </c>
      <c r="H9" s="3">
        <v>109</v>
      </c>
      <c r="I9" s="3">
        <f t="shared" si="4"/>
        <v>8012</v>
      </c>
      <c r="J9" s="4">
        <f t="shared" si="2"/>
        <v>155.71428571428572</v>
      </c>
      <c r="K9" s="4">
        <f t="shared" si="3"/>
        <v>0.55230299999999999</v>
      </c>
      <c r="L9" s="4" t="s">
        <v>12</v>
      </c>
      <c r="M9" s="4" t="s">
        <v>13</v>
      </c>
      <c r="N9" s="4" t="s">
        <v>14</v>
      </c>
      <c r="O9" s="4" t="s">
        <v>7</v>
      </c>
      <c r="P9" s="4" t="str">
        <f>VLOOKUP(C9,[1]Лист1!$C:$K,9,0)</f>
        <v>2020_01</v>
      </c>
      <c r="R9" s="9">
        <v>0</v>
      </c>
      <c r="S9" s="9">
        <v>1</v>
      </c>
      <c r="T9" s="9">
        <v>0</v>
      </c>
      <c r="U9" s="9">
        <v>1</v>
      </c>
      <c r="V9" s="9">
        <v>0</v>
      </c>
      <c r="W9" s="9">
        <v>0</v>
      </c>
      <c r="X9" s="9">
        <v>0</v>
      </c>
      <c r="Y9" s="9"/>
      <c r="Z9" s="9">
        <v>1</v>
      </c>
      <c r="AA9" s="9">
        <v>0</v>
      </c>
      <c r="AB9" s="9">
        <v>1</v>
      </c>
      <c r="AC9" s="9">
        <v>0</v>
      </c>
      <c r="AD9" s="9">
        <v>0</v>
      </c>
      <c r="AE9" s="9">
        <v>0</v>
      </c>
      <c r="AF9" s="9">
        <v>0</v>
      </c>
      <c r="AG9" s="9">
        <v>1</v>
      </c>
      <c r="AH9" s="9">
        <v>0</v>
      </c>
    </row>
    <row r="10" spans="1:34" x14ac:dyDescent="0.25">
      <c r="A10" s="1" t="s">
        <v>0</v>
      </c>
      <c r="B10" s="2" t="s">
        <v>10</v>
      </c>
      <c r="C10" s="2" t="s">
        <v>18</v>
      </c>
      <c r="D10" s="2" t="str">
        <f t="shared" si="0"/>
        <v>CyberPower BS450E 0,45</v>
      </c>
      <c r="E10" s="2">
        <v>146</v>
      </c>
      <c r="F10" s="2">
        <f t="shared" si="1"/>
        <v>0.14599999999999999</v>
      </c>
      <c r="G10" s="2">
        <v>0.45</v>
      </c>
      <c r="H10" s="3">
        <v>68.191780821917803</v>
      </c>
      <c r="I10" s="3">
        <f t="shared" si="4"/>
        <v>5012</v>
      </c>
      <c r="J10" s="4">
        <f t="shared" si="2"/>
        <v>151.5372907153729</v>
      </c>
      <c r="K10" s="4">
        <f t="shared" si="3"/>
        <v>9.9559999999999996E-3</v>
      </c>
      <c r="L10" s="4" t="s">
        <v>12</v>
      </c>
      <c r="M10" s="4" t="s">
        <v>13</v>
      </c>
      <c r="N10" s="4" t="s">
        <v>14</v>
      </c>
      <c r="O10" s="4" t="s">
        <v>7</v>
      </c>
      <c r="P10" s="4" t="s">
        <v>815</v>
      </c>
      <c r="R10" s="9">
        <v>0</v>
      </c>
      <c r="S10" s="9">
        <v>1</v>
      </c>
      <c r="T10" s="9">
        <v>0</v>
      </c>
      <c r="U10" s="9">
        <v>1</v>
      </c>
      <c r="V10" s="9">
        <v>0</v>
      </c>
      <c r="W10" s="9">
        <v>0</v>
      </c>
      <c r="X10" s="9">
        <v>0</v>
      </c>
      <c r="Y10" s="9"/>
      <c r="Z10" s="9">
        <v>1</v>
      </c>
      <c r="AA10" s="9">
        <v>0</v>
      </c>
      <c r="AB10" s="9">
        <v>1</v>
      </c>
      <c r="AC10" s="9">
        <v>0</v>
      </c>
      <c r="AD10" s="9">
        <v>0</v>
      </c>
      <c r="AE10" s="9">
        <v>0</v>
      </c>
      <c r="AF10" s="9">
        <v>0</v>
      </c>
      <c r="AG10" s="9">
        <v>1</v>
      </c>
      <c r="AH10" s="9">
        <v>0</v>
      </c>
    </row>
    <row r="11" spans="1:34" x14ac:dyDescent="0.25">
      <c r="A11" s="1" t="s">
        <v>0</v>
      </c>
      <c r="B11" s="2" t="s">
        <v>10</v>
      </c>
      <c r="C11" s="2" t="s">
        <v>19</v>
      </c>
      <c r="D11" s="2" t="str">
        <f t="shared" si="0"/>
        <v>CyberPower BS450E NEW 0,45</v>
      </c>
      <c r="E11" s="2">
        <v>1776</v>
      </c>
      <c r="F11" s="2">
        <f t="shared" si="1"/>
        <v>1.776</v>
      </c>
      <c r="G11" s="2">
        <v>0.45</v>
      </c>
      <c r="H11" s="3">
        <v>59.014084507042256</v>
      </c>
      <c r="I11" s="3">
        <f t="shared" si="4"/>
        <v>4338</v>
      </c>
      <c r="J11" s="4">
        <f t="shared" si="2"/>
        <v>131.14241001564946</v>
      </c>
      <c r="K11" s="4">
        <f t="shared" si="3"/>
        <v>0.10480901408450705</v>
      </c>
      <c r="L11" s="4" t="s">
        <v>12</v>
      </c>
      <c r="M11" s="4" t="s">
        <v>13</v>
      </c>
      <c r="N11" s="4" t="s">
        <v>14</v>
      </c>
      <c r="O11" s="4" t="s">
        <v>7</v>
      </c>
      <c r="P11" s="4" t="str">
        <f>VLOOKUP(C11,[1]Лист1!$C:$K,9,0)</f>
        <v>2020_01</v>
      </c>
      <c r="R11" s="9">
        <v>0</v>
      </c>
      <c r="S11" s="9">
        <v>1</v>
      </c>
      <c r="T11" s="9">
        <v>0</v>
      </c>
      <c r="U11" s="9">
        <v>1</v>
      </c>
      <c r="V11" s="9">
        <v>0</v>
      </c>
      <c r="W11" s="9">
        <v>0</v>
      </c>
      <c r="X11" s="9">
        <v>0</v>
      </c>
      <c r="Y11" s="9"/>
      <c r="Z11" s="9">
        <v>1</v>
      </c>
      <c r="AA11" s="9">
        <v>0</v>
      </c>
      <c r="AB11" s="9">
        <v>1</v>
      </c>
      <c r="AC11" s="9">
        <v>0</v>
      </c>
      <c r="AD11" s="9">
        <v>0</v>
      </c>
      <c r="AE11" s="9">
        <v>0</v>
      </c>
      <c r="AF11" s="9">
        <v>0</v>
      </c>
      <c r="AG11" s="9">
        <v>1</v>
      </c>
      <c r="AH11" s="9">
        <v>0</v>
      </c>
    </row>
    <row r="12" spans="1:34" x14ac:dyDescent="0.25">
      <c r="A12" s="1" t="s">
        <v>0</v>
      </c>
      <c r="B12" s="2" t="s">
        <v>10</v>
      </c>
      <c r="C12" s="2" t="s">
        <v>20</v>
      </c>
      <c r="D12" s="2" t="str">
        <f t="shared" si="0"/>
        <v>CyberPower BS650E 0,65</v>
      </c>
      <c r="E12" s="2">
        <v>307</v>
      </c>
      <c r="F12" s="2">
        <f t="shared" si="1"/>
        <v>0.307</v>
      </c>
      <c r="G12" s="2">
        <v>0.65</v>
      </c>
      <c r="H12" s="3">
        <v>69</v>
      </c>
      <c r="I12" s="3">
        <f t="shared" si="4"/>
        <v>5072</v>
      </c>
      <c r="J12" s="4">
        <f t="shared" si="2"/>
        <v>106.15384615384615</v>
      </c>
      <c r="K12" s="4">
        <f t="shared" si="3"/>
        <v>2.1183E-2</v>
      </c>
      <c r="L12" s="4" t="s">
        <v>12</v>
      </c>
      <c r="M12" s="4" t="s">
        <v>13</v>
      </c>
      <c r="N12" s="4" t="s">
        <v>14</v>
      </c>
      <c r="O12" s="4" t="s">
        <v>7</v>
      </c>
      <c r="P12" s="4" t="s">
        <v>815</v>
      </c>
      <c r="R12" s="9">
        <v>0</v>
      </c>
      <c r="S12" s="9">
        <v>1</v>
      </c>
      <c r="T12" s="9">
        <v>0</v>
      </c>
      <c r="U12" s="9">
        <v>1</v>
      </c>
      <c r="V12" s="9">
        <v>0</v>
      </c>
      <c r="W12" s="9">
        <v>0</v>
      </c>
      <c r="X12" s="9">
        <v>0</v>
      </c>
      <c r="Y12" s="9"/>
      <c r="Z12" s="9">
        <v>1</v>
      </c>
      <c r="AA12" s="9">
        <v>0</v>
      </c>
      <c r="AB12" s="9">
        <v>1</v>
      </c>
      <c r="AC12" s="9">
        <v>0</v>
      </c>
      <c r="AD12" s="9">
        <v>0</v>
      </c>
      <c r="AE12" s="9">
        <v>0</v>
      </c>
      <c r="AF12" s="9">
        <v>0</v>
      </c>
      <c r="AG12" s="9">
        <v>1</v>
      </c>
      <c r="AH12" s="9">
        <v>0</v>
      </c>
    </row>
    <row r="13" spans="1:34" x14ac:dyDescent="0.25">
      <c r="A13" s="1" t="s">
        <v>0</v>
      </c>
      <c r="B13" s="2" t="s">
        <v>10</v>
      </c>
      <c r="C13" s="2" t="s">
        <v>21</v>
      </c>
      <c r="D13" s="2" t="str">
        <f t="shared" si="0"/>
        <v>CyberPower BS650E NEW 0,65</v>
      </c>
      <c r="E13" s="2">
        <v>1387</v>
      </c>
      <c r="F13" s="2">
        <f t="shared" si="1"/>
        <v>1.387</v>
      </c>
      <c r="G13" s="2">
        <v>0.65</v>
      </c>
      <c r="H13" s="3">
        <v>64.436619718309856</v>
      </c>
      <c r="I13" s="3">
        <f t="shared" si="4"/>
        <v>4736</v>
      </c>
      <c r="J13" s="4">
        <f t="shared" si="2"/>
        <v>99.133261105092089</v>
      </c>
      <c r="K13" s="4">
        <f t="shared" si="3"/>
        <v>8.9373591549295778E-2</v>
      </c>
      <c r="L13" s="4" t="s">
        <v>12</v>
      </c>
      <c r="M13" s="4" t="s">
        <v>13</v>
      </c>
      <c r="N13" s="4" t="s">
        <v>14</v>
      </c>
      <c r="O13" s="4" t="s">
        <v>7</v>
      </c>
      <c r="P13" s="4" t="str">
        <f>VLOOKUP(C13,[1]Лист1!$C:$K,9,0)</f>
        <v>2020_01</v>
      </c>
      <c r="R13" s="9">
        <v>0</v>
      </c>
      <c r="S13" s="9">
        <v>1</v>
      </c>
      <c r="T13" s="9">
        <v>0</v>
      </c>
      <c r="U13" s="9">
        <v>1</v>
      </c>
      <c r="V13" s="9">
        <v>0</v>
      </c>
      <c r="W13" s="9">
        <v>0</v>
      </c>
      <c r="X13" s="9">
        <v>0</v>
      </c>
      <c r="Y13" s="9"/>
      <c r="Z13" s="9">
        <v>1</v>
      </c>
      <c r="AA13" s="9">
        <v>0</v>
      </c>
      <c r="AB13" s="9">
        <v>1</v>
      </c>
      <c r="AC13" s="9">
        <v>0</v>
      </c>
      <c r="AD13" s="9">
        <v>0</v>
      </c>
      <c r="AE13" s="9">
        <v>0</v>
      </c>
      <c r="AF13" s="9">
        <v>0</v>
      </c>
      <c r="AG13" s="9">
        <v>1</v>
      </c>
      <c r="AH13" s="9">
        <v>0</v>
      </c>
    </row>
    <row r="14" spans="1:34" x14ac:dyDescent="0.25">
      <c r="A14" s="1" t="s">
        <v>0</v>
      </c>
      <c r="B14" s="2" t="s">
        <v>10</v>
      </c>
      <c r="C14" s="2" t="s">
        <v>22</v>
      </c>
      <c r="D14" s="2" t="str">
        <f t="shared" si="0"/>
        <v>CyberPower BS850E 0,85</v>
      </c>
      <c r="E14" s="2">
        <v>158</v>
      </c>
      <c r="F14" s="2">
        <f t="shared" si="1"/>
        <v>0.158</v>
      </c>
      <c r="G14" s="2">
        <v>0.85</v>
      </c>
      <c r="H14" s="3">
        <v>103</v>
      </c>
      <c r="I14" s="3">
        <f t="shared" si="4"/>
        <v>7571</v>
      </c>
      <c r="J14" s="4">
        <f t="shared" si="2"/>
        <v>121.1764705882353</v>
      </c>
      <c r="K14" s="4">
        <f t="shared" si="3"/>
        <v>1.6274E-2</v>
      </c>
      <c r="L14" s="4" t="s">
        <v>12</v>
      </c>
      <c r="M14" s="4" t="s">
        <v>13</v>
      </c>
      <c r="N14" s="4" t="s">
        <v>14</v>
      </c>
      <c r="O14" s="4" t="s">
        <v>7</v>
      </c>
      <c r="P14" s="4" t="s">
        <v>815</v>
      </c>
      <c r="R14" s="9">
        <v>0</v>
      </c>
      <c r="S14" s="9">
        <v>1</v>
      </c>
      <c r="T14" s="9">
        <v>0</v>
      </c>
      <c r="U14" s="9">
        <v>1</v>
      </c>
      <c r="V14" s="9">
        <v>0</v>
      </c>
      <c r="W14" s="9">
        <v>0</v>
      </c>
      <c r="X14" s="9">
        <v>0</v>
      </c>
      <c r="Y14" s="9"/>
      <c r="Z14" s="9">
        <v>1</v>
      </c>
      <c r="AA14" s="9">
        <v>0</v>
      </c>
      <c r="AB14" s="9">
        <v>1</v>
      </c>
      <c r="AC14" s="9">
        <v>0</v>
      </c>
      <c r="AD14" s="9">
        <v>0</v>
      </c>
      <c r="AE14" s="9">
        <v>0</v>
      </c>
      <c r="AF14" s="9">
        <v>0</v>
      </c>
      <c r="AG14" s="9">
        <v>1</v>
      </c>
      <c r="AH14" s="9">
        <v>0</v>
      </c>
    </row>
    <row r="15" spans="1:34" x14ac:dyDescent="0.25">
      <c r="A15" s="1" t="s">
        <v>0</v>
      </c>
      <c r="B15" s="2" t="s">
        <v>10</v>
      </c>
      <c r="C15" s="2" t="s">
        <v>23</v>
      </c>
      <c r="D15" s="2" t="str">
        <f t="shared" si="0"/>
        <v>CyberPower BS850E NEW 0,85</v>
      </c>
      <c r="E15" s="2">
        <v>388</v>
      </c>
      <c r="F15" s="2">
        <f t="shared" si="1"/>
        <v>0.38800000000000001</v>
      </c>
      <c r="G15" s="2">
        <v>0.85</v>
      </c>
      <c r="H15" s="3">
        <v>102.95774647887323</v>
      </c>
      <c r="I15" s="3">
        <f t="shared" si="4"/>
        <v>7567</v>
      </c>
      <c r="J15" s="4">
        <f t="shared" si="2"/>
        <v>121.12676056338027</v>
      </c>
      <c r="K15" s="4">
        <f t="shared" si="3"/>
        <v>3.9947605633802813E-2</v>
      </c>
      <c r="L15" s="4" t="s">
        <v>12</v>
      </c>
      <c r="M15" s="4" t="s">
        <v>13</v>
      </c>
      <c r="N15" s="4" t="s">
        <v>14</v>
      </c>
      <c r="O15" s="4" t="s">
        <v>7</v>
      </c>
      <c r="P15" s="4" t="str">
        <f>VLOOKUP(C15,[1]Лист1!$C:$K,9,0)</f>
        <v>2020_01</v>
      </c>
      <c r="R15" s="9">
        <v>0</v>
      </c>
      <c r="S15" s="9">
        <v>1</v>
      </c>
      <c r="T15" s="9">
        <v>0</v>
      </c>
      <c r="U15" s="9">
        <v>1</v>
      </c>
      <c r="V15" s="9">
        <v>0</v>
      </c>
      <c r="W15" s="9">
        <v>0</v>
      </c>
      <c r="X15" s="9">
        <v>0</v>
      </c>
      <c r="Y15" s="9"/>
      <c r="Z15" s="9">
        <v>1</v>
      </c>
      <c r="AA15" s="9">
        <v>0</v>
      </c>
      <c r="AB15" s="9">
        <v>1</v>
      </c>
      <c r="AC15" s="9">
        <v>0</v>
      </c>
      <c r="AD15" s="9">
        <v>0</v>
      </c>
      <c r="AE15" s="9">
        <v>0</v>
      </c>
      <c r="AF15" s="9">
        <v>0</v>
      </c>
      <c r="AG15" s="9">
        <v>1</v>
      </c>
      <c r="AH15" s="9">
        <v>0</v>
      </c>
    </row>
    <row r="16" spans="1:34" x14ac:dyDescent="0.25">
      <c r="A16" s="1" t="s">
        <v>0</v>
      </c>
      <c r="B16" s="2" t="s">
        <v>10</v>
      </c>
      <c r="C16" s="2" t="s">
        <v>24</v>
      </c>
      <c r="D16" s="2" t="str">
        <f t="shared" si="0"/>
        <v>CyberPower BU1000E 1</v>
      </c>
      <c r="E16" s="2">
        <v>1514</v>
      </c>
      <c r="F16" s="2">
        <f t="shared" si="1"/>
        <v>1.514</v>
      </c>
      <c r="G16" s="2">
        <v>1</v>
      </c>
      <c r="H16" s="3">
        <v>93.591549295774641</v>
      </c>
      <c r="I16" s="3">
        <f t="shared" si="4"/>
        <v>6879</v>
      </c>
      <c r="J16" s="4">
        <f t="shared" si="2"/>
        <v>93.591549295774641</v>
      </c>
      <c r="K16" s="4">
        <f t="shared" si="3"/>
        <v>0.14169760563380279</v>
      </c>
      <c r="L16" s="4" t="s">
        <v>12</v>
      </c>
      <c r="M16" s="4" t="s">
        <v>13</v>
      </c>
      <c r="N16" s="4" t="s">
        <v>14</v>
      </c>
      <c r="O16" s="4" t="s">
        <v>7</v>
      </c>
      <c r="P16" s="4" t="str">
        <f>VLOOKUP(C16,[1]Лист1!$C:$K,9,0)</f>
        <v>2020_01</v>
      </c>
      <c r="R16" s="9">
        <v>0</v>
      </c>
      <c r="S16" s="9">
        <v>1</v>
      </c>
      <c r="T16" s="9">
        <v>1</v>
      </c>
      <c r="U16" s="9">
        <v>1</v>
      </c>
      <c r="V16" s="9">
        <v>0</v>
      </c>
      <c r="W16" s="9">
        <v>0</v>
      </c>
      <c r="X16" s="9">
        <v>0</v>
      </c>
      <c r="Y16" s="9"/>
      <c r="Z16" s="9">
        <v>1</v>
      </c>
      <c r="AA16" s="9">
        <v>0</v>
      </c>
      <c r="AB16" s="9">
        <v>1</v>
      </c>
      <c r="AC16" s="9">
        <v>0</v>
      </c>
      <c r="AD16" s="9">
        <v>0</v>
      </c>
      <c r="AE16" s="9">
        <v>0</v>
      </c>
      <c r="AF16" s="9">
        <v>0</v>
      </c>
      <c r="AG16" s="9">
        <v>1</v>
      </c>
      <c r="AH16" s="9">
        <v>0</v>
      </c>
    </row>
    <row r="17" spans="1:34" x14ac:dyDescent="0.25">
      <c r="A17" s="1" t="s">
        <v>0</v>
      </c>
      <c r="B17" s="2" t="s">
        <v>10</v>
      </c>
      <c r="C17" s="2" t="s">
        <v>25</v>
      </c>
      <c r="D17" s="2" t="str">
        <f t="shared" si="0"/>
        <v>CyberPower BU600E 0,6</v>
      </c>
      <c r="E17" s="2">
        <v>883</v>
      </c>
      <c r="F17" s="2">
        <f t="shared" si="1"/>
        <v>0.88300000000000001</v>
      </c>
      <c r="G17" s="2">
        <v>0.6</v>
      </c>
      <c r="H17" s="3">
        <v>59.718309859154928</v>
      </c>
      <c r="I17" s="3">
        <f t="shared" si="4"/>
        <v>4389</v>
      </c>
      <c r="J17" s="4">
        <f t="shared" si="2"/>
        <v>99.53051643192488</v>
      </c>
      <c r="K17" s="4">
        <f t="shared" si="3"/>
        <v>5.2731267605633805E-2</v>
      </c>
      <c r="L17" s="4" t="s">
        <v>12</v>
      </c>
      <c r="M17" s="4" t="s">
        <v>13</v>
      </c>
      <c r="N17" s="4" t="s">
        <v>14</v>
      </c>
      <c r="O17" s="4" t="s">
        <v>7</v>
      </c>
      <c r="P17" s="4" t="str">
        <f>VLOOKUP(C17,[1]Лист1!$C:$K,9,0)</f>
        <v>2020_01</v>
      </c>
      <c r="R17" s="9">
        <v>0</v>
      </c>
      <c r="S17" s="9">
        <v>1</v>
      </c>
      <c r="T17" s="9">
        <v>0</v>
      </c>
      <c r="U17" s="9">
        <v>1</v>
      </c>
      <c r="V17" s="9">
        <v>0</v>
      </c>
      <c r="W17" s="9">
        <v>0</v>
      </c>
      <c r="X17" s="9">
        <v>0</v>
      </c>
      <c r="Y17" s="9"/>
      <c r="Z17" s="9">
        <v>1</v>
      </c>
      <c r="AA17" s="9">
        <v>0</v>
      </c>
      <c r="AB17" s="9">
        <v>1</v>
      </c>
      <c r="AC17" s="9">
        <v>0</v>
      </c>
      <c r="AD17" s="9">
        <v>0</v>
      </c>
      <c r="AE17" s="9">
        <v>0</v>
      </c>
      <c r="AF17" s="9">
        <v>0</v>
      </c>
      <c r="AG17" s="9">
        <v>1</v>
      </c>
      <c r="AH17" s="9">
        <v>0</v>
      </c>
    </row>
    <row r="18" spans="1:34" x14ac:dyDescent="0.25">
      <c r="A18" s="1" t="s">
        <v>0</v>
      </c>
      <c r="B18" s="2" t="s">
        <v>10</v>
      </c>
      <c r="C18" s="2" t="s">
        <v>26</v>
      </c>
      <c r="D18" s="2" t="str">
        <f t="shared" si="0"/>
        <v>CyberPower BU725E 0,725</v>
      </c>
      <c r="E18" s="2">
        <v>369</v>
      </c>
      <c r="F18" s="2">
        <f t="shared" si="1"/>
        <v>0.36899999999999999</v>
      </c>
      <c r="G18" s="2">
        <v>0.72499999999999998</v>
      </c>
      <c r="H18" s="3">
        <v>55.91549295774648</v>
      </c>
      <c r="I18" s="3">
        <f t="shared" si="4"/>
        <v>4110</v>
      </c>
      <c r="J18" s="4">
        <f t="shared" si="2"/>
        <v>77.124817872753766</v>
      </c>
      <c r="K18" s="4">
        <f t="shared" si="3"/>
        <v>2.0632816901408453E-2</v>
      </c>
      <c r="L18" s="4" t="s">
        <v>12</v>
      </c>
      <c r="M18" s="4" t="s">
        <v>13</v>
      </c>
      <c r="N18" s="4" t="s">
        <v>14</v>
      </c>
      <c r="O18" s="4" t="s">
        <v>7</v>
      </c>
      <c r="P18" s="4" t="str">
        <f>VLOOKUP(C18,[1]Лист1!$C:$K,9,0)</f>
        <v>2020_01</v>
      </c>
      <c r="R18" s="9">
        <v>0</v>
      </c>
      <c r="S18" s="9">
        <v>1</v>
      </c>
      <c r="T18" s="9">
        <v>0</v>
      </c>
      <c r="U18" s="9">
        <v>1</v>
      </c>
      <c r="V18" s="9">
        <v>0</v>
      </c>
      <c r="W18" s="9">
        <v>0</v>
      </c>
      <c r="X18" s="9">
        <v>0</v>
      </c>
      <c r="Y18" s="9"/>
      <c r="Z18" s="9">
        <v>1</v>
      </c>
      <c r="AA18" s="9">
        <v>0</v>
      </c>
      <c r="AB18" s="9">
        <v>1</v>
      </c>
      <c r="AC18" s="9">
        <v>0</v>
      </c>
      <c r="AD18" s="9">
        <v>0</v>
      </c>
      <c r="AE18" s="9">
        <v>0</v>
      </c>
      <c r="AF18" s="9">
        <v>0</v>
      </c>
      <c r="AG18" s="9">
        <v>1</v>
      </c>
      <c r="AH18" s="9">
        <v>0</v>
      </c>
    </row>
    <row r="19" spans="1:34" x14ac:dyDescent="0.25">
      <c r="A19" s="1" t="s">
        <v>0</v>
      </c>
      <c r="B19" s="2" t="s">
        <v>10</v>
      </c>
      <c r="C19" s="2" t="s">
        <v>27</v>
      </c>
      <c r="D19" s="2" t="str">
        <f t="shared" si="0"/>
        <v>CyberPower BU850E 0,85</v>
      </c>
      <c r="E19" s="2">
        <v>2492</v>
      </c>
      <c r="F19" s="2">
        <f t="shared" si="1"/>
        <v>2.492</v>
      </c>
      <c r="G19" s="2">
        <v>0.85</v>
      </c>
      <c r="H19" s="3">
        <v>73</v>
      </c>
      <c r="I19" s="3">
        <f t="shared" si="4"/>
        <v>5366</v>
      </c>
      <c r="J19" s="4">
        <f t="shared" si="2"/>
        <v>85.882352941176478</v>
      </c>
      <c r="K19" s="4">
        <f t="shared" si="3"/>
        <v>0.18191599999999999</v>
      </c>
      <c r="L19" s="4" t="s">
        <v>12</v>
      </c>
      <c r="M19" s="4" t="s">
        <v>13</v>
      </c>
      <c r="N19" s="4" t="s">
        <v>14</v>
      </c>
      <c r="O19" s="4" t="s">
        <v>7</v>
      </c>
      <c r="P19" s="4" t="str">
        <f>VLOOKUP(C19,[1]Лист1!$C:$K,9,0)</f>
        <v>2020_01</v>
      </c>
      <c r="R19" s="9">
        <v>0</v>
      </c>
      <c r="S19" s="9">
        <v>1</v>
      </c>
      <c r="T19" s="9">
        <v>0</v>
      </c>
      <c r="U19" s="9">
        <v>1</v>
      </c>
      <c r="V19" s="9">
        <v>0</v>
      </c>
      <c r="W19" s="9">
        <v>0</v>
      </c>
      <c r="X19" s="9">
        <v>0</v>
      </c>
      <c r="Y19" s="9"/>
      <c r="Z19" s="9">
        <v>1</v>
      </c>
      <c r="AA19" s="9">
        <v>0</v>
      </c>
      <c r="AB19" s="9">
        <v>1</v>
      </c>
      <c r="AC19" s="9">
        <v>0</v>
      </c>
      <c r="AD19" s="9">
        <v>0</v>
      </c>
      <c r="AE19" s="9">
        <v>0</v>
      </c>
      <c r="AF19" s="9">
        <v>0</v>
      </c>
      <c r="AG19" s="9">
        <v>1</v>
      </c>
      <c r="AH19" s="9">
        <v>0</v>
      </c>
    </row>
    <row r="20" spans="1:34" x14ac:dyDescent="0.25">
      <c r="A20" s="1" t="s">
        <v>0</v>
      </c>
      <c r="B20" s="2" t="s">
        <v>10</v>
      </c>
      <c r="C20" s="2" t="s">
        <v>28</v>
      </c>
      <c r="D20" s="2" t="str">
        <f t="shared" si="0"/>
        <v>CyberPower CP1300EPFCLCD 1,3</v>
      </c>
      <c r="E20" s="2">
        <v>174</v>
      </c>
      <c r="F20" s="2">
        <f t="shared" si="1"/>
        <v>0.17399999999999999</v>
      </c>
      <c r="G20" s="2">
        <v>1.3</v>
      </c>
      <c r="H20" s="3">
        <v>250.98591549295776</v>
      </c>
      <c r="I20" s="3">
        <f t="shared" si="4"/>
        <v>18447</v>
      </c>
      <c r="J20" s="4">
        <f t="shared" si="2"/>
        <v>193.06608884073674</v>
      </c>
      <c r="K20" s="4">
        <f t="shared" si="3"/>
        <v>4.3671549295774645E-2</v>
      </c>
      <c r="L20" s="4" t="s">
        <v>29</v>
      </c>
      <c r="M20" s="4" t="s">
        <v>5</v>
      </c>
      <c r="N20" s="4" t="s">
        <v>2</v>
      </c>
      <c r="O20" s="4" t="s">
        <v>7</v>
      </c>
      <c r="P20" s="4" t="str">
        <f>VLOOKUP(C20,[1]Лист1!$C:$K,9,0)</f>
        <v>2020_01</v>
      </c>
      <c r="R20" s="9">
        <v>0</v>
      </c>
      <c r="S20" s="9">
        <v>1</v>
      </c>
      <c r="T20" s="9">
        <v>1</v>
      </c>
      <c r="U20" s="9">
        <v>1</v>
      </c>
      <c r="V20" s="9">
        <v>1</v>
      </c>
      <c r="W20" s="9">
        <v>0</v>
      </c>
      <c r="X20" s="9">
        <v>1</v>
      </c>
      <c r="Y20" s="9"/>
      <c r="Z20" s="9">
        <v>0</v>
      </c>
      <c r="AA20" s="9">
        <v>1</v>
      </c>
      <c r="AB20" s="9">
        <v>0</v>
      </c>
      <c r="AC20" s="9">
        <v>1</v>
      </c>
      <c r="AD20" s="9">
        <v>0</v>
      </c>
      <c r="AE20" s="9">
        <v>0</v>
      </c>
      <c r="AF20" s="9">
        <v>0</v>
      </c>
      <c r="AG20" s="9">
        <v>0</v>
      </c>
      <c r="AH20" s="9">
        <v>1</v>
      </c>
    </row>
    <row r="21" spans="1:34" x14ac:dyDescent="0.25">
      <c r="A21" s="1" t="s">
        <v>0</v>
      </c>
      <c r="B21" s="2" t="s">
        <v>10</v>
      </c>
      <c r="C21" s="2" t="s">
        <v>30</v>
      </c>
      <c r="D21" s="2" t="str">
        <f t="shared" si="0"/>
        <v>CyberPower CP1500EPFCLCD 1,5</v>
      </c>
      <c r="E21" s="2">
        <v>242</v>
      </c>
      <c r="F21" s="2">
        <f t="shared" si="1"/>
        <v>0.24199999999999999</v>
      </c>
      <c r="G21" s="2">
        <v>1.5</v>
      </c>
      <c r="H21" s="3">
        <v>280.98591549295776</v>
      </c>
      <c r="I21" s="3">
        <f t="shared" si="4"/>
        <v>20652</v>
      </c>
      <c r="J21" s="4">
        <f t="shared" si="2"/>
        <v>187.32394366197184</v>
      </c>
      <c r="K21" s="4">
        <f t="shared" si="3"/>
        <v>6.7998591549295773E-2</v>
      </c>
      <c r="L21" s="4" t="s">
        <v>29</v>
      </c>
      <c r="M21" s="4" t="s">
        <v>5</v>
      </c>
      <c r="N21" s="4" t="s">
        <v>2</v>
      </c>
      <c r="O21" s="4" t="s">
        <v>7</v>
      </c>
      <c r="P21" s="4" t="str">
        <f>VLOOKUP(C21,[1]Лист1!$C:$K,9,0)</f>
        <v>2020_01</v>
      </c>
      <c r="R21" s="9">
        <v>0</v>
      </c>
      <c r="S21" s="9">
        <v>1</v>
      </c>
      <c r="T21" s="9">
        <v>1</v>
      </c>
      <c r="U21" s="9">
        <v>1</v>
      </c>
      <c r="V21" s="9">
        <v>1</v>
      </c>
      <c r="W21" s="9">
        <v>0</v>
      </c>
      <c r="X21" s="9">
        <v>1</v>
      </c>
      <c r="Y21" s="9"/>
      <c r="Z21" s="9">
        <v>0</v>
      </c>
      <c r="AA21" s="9">
        <v>1</v>
      </c>
      <c r="AB21" s="9">
        <v>0</v>
      </c>
      <c r="AC21" s="9">
        <v>1</v>
      </c>
      <c r="AD21" s="9">
        <v>0</v>
      </c>
      <c r="AE21" s="9">
        <v>0</v>
      </c>
      <c r="AF21" s="9">
        <v>0</v>
      </c>
      <c r="AG21" s="9">
        <v>0</v>
      </c>
      <c r="AH21" s="9">
        <v>1</v>
      </c>
    </row>
    <row r="22" spans="1:34" x14ac:dyDescent="0.25">
      <c r="A22" s="1" t="s">
        <v>0</v>
      </c>
      <c r="B22" s="2" t="s">
        <v>10</v>
      </c>
      <c r="C22" s="2" t="s">
        <v>31</v>
      </c>
      <c r="D22" s="2" t="str">
        <f t="shared" si="0"/>
        <v>CyberPower CP900EPFCLCD 0,9</v>
      </c>
      <c r="E22" s="2">
        <v>401</v>
      </c>
      <c r="F22" s="2">
        <f t="shared" si="1"/>
        <v>0.40100000000000002</v>
      </c>
      <c r="G22" s="2">
        <v>0.9</v>
      </c>
      <c r="H22" s="3">
        <v>183.09859154929578</v>
      </c>
      <c r="I22" s="3">
        <f t="shared" si="4"/>
        <v>13458</v>
      </c>
      <c r="J22" s="4">
        <f t="shared" si="2"/>
        <v>203.44287949921753</v>
      </c>
      <c r="K22" s="4">
        <f t="shared" si="3"/>
        <v>7.3422535211267598E-2</v>
      </c>
      <c r="L22" s="4" t="s">
        <v>29</v>
      </c>
      <c r="M22" s="4" t="s">
        <v>5</v>
      </c>
      <c r="N22" s="4" t="s">
        <v>2</v>
      </c>
      <c r="O22" s="4" t="s">
        <v>7</v>
      </c>
      <c r="P22" s="4" t="str">
        <f>VLOOKUP(C22,[1]Лист1!$C:$K,9,0)</f>
        <v>2020_01</v>
      </c>
      <c r="R22" s="9">
        <v>0</v>
      </c>
      <c r="S22" s="9">
        <v>1</v>
      </c>
      <c r="T22" s="9">
        <v>1</v>
      </c>
      <c r="U22" s="9">
        <v>1</v>
      </c>
      <c r="V22" s="9">
        <v>1</v>
      </c>
      <c r="W22" s="9">
        <v>0</v>
      </c>
      <c r="X22" s="9">
        <v>1</v>
      </c>
      <c r="Y22" s="9"/>
      <c r="Z22" s="9">
        <v>0</v>
      </c>
      <c r="AA22" s="9">
        <v>1</v>
      </c>
      <c r="AB22" s="9">
        <v>0</v>
      </c>
      <c r="AC22" s="9">
        <v>1</v>
      </c>
      <c r="AD22" s="9">
        <v>0</v>
      </c>
      <c r="AE22" s="9">
        <v>0</v>
      </c>
      <c r="AF22" s="9">
        <v>0</v>
      </c>
      <c r="AG22" s="9">
        <v>0</v>
      </c>
      <c r="AH22" s="9">
        <v>1</v>
      </c>
    </row>
    <row r="23" spans="1:34" x14ac:dyDescent="0.25">
      <c r="A23" s="1" t="s">
        <v>0</v>
      </c>
      <c r="B23" s="2" t="s">
        <v>10</v>
      </c>
      <c r="C23" s="2" t="s">
        <v>32</v>
      </c>
      <c r="D23" s="2" t="str">
        <f t="shared" si="0"/>
        <v>CyberPower CPS 1000 E 1</v>
      </c>
      <c r="E23" s="2">
        <v>23</v>
      </c>
      <c r="F23" s="2">
        <f t="shared" si="1"/>
        <v>2.3E-2</v>
      </c>
      <c r="G23" s="2">
        <v>1</v>
      </c>
      <c r="H23" s="3">
        <v>352.52173913043481</v>
      </c>
      <c r="I23" s="3">
        <f t="shared" si="4"/>
        <v>25910</v>
      </c>
      <c r="J23" s="4">
        <f t="shared" si="2"/>
        <v>352.52173913043481</v>
      </c>
      <c r="K23" s="4">
        <f t="shared" si="3"/>
        <v>8.1080000000000006E-3</v>
      </c>
      <c r="L23" s="4" t="s">
        <v>29</v>
      </c>
      <c r="M23" s="4" t="s">
        <v>5</v>
      </c>
      <c r="N23" s="4" t="s">
        <v>2</v>
      </c>
      <c r="O23" s="4" t="s">
        <v>7</v>
      </c>
      <c r="P23" s="4" t="str">
        <f>VLOOKUP(C23,[1]Лист1!$C:$K,9,0)</f>
        <v>2020_01</v>
      </c>
      <c r="R23" s="9">
        <v>0</v>
      </c>
      <c r="S23" s="9">
        <v>1</v>
      </c>
      <c r="T23" s="9">
        <v>1</v>
      </c>
      <c r="U23" s="9">
        <v>1</v>
      </c>
      <c r="V23" s="9">
        <v>1</v>
      </c>
      <c r="W23" s="9">
        <v>0</v>
      </c>
      <c r="X23" s="9">
        <v>1</v>
      </c>
      <c r="Y23" s="9"/>
      <c r="Z23" s="9">
        <v>0</v>
      </c>
      <c r="AA23" s="9">
        <v>1</v>
      </c>
      <c r="AB23" s="9">
        <v>0</v>
      </c>
      <c r="AC23" s="9">
        <v>1</v>
      </c>
      <c r="AD23" s="9">
        <v>0</v>
      </c>
      <c r="AE23" s="9">
        <v>0</v>
      </c>
      <c r="AF23" s="9">
        <v>0</v>
      </c>
      <c r="AG23" s="9">
        <v>0</v>
      </c>
      <c r="AH23" s="9">
        <v>1</v>
      </c>
    </row>
    <row r="24" spans="1:34" x14ac:dyDescent="0.25">
      <c r="A24" s="1" t="s">
        <v>0</v>
      </c>
      <c r="B24" s="2" t="s">
        <v>10</v>
      </c>
      <c r="C24" s="2" t="s">
        <v>33</v>
      </c>
      <c r="D24" s="2" t="str">
        <f t="shared" si="0"/>
        <v>CyberPower CPS 1500 PIE 1,5</v>
      </c>
      <c r="E24" s="2">
        <v>7</v>
      </c>
      <c r="F24" s="2">
        <f t="shared" si="1"/>
        <v>7.0000000000000001E-3</v>
      </c>
      <c r="G24" s="2">
        <v>1.5</v>
      </c>
      <c r="H24" s="3">
        <v>638.57142857142856</v>
      </c>
      <c r="I24" s="3">
        <f t="shared" si="4"/>
        <v>46935</v>
      </c>
      <c r="J24" s="4">
        <f t="shared" si="2"/>
        <v>425.71428571428572</v>
      </c>
      <c r="K24" s="4">
        <f t="shared" si="3"/>
        <v>4.47E-3</v>
      </c>
      <c r="L24" s="4" t="s">
        <v>29</v>
      </c>
      <c r="M24" s="4" t="s">
        <v>5</v>
      </c>
      <c r="N24" s="4" t="s">
        <v>2</v>
      </c>
      <c r="O24" s="4" t="s">
        <v>7</v>
      </c>
      <c r="P24" s="4" t="str">
        <f>VLOOKUP(C24,[1]Лист1!$C:$K,9,0)</f>
        <v>2020_01</v>
      </c>
      <c r="R24" s="9">
        <v>0</v>
      </c>
      <c r="S24" s="9">
        <v>1</v>
      </c>
      <c r="T24" s="9">
        <v>1</v>
      </c>
      <c r="U24" s="9">
        <v>1</v>
      </c>
      <c r="V24" s="9">
        <v>1</v>
      </c>
      <c r="W24" s="9">
        <v>0</v>
      </c>
      <c r="X24" s="9">
        <v>1</v>
      </c>
      <c r="Y24" s="9"/>
      <c r="Z24" s="9">
        <v>0</v>
      </c>
      <c r="AA24" s="9">
        <v>1</v>
      </c>
      <c r="AB24" s="9">
        <v>0</v>
      </c>
      <c r="AC24" s="9">
        <v>1</v>
      </c>
      <c r="AD24" s="9">
        <v>0</v>
      </c>
      <c r="AE24" s="9">
        <v>0</v>
      </c>
      <c r="AF24" s="9">
        <v>0</v>
      </c>
      <c r="AG24" s="9">
        <v>0</v>
      </c>
      <c r="AH24" s="9">
        <v>1</v>
      </c>
    </row>
    <row r="25" spans="1:34" x14ac:dyDescent="0.25">
      <c r="A25" s="1" t="s">
        <v>0</v>
      </c>
      <c r="B25" s="2" t="s">
        <v>10</v>
      </c>
      <c r="C25" s="2" t="s">
        <v>34</v>
      </c>
      <c r="D25" s="2" t="str">
        <f t="shared" si="0"/>
        <v>CyberPower CPS 3500 PRO 3,5</v>
      </c>
      <c r="E25" s="2">
        <v>9</v>
      </c>
      <c r="F25" s="2">
        <f t="shared" si="1"/>
        <v>8.9999999999999993E-3</v>
      </c>
      <c r="G25" s="2">
        <v>3.5</v>
      </c>
      <c r="H25" s="3">
        <v>1136.7777777777778</v>
      </c>
      <c r="I25" s="3">
        <f t="shared" si="4"/>
        <v>83553</v>
      </c>
      <c r="J25" s="4">
        <f t="shared" si="2"/>
        <v>324.79365079365078</v>
      </c>
      <c r="K25" s="4">
        <f t="shared" si="3"/>
        <v>1.0231000000000001E-2</v>
      </c>
      <c r="L25" s="4" t="s">
        <v>29</v>
      </c>
      <c r="M25" s="4" t="s">
        <v>5</v>
      </c>
      <c r="N25" s="4" t="s">
        <v>2</v>
      </c>
      <c r="O25" s="4" t="s">
        <v>7</v>
      </c>
      <c r="P25" s="4" t="str">
        <f>VLOOKUP(C25,[1]Лист1!$C:$K,9,0)</f>
        <v>2020_01</v>
      </c>
      <c r="R25" s="9">
        <v>0</v>
      </c>
      <c r="S25" s="9">
        <v>1</v>
      </c>
      <c r="T25" s="9">
        <v>0</v>
      </c>
      <c r="U25" s="9">
        <v>1</v>
      </c>
      <c r="V25" s="9">
        <v>1</v>
      </c>
      <c r="W25" s="9">
        <v>0</v>
      </c>
      <c r="X25" s="9">
        <v>1</v>
      </c>
      <c r="Y25" s="9"/>
      <c r="Z25" s="9">
        <v>0</v>
      </c>
      <c r="AA25" s="9">
        <v>1</v>
      </c>
      <c r="AB25" s="9">
        <v>0</v>
      </c>
      <c r="AC25" s="9">
        <v>1</v>
      </c>
      <c r="AD25" s="9">
        <v>0</v>
      </c>
      <c r="AE25" s="9">
        <v>0</v>
      </c>
      <c r="AF25" s="9">
        <v>0</v>
      </c>
      <c r="AG25" s="9">
        <v>0</v>
      </c>
      <c r="AH25" s="9">
        <v>1</v>
      </c>
    </row>
    <row r="26" spans="1:34" x14ac:dyDescent="0.25">
      <c r="A26" s="1" t="s">
        <v>0</v>
      </c>
      <c r="B26" s="2" t="s">
        <v>10</v>
      </c>
      <c r="C26" s="2" t="s">
        <v>35</v>
      </c>
      <c r="D26" s="2" t="str">
        <f t="shared" si="0"/>
        <v>CyberPower CPS 5000 PRO 5</v>
      </c>
      <c r="E26" s="2">
        <v>4</v>
      </c>
      <c r="F26" s="2">
        <f t="shared" si="1"/>
        <v>4.0000000000000001E-3</v>
      </c>
      <c r="G26" s="2">
        <v>5</v>
      </c>
      <c r="H26" s="3">
        <v>1647.75</v>
      </c>
      <c r="I26" s="3">
        <f t="shared" si="4"/>
        <v>121110</v>
      </c>
      <c r="J26" s="4">
        <f t="shared" si="2"/>
        <v>329.55</v>
      </c>
      <c r="K26" s="4">
        <f t="shared" si="3"/>
        <v>6.5909999999999996E-3</v>
      </c>
      <c r="L26" s="4" t="s">
        <v>29</v>
      </c>
      <c r="M26" s="4" t="s">
        <v>5</v>
      </c>
      <c r="N26" s="4" t="s">
        <v>2</v>
      </c>
      <c r="O26" s="4" t="s">
        <v>7</v>
      </c>
      <c r="P26" s="4" t="str">
        <f>VLOOKUP(C26,[1]Лист1!$C:$K,9,0)</f>
        <v>2020_01</v>
      </c>
      <c r="R26" s="9">
        <v>0</v>
      </c>
      <c r="S26" s="9">
        <v>1</v>
      </c>
      <c r="T26" s="9">
        <v>0</v>
      </c>
      <c r="U26" s="9">
        <v>1</v>
      </c>
      <c r="V26" s="9">
        <v>1</v>
      </c>
      <c r="W26" s="9">
        <v>0</v>
      </c>
      <c r="X26" s="9">
        <v>1</v>
      </c>
      <c r="Y26" s="9"/>
      <c r="Z26" s="9">
        <v>0</v>
      </c>
      <c r="AA26" s="9">
        <v>1</v>
      </c>
      <c r="AB26" s="9">
        <v>0</v>
      </c>
      <c r="AC26" s="9">
        <v>1</v>
      </c>
      <c r="AD26" s="9">
        <v>0</v>
      </c>
      <c r="AE26" s="9">
        <v>0</v>
      </c>
      <c r="AF26" s="9">
        <v>0</v>
      </c>
      <c r="AG26" s="9">
        <v>0</v>
      </c>
      <c r="AH26" s="9">
        <v>1</v>
      </c>
    </row>
    <row r="27" spans="1:34" x14ac:dyDescent="0.25">
      <c r="A27" s="1" t="s">
        <v>0</v>
      </c>
      <c r="B27" s="2" t="s">
        <v>10</v>
      </c>
      <c r="C27" s="2" t="s">
        <v>36</v>
      </c>
      <c r="D27" s="2" t="str">
        <f t="shared" si="0"/>
        <v>CyberPower CPS 600 E 0,6</v>
      </c>
      <c r="E27" s="2">
        <v>40</v>
      </c>
      <c r="F27" s="2">
        <f t="shared" si="1"/>
        <v>0.04</v>
      </c>
      <c r="G27" s="2">
        <v>0.6</v>
      </c>
      <c r="H27" s="3">
        <v>196.55</v>
      </c>
      <c r="I27" s="3">
        <f t="shared" si="4"/>
        <v>14446</v>
      </c>
      <c r="J27" s="4">
        <f t="shared" si="2"/>
        <v>327.58333333333337</v>
      </c>
      <c r="K27" s="4">
        <f t="shared" si="3"/>
        <v>7.8619999999999992E-3</v>
      </c>
      <c r="L27" s="4" t="s">
        <v>29</v>
      </c>
      <c r="M27" s="4" t="s">
        <v>5</v>
      </c>
      <c r="N27" s="4" t="s">
        <v>2</v>
      </c>
      <c r="O27" s="4" t="s">
        <v>7</v>
      </c>
      <c r="P27" s="4" t="str">
        <f>VLOOKUP(C27,[1]Лист1!$C:$K,9,0)</f>
        <v>2020_01</v>
      </c>
      <c r="R27" s="9">
        <v>0</v>
      </c>
      <c r="S27" s="9">
        <v>1</v>
      </c>
      <c r="T27" s="9">
        <v>0</v>
      </c>
      <c r="U27" s="9">
        <v>1</v>
      </c>
      <c r="V27" s="9">
        <v>1</v>
      </c>
      <c r="W27" s="9">
        <v>0</v>
      </c>
      <c r="X27" s="9">
        <v>1</v>
      </c>
      <c r="Y27" s="9"/>
      <c r="Z27" s="9">
        <v>0</v>
      </c>
      <c r="AA27" s="9">
        <v>1</v>
      </c>
      <c r="AB27" s="9">
        <v>0</v>
      </c>
      <c r="AC27" s="9">
        <v>1</v>
      </c>
      <c r="AD27" s="9">
        <v>0</v>
      </c>
      <c r="AE27" s="9">
        <v>0</v>
      </c>
      <c r="AF27" s="9">
        <v>0</v>
      </c>
      <c r="AG27" s="9">
        <v>0</v>
      </c>
      <c r="AH27" s="9">
        <v>1</v>
      </c>
    </row>
    <row r="28" spans="1:34" x14ac:dyDescent="0.25">
      <c r="A28" s="1" t="s">
        <v>0</v>
      </c>
      <c r="B28" s="2" t="s">
        <v>10</v>
      </c>
      <c r="C28" s="2" t="s">
        <v>37</v>
      </c>
      <c r="D28" s="2" t="str">
        <f t="shared" si="0"/>
        <v>CyberPower OL1000ERTXL2U 1</v>
      </c>
      <c r="E28" s="2">
        <v>2</v>
      </c>
      <c r="F28" s="2">
        <f t="shared" si="1"/>
        <v>2E-3</v>
      </c>
      <c r="G28" s="2">
        <v>1</v>
      </c>
      <c r="H28" s="3">
        <v>1171.8309859154929</v>
      </c>
      <c r="I28" s="3">
        <f t="shared" si="4"/>
        <v>86130</v>
      </c>
      <c r="J28" s="4">
        <f t="shared" si="2"/>
        <v>1171.8309859154929</v>
      </c>
      <c r="K28" s="4">
        <f t="shared" si="3"/>
        <v>2.3436619718309858E-3</v>
      </c>
      <c r="L28" s="4" t="s">
        <v>4</v>
      </c>
      <c r="M28" s="4" t="s">
        <v>5</v>
      </c>
      <c r="N28" s="4" t="s">
        <v>6</v>
      </c>
      <c r="O28" s="4" t="s">
        <v>7</v>
      </c>
      <c r="P28" s="4" t="str">
        <f>VLOOKUP(C28,[1]Лист1!$C:$K,9,0)</f>
        <v>2021_06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1</v>
      </c>
      <c r="Y28" s="9"/>
      <c r="Z28" s="9">
        <v>0</v>
      </c>
      <c r="AA28" s="9">
        <v>1</v>
      </c>
      <c r="AB28" s="9">
        <v>0</v>
      </c>
      <c r="AC28" s="9">
        <v>0</v>
      </c>
      <c r="AD28" s="9">
        <v>1</v>
      </c>
      <c r="AE28" s="9">
        <v>0</v>
      </c>
      <c r="AF28" s="9">
        <v>1</v>
      </c>
      <c r="AG28" s="9">
        <v>0</v>
      </c>
      <c r="AH28" s="9">
        <v>1</v>
      </c>
    </row>
    <row r="29" spans="1:34" x14ac:dyDescent="0.25">
      <c r="A29" s="1" t="s">
        <v>0</v>
      </c>
      <c r="B29" s="2" t="s">
        <v>10</v>
      </c>
      <c r="C29" s="2" t="s">
        <v>38</v>
      </c>
      <c r="D29" s="2" t="str">
        <f t="shared" si="0"/>
        <v>CyberPower OL2000ERTXL2U 2</v>
      </c>
      <c r="E29" s="2">
        <v>1</v>
      </c>
      <c r="F29" s="2">
        <f t="shared" si="1"/>
        <v>1E-3</v>
      </c>
      <c r="G29" s="2">
        <v>2</v>
      </c>
      <c r="H29" s="3">
        <v>1830.9859154929577</v>
      </c>
      <c r="I29" s="3">
        <f t="shared" si="4"/>
        <v>134577</v>
      </c>
      <c r="J29" s="4">
        <f t="shared" si="2"/>
        <v>915.49295774647885</v>
      </c>
      <c r="K29" s="4">
        <f t="shared" si="3"/>
        <v>1.8309859154929577E-3</v>
      </c>
      <c r="L29" s="4" t="s">
        <v>4</v>
      </c>
      <c r="M29" s="4" t="s">
        <v>5</v>
      </c>
      <c r="N29" s="4" t="s">
        <v>6</v>
      </c>
      <c r="O29" s="4" t="s">
        <v>7</v>
      </c>
      <c r="P29" s="4" t="s">
        <v>815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1</v>
      </c>
      <c r="Y29" s="9"/>
      <c r="Z29" s="9">
        <v>0</v>
      </c>
      <c r="AA29" s="9">
        <v>1</v>
      </c>
      <c r="AB29" s="9">
        <v>0</v>
      </c>
      <c r="AC29" s="9">
        <v>0</v>
      </c>
      <c r="AD29" s="9">
        <v>1</v>
      </c>
      <c r="AE29" s="9">
        <v>0</v>
      </c>
      <c r="AF29" s="9">
        <v>1</v>
      </c>
      <c r="AG29" s="9">
        <v>0</v>
      </c>
      <c r="AH29" s="9">
        <v>1</v>
      </c>
    </row>
    <row r="30" spans="1:34" x14ac:dyDescent="0.25">
      <c r="A30" s="1" t="s">
        <v>0</v>
      </c>
      <c r="B30" s="2" t="s">
        <v>10</v>
      </c>
      <c r="C30" s="2" t="s">
        <v>39</v>
      </c>
      <c r="D30" s="2" t="str">
        <f t="shared" si="0"/>
        <v>CyberPower OL3000ERTXL2U 3</v>
      </c>
      <c r="E30" s="2">
        <v>32</v>
      </c>
      <c r="F30" s="2">
        <f t="shared" si="1"/>
        <v>3.2000000000000001E-2</v>
      </c>
      <c r="G30" s="2">
        <v>3</v>
      </c>
      <c r="H30" s="3">
        <v>2664.3125</v>
      </c>
      <c r="I30" s="3">
        <f t="shared" si="4"/>
        <v>195827</v>
      </c>
      <c r="J30" s="4">
        <f t="shared" si="2"/>
        <v>888.10416666666663</v>
      </c>
      <c r="K30" s="4">
        <f t="shared" si="3"/>
        <v>8.5258E-2</v>
      </c>
      <c r="L30" s="4" t="s">
        <v>4</v>
      </c>
      <c r="M30" s="4" t="s">
        <v>5</v>
      </c>
      <c r="N30" s="4" t="s">
        <v>6</v>
      </c>
      <c r="O30" s="4" t="s">
        <v>7</v>
      </c>
      <c r="P30" s="4" t="str">
        <f>VLOOKUP(C30,[1]Лист1!$C:$K,9,0)</f>
        <v>2020_01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1</v>
      </c>
      <c r="Y30" s="9"/>
      <c r="Z30" s="9">
        <v>0</v>
      </c>
      <c r="AA30" s="9">
        <v>1</v>
      </c>
      <c r="AB30" s="9">
        <v>0</v>
      </c>
      <c r="AC30" s="9">
        <v>0</v>
      </c>
      <c r="AD30" s="9">
        <v>1</v>
      </c>
      <c r="AE30" s="9">
        <v>0</v>
      </c>
      <c r="AF30" s="9">
        <v>1</v>
      </c>
      <c r="AG30" s="9">
        <v>0</v>
      </c>
      <c r="AH30" s="9">
        <v>1</v>
      </c>
    </row>
    <row r="31" spans="1:34" x14ac:dyDescent="0.25">
      <c r="A31" s="1" t="s">
        <v>0</v>
      </c>
      <c r="B31" s="2" t="s">
        <v>10</v>
      </c>
      <c r="C31" s="2" t="s">
        <v>40</v>
      </c>
      <c r="D31" s="2" t="str">
        <f t="shared" si="0"/>
        <v>CyberPower OLS1000EC 1</v>
      </c>
      <c r="E31" s="2">
        <v>8</v>
      </c>
      <c r="F31" s="2">
        <f t="shared" si="1"/>
        <v>8.0000000000000002E-3</v>
      </c>
      <c r="G31" s="2">
        <v>1</v>
      </c>
      <c r="H31" s="3">
        <v>323.625</v>
      </c>
      <c r="I31" s="3">
        <f t="shared" si="4"/>
        <v>23786</v>
      </c>
      <c r="J31" s="4">
        <f t="shared" si="2"/>
        <v>323.625</v>
      </c>
      <c r="K31" s="4">
        <f t="shared" si="3"/>
        <v>2.5890000000000002E-3</v>
      </c>
      <c r="L31" s="4" t="s">
        <v>4</v>
      </c>
      <c r="M31" s="4" t="s">
        <v>5</v>
      </c>
      <c r="N31" s="4" t="s">
        <v>2</v>
      </c>
      <c r="O31" s="4" t="s">
        <v>7</v>
      </c>
      <c r="P31" s="4" t="str">
        <f>VLOOKUP(C31,[1]Лист1!$C:$K,9,0)</f>
        <v>2020_01</v>
      </c>
      <c r="R31" s="9">
        <v>0</v>
      </c>
      <c r="S31" s="9">
        <v>0</v>
      </c>
      <c r="T31" s="9">
        <v>1</v>
      </c>
      <c r="U31" s="9">
        <v>0</v>
      </c>
      <c r="V31" s="9">
        <v>1</v>
      </c>
      <c r="W31" s="9">
        <v>0</v>
      </c>
      <c r="X31" s="9">
        <v>1</v>
      </c>
      <c r="Y31" s="9"/>
      <c r="Z31" s="9">
        <v>0</v>
      </c>
      <c r="AA31" s="9">
        <v>1</v>
      </c>
      <c r="AB31" s="9">
        <v>0</v>
      </c>
      <c r="AC31" s="9">
        <v>1</v>
      </c>
      <c r="AD31" s="9">
        <v>0</v>
      </c>
      <c r="AE31" s="9">
        <v>0</v>
      </c>
      <c r="AF31" s="9">
        <v>1</v>
      </c>
      <c r="AG31" s="9">
        <v>0</v>
      </c>
      <c r="AH31" s="9">
        <v>1</v>
      </c>
    </row>
    <row r="32" spans="1:34" x14ac:dyDescent="0.25">
      <c r="A32" s="1" t="s">
        <v>0</v>
      </c>
      <c r="B32" s="2" t="s">
        <v>10</v>
      </c>
      <c r="C32" s="2" t="s">
        <v>41</v>
      </c>
      <c r="D32" s="2" t="str">
        <f t="shared" si="0"/>
        <v>CyberPower OLS1000ERT2U 1</v>
      </c>
      <c r="E32" s="2">
        <v>33</v>
      </c>
      <c r="F32" s="2">
        <f t="shared" si="1"/>
        <v>3.3000000000000002E-2</v>
      </c>
      <c r="G32" s="2">
        <v>1</v>
      </c>
      <c r="H32" s="3">
        <v>669.57746478873241</v>
      </c>
      <c r="I32" s="3">
        <f t="shared" si="4"/>
        <v>49214</v>
      </c>
      <c r="J32" s="4">
        <f t="shared" si="2"/>
        <v>669.57746478873241</v>
      </c>
      <c r="K32" s="4">
        <f t="shared" si="3"/>
        <v>2.2096056338028171E-2</v>
      </c>
      <c r="L32" s="4" t="s">
        <v>4</v>
      </c>
      <c r="M32" s="4" t="s">
        <v>5</v>
      </c>
      <c r="N32" s="4" t="s">
        <v>6</v>
      </c>
      <c r="O32" s="4" t="s">
        <v>7</v>
      </c>
      <c r="P32" s="4" t="str">
        <f>VLOOKUP(C32,[1]Лист1!$C:$K,9,0)</f>
        <v>2020_01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1</v>
      </c>
      <c r="Y32" s="9"/>
      <c r="Z32" s="9">
        <v>0</v>
      </c>
      <c r="AA32" s="9">
        <v>1</v>
      </c>
      <c r="AB32" s="9">
        <v>0</v>
      </c>
      <c r="AC32" s="9">
        <v>0</v>
      </c>
      <c r="AD32" s="9">
        <v>1</v>
      </c>
      <c r="AE32" s="9">
        <v>0</v>
      </c>
      <c r="AF32" s="9">
        <v>1</v>
      </c>
      <c r="AG32" s="9">
        <v>0</v>
      </c>
      <c r="AH32" s="9">
        <v>1</v>
      </c>
    </row>
    <row r="33" spans="1:34" x14ac:dyDescent="0.25">
      <c r="A33" s="1" t="s">
        <v>0</v>
      </c>
      <c r="B33" s="2" t="s">
        <v>10</v>
      </c>
      <c r="C33" s="2" t="s">
        <v>42</v>
      </c>
      <c r="D33" s="2" t="str">
        <f t="shared" si="0"/>
        <v>CyberPower OLS1000ERT2Ua 1</v>
      </c>
      <c r="E33" s="2">
        <v>67</v>
      </c>
      <c r="F33" s="2">
        <f t="shared" si="1"/>
        <v>6.7000000000000004E-2</v>
      </c>
      <c r="G33" s="2">
        <v>1</v>
      </c>
      <c r="H33" s="3">
        <v>514.98507462686564</v>
      </c>
      <c r="I33" s="3">
        <f t="shared" si="4"/>
        <v>37851</v>
      </c>
      <c r="J33" s="4">
        <f t="shared" si="2"/>
        <v>514.98507462686564</v>
      </c>
      <c r="K33" s="4">
        <f t="shared" si="3"/>
        <v>3.4504E-2</v>
      </c>
      <c r="L33" s="4" t="s">
        <v>4</v>
      </c>
      <c r="M33" s="4" t="s">
        <v>5</v>
      </c>
      <c r="N33" s="4" t="s">
        <v>6</v>
      </c>
      <c r="O33" s="4" t="s">
        <v>7</v>
      </c>
      <c r="P33" s="4" t="str">
        <f>VLOOKUP(C33,[1]Лист1!$C:$K,9,0)</f>
        <v>2020_01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1</v>
      </c>
      <c r="Y33" s="9"/>
      <c r="Z33" s="9">
        <v>0</v>
      </c>
      <c r="AA33" s="9">
        <v>1</v>
      </c>
      <c r="AB33" s="9">
        <v>0</v>
      </c>
      <c r="AC33" s="9">
        <v>0</v>
      </c>
      <c r="AD33" s="9">
        <v>1</v>
      </c>
      <c r="AE33" s="9">
        <v>0</v>
      </c>
      <c r="AF33" s="9">
        <v>1</v>
      </c>
      <c r="AG33" s="9">
        <v>0</v>
      </c>
      <c r="AH33" s="9">
        <v>1</v>
      </c>
    </row>
    <row r="34" spans="1:34" x14ac:dyDescent="0.25">
      <c r="A34" s="1" t="s">
        <v>0</v>
      </c>
      <c r="B34" s="2" t="s">
        <v>10</v>
      </c>
      <c r="C34" s="2" t="s">
        <v>43</v>
      </c>
      <c r="D34" s="2" t="str">
        <f t="shared" si="0"/>
        <v>CyberPower OLS1500ERT2U 1,5</v>
      </c>
      <c r="E34" s="2">
        <v>75</v>
      </c>
      <c r="F34" s="2">
        <f t="shared" si="1"/>
        <v>7.4999999999999997E-2</v>
      </c>
      <c r="G34" s="2">
        <v>1.5</v>
      </c>
      <c r="H34" s="3">
        <v>909.49333333333334</v>
      </c>
      <c r="I34" s="3">
        <f t="shared" si="4"/>
        <v>66848</v>
      </c>
      <c r="J34" s="4">
        <f t="shared" si="2"/>
        <v>606.32888888888886</v>
      </c>
      <c r="K34" s="4">
        <f t="shared" si="3"/>
        <v>6.8211999999999995E-2</v>
      </c>
      <c r="L34" s="4" t="s">
        <v>4</v>
      </c>
      <c r="M34" s="4" t="s">
        <v>5</v>
      </c>
      <c r="N34" s="4" t="s">
        <v>6</v>
      </c>
      <c r="O34" s="4" t="s">
        <v>7</v>
      </c>
      <c r="P34" s="4" t="str">
        <f>VLOOKUP(C34,[1]Лист1!$C:$K,9,0)</f>
        <v>2020_01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1</v>
      </c>
      <c r="Y34" s="9"/>
      <c r="Z34" s="9">
        <v>0</v>
      </c>
      <c r="AA34" s="9">
        <v>1</v>
      </c>
      <c r="AB34" s="9">
        <v>0</v>
      </c>
      <c r="AC34" s="9">
        <v>0</v>
      </c>
      <c r="AD34" s="9">
        <v>1</v>
      </c>
      <c r="AE34" s="9">
        <v>0</v>
      </c>
      <c r="AF34" s="9">
        <v>1</v>
      </c>
      <c r="AG34" s="9">
        <v>0</v>
      </c>
      <c r="AH34" s="9">
        <v>1</v>
      </c>
    </row>
    <row r="35" spans="1:34" x14ac:dyDescent="0.25">
      <c r="A35" s="1" t="s">
        <v>0</v>
      </c>
      <c r="B35" s="2" t="s">
        <v>10</v>
      </c>
      <c r="C35" s="2" t="s">
        <v>44</v>
      </c>
      <c r="D35" s="2" t="str">
        <f t="shared" si="0"/>
        <v>CyberPower OLS2.2KERT2U 2,2</v>
      </c>
      <c r="E35" s="2">
        <v>1</v>
      </c>
      <c r="F35" s="2">
        <f t="shared" si="1"/>
        <v>1E-3</v>
      </c>
      <c r="G35" s="2">
        <v>2.2000000000000002</v>
      </c>
      <c r="H35" s="3">
        <v>738</v>
      </c>
      <c r="I35" s="3">
        <f t="shared" si="4"/>
        <v>54243</v>
      </c>
      <c r="J35" s="4">
        <f t="shared" si="2"/>
        <v>335.45454545454544</v>
      </c>
      <c r="K35" s="4">
        <f t="shared" si="3"/>
        <v>7.3800000000000005E-4</v>
      </c>
      <c r="L35" s="4" t="s">
        <v>4</v>
      </c>
      <c r="M35" s="4" t="s">
        <v>5</v>
      </c>
      <c r="N35" s="4" t="s">
        <v>6</v>
      </c>
      <c r="O35" s="4" t="s">
        <v>7</v>
      </c>
      <c r="P35" s="4" t="s">
        <v>815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1</v>
      </c>
      <c r="Y35" s="9"/>
      <c r="Z35" s="9">
        <v>0</v>
      </c>
      <c r="AA35" s="9">
        <v>1</v>
      </c>
      <c r="AB35" s="9">
        <v>0</v>
      </c>
      <c r="AC35" s="9">
        <v>0</v>
      </c>
      <c r="AD35" s="9">
        <v>1</v>
      </c>
      <c r="AE35" s="9">
        <v>0</v>
      </c>
      <c r="AF35" s="9">
        <v>1</v>
      </c>
      <c r="AG35" s="9">
        <v>0</v>
      </c>
      <c r="AH35" s="9">
        <v>1</v>
      </c>
    </row>
    <row r="36" spans="1:34" x14ac:dyDescent="0.25">
      <c r="A36" s="1" t="s">
        <v>0</v>
      </c>
      <c r="B36" s="2" t="s">
        <v>10</v>
      </c>
      <c r="C36" s="2" t="s">
        <v>45</v>
      </c>
      <c r="D36" s="2" t="str">
        <f t="shared" si="0"/>
        <v>CyberPower OLS2000EC 2</v>
      </c>
      <c r="E36" s="2">
        <v>164</v>
      </c>
      <c r="F36" s="2">
        <f t="shared" si="1"/>
        <v>0.16400000000000001</v>
      </c>
      <c r="G36" s="2">
        <v>2</v>
      </c>
      <c r="H36" s="3">
        <v>444.78873239436621</v>
      </c>
      <c r="I36" s="3">
        <f t="shared" si="4"/>
        <v>32692</v>
      </c>
      <c r="J36" s="4">
        <f t="shared" si="2"/>
        <v>222.3943661971831</v>
      </c>
      <c r="K36" s="4">
        <f t="shared" si="3"/>
        <v>7.2945352112676054E-2</v>
      </c>
      <c r="L36" s="4" t="s">
        <v>4</v>
      </c>
      <c r="M36" s="4" t="s">
        <v>5</v>
      </c>
      <c r="N36" s="4" t="s">
        <v>2</v>
      </c>
      <c r="O36" s="4" t="s">
        <v>7</v>
      </c>
      <c r="P36" s="4" t="str">
        <f>VLOOKUP(C36,[1]Лист1!$C:$K,9,0)</f>
        <v>2020_01</v>
      </c>
      <c r="R36" s="9">
        <v>0</v>
      </c>
      <c r="S36" s="9">
        <v>0</v>
      </c>
      <c r="T36" s="9">
        <v>1</v>
      </c>
      <c r="U36" s="9">
        <v>0</v>
      </c>
      <c r="V36" s="9">
        <v>1</v>
      </c>
      <c r="W36" s="9">
        <v>0</v>
      </c>
      <c r="X36" s="9">
        <v>1</v>
      </c>
      <c r="Y36" s="9"/>
      <c r="Z36" s="9">
        <v>0</v>
      </c>
      <c r="AA36" s="9">
        <v>1</v>
      </c>
      <c r="AB36" s="9">
        <v>0</v>
      </c>
      <c r="AC36" s="9">
        <v>1</v>
      </c>
      <c r="AD36" s="9">
        <v>0</v>
      </c>
      <c r="AE36" s="9">
        <v>0</v>
      </c>
      <c r="AF36" s="9">
        <v>1</v>
      </c>
      <c r="AG36" s="9">
        <v>0</v>
      </c>
      <c r="AH36" s="9">
        <v>1</v>
      </c>
    </row>
    <row r="37" spans="1:34" x14ac:dyDescent="0.25">
      <c r="A37" s="1" t="s">
        <v>0</v>
      </c>
      <c r="B37" s="2" t="s">
        <v>10</v>
      </c>
      <c r="C37" s="2" t="s">
        <v>46</v>
      </c>
      <c r="D37" s="2" t="str">
        <f t="shared" si="0"/>
        <v>CyberPower OLS2000ERT2U 2</v>
      </c>
      <c r="E37" s="2">
        <v>128</v>
      </c>
      <c r="F37" s="2">
        <f t="shared" si="1"/>
        <v>0.128</v>
      </c>
      <c r="G37" s="2">
        <v>2</v>
      </c>
      <c r="H37" s="3">
        <v>1035.2112676056338</v>
      </c>
      <c r="I37" s="3">
        <f t="shared" si="4"/>
        <v>76088</v>
      </c>
      <c r="J37" s="4">
        <f t="shared" si="2"/>
        <v>517.6056338028169</v>
      </c>
      <c r="K37" s="4">
        <f t="shared" si="3"/>
        <v>0.13250704225352111</v>
      </c>
      <c r="L37" s="4" t="s">
        <v>4</v>
      </c>
      <c r="M37" s="4" t="s">
        <v>5</v>
      </c>
      <c r="N37" s="4" t="s">
        <v>6</v>
      </c>
      <c r="O37" s="4" t="s">
        <v>7</v>
      </c>
      <c r="P37" s="4" t="str">
        <f>VLOOKUP(C37,[1]Лист1!$C:$K,9,0)</f>
        <v>2020_01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1</v>
      </c>
      <c r="Y37" s="9"/>
      <c r="Z37" s="9">
        <v>0</v>
      </c>
      <c r="AA37" s="9">
        <v>1</v>
      </c>
      <c r="AB37" s="9">
        <v>0</v>
      </c>
      <c r="AC37" s="9">
        <v>0</v>
      </c>
      <c r="AD37" s="9">
        <v>1</v>
      </c>
      <c r="AE37" s="9">
        <v>0</v>
      </c>
      <c r="AF37" s="9">
        <v>1</v>
      </c>
      <c r="AG37" s="9">
        <v>0</v>
      </c>
      <c r="AH37" s="9">
        <v>1</v>
      </c>
    </row>
    <row r="38" spans="1:34" x14ac:dyDescent="0.25">
      <c r="A38" s="1" t="s">
        <v>0</v>
      </c>
      <c r="B38" s="2" t="s">
        <v>10</v>
      </c>
      <c r="C38" s="2" t="s">
        <v>47</v>
      </c>
      <c r="D38" s="2" t="str">
        <f t="shared" si="0"/>
        <v>CyberPower OLS2000ERT2Ua 2</v>
      </c>
      <c r="E38" s="2">
        <v>88</v>
      </c>
      <c r="F38" s="2">
        <f t="shared" si="1"/>
        <v>8.7999999999999995E-2</v>
      </c>
      <c r="G38" s="2">
        <v>2</v>
      </c>
      <c r="H38" s="3">
        <v>537.88732394366195</v>
      </c>
      <c r="I38" s="3">
        <f t="shared" si="4"/>
        <v>39535</v>
      </c>
      <c r="J38" s="4">
        <f t="shared" si="2"/>
        <v>268.94366197183098</v>
      </c>
      <c r="K38" s="4">
        <f t="shared" si="3"/>
        <v>4.7334084507042254E-2</v>
      </c>
      <c r="L38" s="4" t="s">
        <v>4</v>
      </c>
      <c r="M38" s="4" t="s">
        <v>5</v>
      </c>
      <c r="N38" s="4" t="s">
        <v>6</v>
      </c>
      <c r="O38" s="4" t="s">
        <v>7</v>
      </c>
      <c r="P38" s="4" t="str">
        <f>VLOOKUP(C38,[1]Лист1!$C:$K,9,0)</f>
        <v>2020_01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1</v>
      </c>
      <c r="Y38" s="9"/>
      <c r="Z38" s="9">
        <v>0</v>
      </c>
      <c r="AA38" s="9">
        <v>1</v>
      </c>
      <c r="AB38" s="9">
        <v>0</v>
      </c>
      <c r="AC38" s="9">
        <v>0</v>
      </c>
      <c r="AD38" s="9">
        <v>1</v>
      </c>
      <c r="AE38" s="9">
        <v>0</v>
      </c>
      <c r="AF38" s="9">
        <v>1</v>
      </c>
      <c r="AG38" s="9">
        <v>0</v>
      </c>
      <c r="AH38" s="9">
        <v>1</v>
      </c>
    </row>
    <row r="39" spans="1:34" x14ac:dyDescent="0.25">
      <c r="A39" s="1" t="s">
        <v>0</v>
      </c>
      <c r="B39" s="2" t="s">
        <v>10</v>
      </c>
      <c r="C39" s="2" t="s">
        <v>48</v>
      </c>
      <c r="D39" s="2" t="str">
        <f t="shared" si="0"/>
        <v>CyberPower OLS3000EC 3</v>
      </c>
      <c r="E39" s="2">
        <v>97</v>
      </c>
      <c r="F39" s="2">
        <f t="shared" si="1"/>
        <v>9.7000000000000003E-2</v>
      </c>
      <c r="G39" s="2">
        <v>3</v>
      </c>
      <c r="H39" s="3">
        <v>675.61855670103091</v>
      </c>
      <c r="I39" s="3">
        <f t="shared" si="4"/>
        <v>49658</v>
      </c>
      <c r="J39" s="4">
        <f t="shared" si="2"/>
        <v>225.20618556701029</v>
      </c>
      <c r="K39" s="4">
        <f t="shared" si="3"/>
        <v>6.5534999999999996E-2</v>
      </c>
      <c r="L39" s="1" t="s">
        <v>4</v>
      </c>
      <c r="M39" s="1" t="s">
        <v>5</v>
      </c>
      <c r="N39" s="1" t="s">
        <v>2</v>
      </c>
      <c r="O39" s="1" t="s">
        <v>7</v>
      </c>
      <c r="P39" s="4" t="str">
        <f>VLOOKUP(C39,[1]Лист1!$C:$K,9,0)</f>
        <v>2020_01</v>
      </c>
      <c r="R39" s="9">
        <v>0</v>
      </c>
      <c r="S39" s="9">
        <v>0</v>
      </c>
      <c r="T39" s="9">
        <v>1</v>
      </c>
      <c r="U39" s="9">
        <v>0</v>
      </c>
      <c r="V39" s="9">
        <v>1</v>
      </c>
      <c r="W39" s="9">
        <v>0</v>
      </c>
      <c r="X39" s="9">
        <v>1</v>
      </c>
      <c r="Y39" s="9"/>
      <c r="Z39" s="9">
        <v>0</v>
      </c>
      <c r="AA39" s="9">
        <v>1</v>
      </c>
      <c r="AB39" s="9">
        <v>0</v>
      </c>
      <c r="AC39" s="9">
        <v>1</v>
      </c>
      <c r="AD39" s="9">
        <v>0</v>
      </c>
      <c r="AE39" s="9">
        <v>0</v>
      </c>
      <c r="AF39" s="9">
        <v>1</v>
      </c>
      <c r="AG39" s="9">
        <v>0</v>
      </c>
      <c r="AH39" s="9">
        <v>1</v>
      </c>
    </row>
    <row r="40" spans="1:34" x14ac:dyDescent="0.25">
      <c r="A40" s="1" t="s">
        <v>0</v>
      </c>
      <c r="B40" s="2" t="s">
        <v>10</v>
      </c>
      <c r="C40" s="2" t="s">
        <v>49</v>
      </c>
      <c r="D40" s="2" t="str">
        <f t="shared" si="0"/>
        <v>CyberPower OLS3000ERT2U 3</v>
      </c>
      <c r="E40" s="2">
        <v>30</v>
      </c>
      <c r="F40" s="2">
        <f t="shared" si="1"/>
        <v>0.03</v>
      </c>
      <c r="G40" s="2">
        <v>3</v>
      </c>
      <c r="H40" s="3">
        <v>1309.5774647887324</v>
      </c>
      <c r="I40" s="3">
        <f t="shared" si="4"/>
        <v>96254</v>
      </c>
      <c r="J40" s="4">
        <f t="shared" si="2"/>
        <v>436.52582159624416</v>
      </c>
      <c r="K40" s="4">
        <f t="shared" si="3"/>
        <v>3.9287323943661967E-2</v>
      </c>
      <c r="L40" s="4" t="s">
        <v>4</v>
      </c>
      <c r="M40" s="4" t="s">
        <v>5</v>
      </c>
      <c r="N40" s="4" t="s">
        <v>6</v>
      </c>
      <c r="O40" s="4" t="s">
        <v>7</v>
      </c>
      <c r="P40" s="4" t="str">
        <f>VLOOKUP(C40,[1]Лист1!$C:$K,9,0)</f>
        <v>2020_01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1</v>
      </c>
      <c r="Y40" s="9"/>
      <c r="Z40" s="9">
        <v>0</v>
      </c>
      <c r="AA40" s="9">
        <v>1</v>
      </c>
      <c r="AB40" s="9">
        <v>0</v>
      </c>
      <c r="AC40" s="9">
        <v>0</v>
      </c>
      <c r="AD40" s="9">
        <v>1</v>
      </c>
      <c r="AE40" s="9">
        <v>0</v>
      </c>
      <c r="AF40" s="9">
        <v>1</v>
      </c>
      <c r="AG40" s="9">
        <v>0</v>
      </c>
      <c r="AH40" s="9">
        <v>1</v>
      </c>
    </row>
    <row r="41" spans="1:34" x14ac:dyDescent="0.25">
      <c r="A41" s="1" t="s">
        <v>0</v>
      </c>
      <c r="B41" s="2" t="s">
        <v>10</v>
      </c>
      <c r="C41" s="2" t="s">
        <v>50</v>
      </c>
      <c r="D41" s="2" t="str">
        <f t="shared" si="0"/>
        <v>CyberPower OLS3000ERT2Ua 3</v>
      </c>
      <c r="E41" s="2">
        <v>245</v>
      </c>
      <c r="F41" s="2">
        <f t="shared" si="1"/>
        <v>0.245</v>
      </c>
      <c r="G41" s="2">
        <v>3</v>
      </c>
      <c r="H41" s="3">
        <v>696.33802816901414</v>
      </c>
      <c r="I41" s="3">
        <f t="shared" si="4"/>
        <v>51181</v>
      </c>
      <c r="J41" s="4">
        <f t="shared" si="2"/>
        <v>232.11267605633805</v>
      </c>
      <c r="K41" s="4">
        <f t="shared" si="3"/>
        <v>0.17060281690140847</v>
      </c>
      <c r="L41" s="4" t="s">
        <v>4</v>
      </c>
      <c r="M41" s="4" t="s">
        <v>5</v>
      </c>
      <c r="N41" s="4" t="s">
        <v>6</v>
      </c>
      <c r="O41" s="4" t="s">
        <v>7</v>
      </c>
      <c r="P41" s="4" t="str">
        <f>VLOOKUP(C41,[1]Лист1!$C:$K,9,0)</f>
        <v>2020_01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1</v>
      </c>
      <c r="Y41" s="9"/>
      <c r="Z41" s="9">
        <v>0</v>
      </c>
      <c r="AA41" s="9">
        <v>1</v>
      </c>
      <c r="AB41" s="9">
        <v>0</v>
      </c>
      <c r="AC41" s="9">
        <v>0</v>
      </c>
      <c r="AD41" s="9">
        <v>1</v>
      </c>
      <c r="AE41" s="9">
        <v>0</v>
      </c>
      <c r="AF41" s="9">
        <v>1</v>
      </c>
      <c r="AG41" s="9">
        <v>0</v>
      </c>
      <c r="AH41" s="9">
        <v>1</v>
      </c>
    </row>
    <row r="42" spans="1:34" x14ac:dyDescent="0.25">
      <c r="A42" s="1" t="s">
        <v>0</v>
      </c>
      <c r="B42" s="2" t="s">
        <v>10</v>
      </c>
      <c r="C42" s="2" t="s">
        <v>51</v>
      </c>
      <c r="D42" s="2" t="str">
        <f t="shared" si="0"/>
        <v>CyberPower OR1000ELCDRM1U 1</v>
      </c>
      <c r="E42" s="2">
        <v>37</v>
      </c>
      <c r="F42" s="2">
        <f t="shared" si="1"/>
        <v>3.6999999999999998E-2</v>
      </c>
      <c r="G42" s="2">
        <v>1</v>
      </c>
      <c r="H42" s="3">
        <v>452.62162162162161</v>
      </c>
      <c r="I42" s="3">
        <f t="shared" si="4"/>
        <v>33268</v>
      </c>
      <c r="J42" s="4">
        <f t="shared" si="2"/>
        <v>452.62162162162161</v>
      </c>
      <c r="K42" s="4">
        <f t="shared" si="3"/>
        <v>1.6747000000000001E-2</v>
      </c>
      <c r="L42" s="4" t="s">
        <v>29</v>
      </c>
      <c r="M42" s="4" t="s">
        <v>5</v>
      </c>
      <c r="N42" s="4" t="s">
        <v>52</v>
      </c>
      <c r="O42" s="4" t="s">
        <v>7</v>
      </c>
      <c r="P42" s="4" t="str">
        <f>VLOOKUP(C42,[1]Лист1!$C:$K,9,0)</f>
        <v>2020_01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1</v>
      </c>
      <c r="Y42" s="9"/>
      <c r="Z42" s="9">
        <v>0</v>
      </c>
      <c r="AA42" s="9">
        <v>1</v>
      </c>
      <c r="AB42" s="9">
        <v>0</v>
      </c>
      <c r="AC42" s="9">
        <v>0</v>
      </c>
      <c r="AD42" s="9">
        <v>0</v>
      </c>
      <c r="AE42" s="9">
        <v>1</v>
      </c>
      <c r="AF42" s="9">
        <v>0</v>
      </c>
      <c r="AG42" s="9">
        <v>0</v>
      </c>
      <c r="AH42" s="9">
        <v>1</v>
      </c>
    </row>
    <row r="43" spans="1:34" x14ac:dyDescent="0.25">
      <c r="A43" s="1" t="s">
        <v>0</v>
      </c>
      <c r="B43" s="2" t="s">
        <v>10</v>
      </c>
      <c r="C43" s="2" t="s">
        <v>53</v>
      </c>
      <c r="D43" s="2" t="str">
        <f t="shared" si="0"/>
        <v>CyberPower OR1500ELCDRM1U 1,5</v>
      </c>
      <c r="E43" s="2">
        <v>255</v>
      </c>
      <c r="F43" s="2">
        <f t="shared" si="1"/>
        <v>0.255</v>
      </c>
      <c r="G43" s="2">
        <v>1.5</v>
      </c>
      <c r="H43" s="3">
        <v>540.4588235294118</v>
      </c>
      <c r="I43" s="3">
        <f t="shared" si="4"/>
        <v>39724</v>
      </c>
      <c r="J43" s="4">
        <f t="shared" si="2"/>
        <v>360.30588235294118</v>
      </c>
      <c r="K43" s="4">
        <f t="shared" si="3"/>
        <v>0.137817</v>
      </c>
      <c r="L43" s="4" t="s">
        <v>29</v>
      </c>
      <c r="M43" s="4" t="s">
        <v>5</v>
      </c>
      <c r="N43" s="4" t="s">
        <v>52</v>
      </c>
      <c r="O43" s="4" t="s">
        <v>7</v>
      </c>
      <c r="P43" s="4" t="str">
        <f>VLOOKUP(C43,[1]Лист1!$C:$K,9,0)</f>
        <v>2020_01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1</v>
      </c>
      <c r="Y43" s="9"/>
      <c r="Z43" s="9">
        <v>0</v>
      </c>
      <c r="AA43" s="9">
        <v>1</v>
      </c>
      <c r="AB43" s="9">
        <v>0</v>
      </c>
      <c r="AC43" s="9">
        <v>0</v>
      </c>
      <c r="AD43" s="9">
        <v>0</v>
      </c>
      <c r="AE43" s="9">
        <v>1</v>
      </c>
      <c r="AF43" s="9">
        <v>0</v>
      </c>
      <c r="AG43" s="9">
        <v>0</v>
      </c>
      <c r="AH43" s="9">
        <v>1</v>
      </c>
    </row>
    <row r="44" spans="1:34" x14ac:dyDescent="0.25">
      <c r="A44" s="1" t="s">
        <v>0</v>
      </c>
      <c r="B44" s="2" t="s">
        <v>10</v>
      </c>
      <c r="C44" s="2" t="s">
        <v>54</v>
      </c>
      <c r="D44" s="2" t="str">
        <f t="shared" si="0"/>
        <v>CyberPower OR600ELCDRM1U 0,6</v>
      </c>
      <c r="E44" s="2">
        <v>71</v>
      </c>
      <c r="F44" s="2">
        <f t="shared" si="1"/>
        <v>7.0999999999999994E-2</v>
      </c>
      <c r="G44" s="2">
        <v>0.6</v>
      </c>
      <c r="H44" s="3">
        <v>309.6901408450704</v>
      </c>
      <c r="I44" s="3">
        <f t="shared" si="4"/>
        <v>22762</v>
      </c>
      <c r="J44" s="4">
        <f t="shared" si="2"/>
        <v>516.15023474178406</v>
      </c>
      <c r="K44" s="4">
        <f t="shared" si="3"/>
        <v>2.1988000000000001E-2</v>
      </c>
      <c r="L44" s="4" t="s">
        <v>29</v>
      </c>
      <c r="M44" s="4" t="s">
        <v>5</v>
      </c>
      <c r="N44" s="4" t="s">
        <v>52</v>
      </c>
      <c r="O44" s="4" t="s">
        <v>7</v>
      </c>
      <c r="P44" s="4" t="str">
        <f>VLOOKUP(C44,[1]Лист1!$C:$K,9,0)</f>
        <v>2020_01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1</v>
      </c>
      <c r="Y44" s="9"/>
      <c r="Z44" s="9">
        <v>0</v>
      </c>
      <c r="AA44" s="9">
        <v>1</v>
      </c>
      <c r="AB44" s="9">
        <v>0</v>
      </c>
      <c r="AC44" s="9">
        <v>0</v>
      </c>
      <c r="AD44" s="9">
        <v>0</v>
      </c>
      <c r="AE44" s="9">
        <v>1</v>
      </c>
      <c r="AF44" s="9">
        <v>0</v>
      </c>
      <c r="AG44" s="9">
        <v>0</v>
      </c>
      <c r="AH44" s="9">
        <v>1</v>
      </c>
    </row>
    <row r="45" spans="1:34" x14ac:dyDescent="0.25">
      <c r="A45" s="1" t="s">
        <v>0</v>
      </c>
      <c r="B45" s="2" t="s">
        <v>10</v>
      </c>
      <c r="C45" s="2" t="s">
        <v>55</v>
      </c>
      <c r="D45" s="2" t="str">
        <f t="shared" si="0"/>
        <v>CyberPower PLT1000ELCDRT2U 1</v>
      </c>
      <c r="E45" s="2">
        <v>261</v>
      </c>
      <c r="F45" s="2">
        <f t="shared" si="1"/>
        <v>0.26100000000000001</v>
      </c>
      <c r="G45" s="2">
        <v>1</v>
      </c>
      <c r="H45" s="3">
        <v>270.56338028169012</v>
      </c>
      <c r="I45" s="3">
        <f t="shared" si="4"/>
        <v>19886</v>
      </c>
      <c r="J45" s="4">
        <f t="shared" si="2"/>
        <v>270.56338028169012</v>
      </c>
      <c r="K45" s="4">
        <f t="shared" si="3"/>
        <v>7.0617042253521126E-2</v>
      </c>
      <c r="L45" s="4" t="s">
        <v>29</v>
      </c>
      <c r="M45" s="4" t="s">
        <v>5</v>
      </c>
      <c r="N45" s="4" t="s">
        <v>6</v>
      </c>
      <c r="O45" s="4" t="s">
        <v>7</v>
      </c>
      <c r="P45" s="4" t="str">
        <f>VLOOKUP(C45,[1]Лист1!$C:$K,9,0)</f>
        <v>2020_01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1</v>
      </c>
      <c r="Y45" s="9"/>
      <c r="Z45" s="9">
        <v>0</v>
      </c>
      <c r="AA45" s="9">
        <v>1</v>
      </c>
      <c r="AB45" s="9">
        <v>0</v>
      </c>
      <c r="AC45" s="9">
        <v>0</v>
      </c>
      <c r="AD45" s="9">
        <v>1</v>
      </c>
      <c r="AE45" s="9">
        <v>0</v>
      </c>
      <c r="AF45" s="9">
        <v>0</v>
      </c>
      <c r="AG45" s="9">
        <v>0</v>
      </c>
      <c r="AH45" s="9">
        <v>1</v>
      </c>
    </row>
    <row r="46" spans="1:34" x14ac:dyDescent="0.25">
      <c r="A46" s="1" t="s">
        <v>0</v>
      </c>
      <c r="B46" s="2" t="s">
        <v>10</v>
      </c>
      <c r="C46" s="2" t="s">
        <v>56</v>
      </c>
      <c r="D46" s="2" t="str">
        <f t="shared" si="0"/>
        <v>CyberPower PLT1500ELCDRT2U 1,5</v>
      </c>
      <c r="E46" s="2">
        <v>244</v>
      </c>
      <c r="F46" s="2">
        <f t="shared" si="1"/>
        <v>0.24399999999999999</v>
      </c>
      <c r="G46" s="2">
        <v>1.5</v>
      </c>
      <c r="H46" s="3">
        <v>312.81690140845069</v>
      </c>
      <c r="I46" s="3">
        <f t="shared" si="4"/>
        <v>22992</v>
      </c>
      <c r="J46" s="4">
        <f t="shared" si="2"/>
        <v>208.54460093896714</v>
      </c>
      <c r="K46" s="4">
        <f t="shared" si="3"/>
        <v>7.6327323943661957E-2</v>
      </c>
      <c r="L46" s="4" t="s">
        <v>29</v>
      </c>
      <c r="M46" s="4" t="s">
        <v>5</v>
      </c>
      <c r="N46" s="4" t="s">
        <v>6</v>
      </c>
      <c r="O46" s="4" t="s">
        <v>7</v>
      </c>
      <c r="P46" s="4" t="str">
        <f>VLOOKUP(C46,[1]Лист1!$C:$K,9,0)</f>
        <v>2020_01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1</v>
      </c>
      <c r="Y46" s="9"/>
      <c r="Z46" s="9">
        <v>0</v>
      </c>
      <c r="AA46" s="9">
        <v>1</v>
      </c>
      <c r="AB46" s="9">
        <v>0</v>
      </c>
      <c r="AC46" s="9">
        <v>0</v>
      </c>
      <c r="AD46" s="9">
        <v>1</v>
      </c>
      <c r="AE46" s="9">
        <v>0</v>
      </c>
      <c r="AF46" s="9">
        <v>0</v>
      </c>
      <c r="AG46" s="9">
        <v>0</v>
      </c>
      <c r="AH46" s="9">
        <v>1</v>
      </c>
    </row>
    <row r="47" spans="1:34" x14ac:dyDescent="0.25">
      <c r="A47" s="1" t="s">
        <v>0</v>
      </c>
      <c r="B47" s="2" t="s">
        <v>10</v>
      </c>
      <c r="C47" s="2" t="s">
        <v>57</v>
      </c>
      <c r="D47" s="2" t="str">
        <f t="shared" si="0"/>
        <v>CyberPower PLT2000ELCDRT2U 2</v>
      </c>
      <c r="E47" s="2">
        <v>237</v>
      </c>
      <c r="F47" s="2">
        <f t="shared" si="1"/>
        <v>0.23699999999999999</v>
      </c>
      <c r="G47" s="2">
        <v>2</v>
      </c>
      <c r="H47" s="3">
        <v>424.39240506329116</v>
      </c>
      <c r="I47" s="3">
        <f t="shared" si="4"/>
        <v>31193</v>
      </c>
      <c r="J47" s="4">
        <f t="shared" si="2"/>
        <v>212.19620253164558</v>
      </c>
      <c r="K47" s="4">
        <f t="shared" si="3"/>
        <v>0.100581</v>
      </c>
      <c r="L47" s="4" t="s">
        <v>29</v>
      </c>
      <c r="M47" s="4" t="s">
        <v>5</v>
      </c>
      <c r="N47" s="4" t="s">
        <v>6</v>
      </c>
      <c r="O47" s="4" t="s">
        <v>7</v>
      </c>
      <c r="P47" s="4" t="str">
        <f>VLOOKUP(C47,[1]Лист1!$C:$K,9,0)</f>
        <v>2020_01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1</v>
      </c>
      <c r="Y47" s="9"/>
      <c r="Z47" s="9">
        <v>0</v>
      </c>
      <c r="AA47" s="9">
        <v>1</v>
      </c>
      <c r="AB47" s="9">
        <v>0</v>
      </c>
      <c r="AC47" s="9">
        <v>0</v>
      </c>
      <c r="AD47" s="9">
        <v>1</v>
      </c>
      <c r="AE47" s="9">
        <v>0</v>
      </c>
      <c r="AF47" s="9">
        <v>0</v>
      </c>
      <c r="AG47" s="9">
        <v>0</v>
      </c>
      <c r="AH47" s="9">
        <v>1</v>
      </c>
    </row>
    <row r="48" spans="1:34" x14ac:dyDescent="0.25">
      <c r="A48" s="1" t="s">
        <v>0</v>
      </c>
      <c r="B48" s="2" t="s">
        <v>10</v>
      </c>
      <c r="C48" s="2" t="s">
        <v>58</v>
      </c>
      <c r="D48" s="2" t="str">
        <f t="shared" si="0"/>
        <v>CyberPower PLT3000ELCDRT2U 3</v>
      </c>
      <c r="E48" s="2">
        <v>135</v>
      </c>
      <c r="F48" s="2">
        <f t="shared" si="1"/>
        <v>0.13500000000000001</v>
      </c>
      <c r="G48" s="2">
        <v>3</v>
      </c>
      <c r="H48" s="3">
        <v>576.02816901408448</v>
      </c>
      <c r="I48" s="3">
        <f t="shared" si="4"/>
        <v>42338</v>
      </c>
      <c r="J48" s="4">
        <f t="shared" si="2"/>
        <v>192.0093896713615</v>
      </c>
      <c r="K48" s="4">
        <f t="shared" si="3"/>
        <v>7.7763802816901401E-2</v>
      </c>
      <c r="L48" s="4" t="s">
        <v>29</v>
      </c>
      <c r="M48" s="4" t="s">
        <v>5</v>
      </c>
      <c r="N48" s="4" t="s">
        <v>6</v>
      </c>
      <c r="O48" s="4" t="s">
        <v>7</v>
      </c>
      <c r="P48" s="4" t="str">
        <f>VLOOKUP(C48,[1]Лист1!$C:$K,9,0)</f>
        <v>2020_01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1</v>
      </c>
      <c r="Y48" s="9"/>
      <c r="Z48" s="9">
        <v>0</v>
      </c>
      <c r="AA48" s="9">
        <v>1</v>
      </c>
      <c r="AB48" s="9">
        <v>0</v>
      </c>
      <c r="AC48" s="9">
        <v>0</v>
      </c>
      <c r="AD48" s="9">
        <v>1</v>
      </c>
      <c r="AE48" s="9">
        <v>0</v>
      </c>
      <c r="AF48" s="9">
        <v>0</v>
      </c>
      <c r="AG48" s="9">
        <v>0</v>
      </c>
      <c r="AH48" s="9">
        <v>1</v>
      </c>
    </row>
    <row r="49" spans="1:34" x14ac:dyDescent="0.25">
      <c r="A49" s="1" t="s">
        <v>0</v>
      </c>
      <c r="B49" s="2" t="s">
        <v>10</v>
      </c>
      <c r="C49" s="2" t="s">
        <v>59</v>
      </c>
      <c r="D49" s="2" t="str">
        <f t="shared" si="0"/>
        <v>CyberPower PR1000ELCD 1</v>
      </c>
      <c r="E49" s="2">
        <v>308</v>
      </c>
      <c r="F49" s="2">
        <f t="shared" si="1"/>
        <v>0.308</v>
      </c>
      <c r="G49" s="2">
        <v>1</v>
      </c>
      <c r="H49" s="3">
        <v>716.56818181818187</v>
      </c>
      <c r="I49" s="3">
        <f t="shared" si="4"/>
        <v>52668</v>
      </c>
      <c r="J49" s="4">
        <f t="shared" si="2"/>
        <v>716.56818181818187</v>
      </c>
      <c r="K49" s="4">
        <f t="shared" si="3"/>
        <v>0.22070300000000004</v>
      </c>
      <c r="L49" s="4" t="s">
        <v>29</v>
      </c>
      <c r="M49" s="4" t="s">
        <v>5</v>
      </c>
      <c r="N49" s="4" t="s">
        <v>2</v>
      </c>
      <c r="O49" s="4" t="s">
        <v>7</v>
      </c>
      <c r="P49" s="4" t="str">
        <f>VLOOKUP(C49,[1]Лист1!$C:$K,9,0)</f>
        <v>2020_01</v>
      </c>
      <c r="R49" s="9">
        <v>0</v>
      </c>
      <c r="S49" s="9">
        <v>1</v>
      </c>
      <c r="T49" s="9">
        <v>1</v>
      </c>
      <c r="U49" s="9">
        <v>1</v>
      </c>
      <c r="V49" s="9">
        <v>1</v>
      </c>
      <c r="W49" s="9">
        <v>0</v>
      </c>
      <c r="X49" s="9">
        <v>1</v>
      </c>
      <c r="Y49" s="9"/>
      <c r="Z49" s="9">
        <v>0</v>
      </c>
      <c r="AA49" s="9">
        <v>1</v>
      </c>
      <c r="AB49" s="9">
        <v>0</v>
      </c>
      <c r="AC49" s="9">
        <v>1</v>
      </c>
      <c r="AD49" s="9">
        <v>0</v>
      </c>
      <c r="AE49" s="9">
        <v>0</v>
      </c>
      <c r="AF49" s="9">
        <v>0</v>
      </c>
      <c r="AG49" s="9">
        <v>0</v>
      </c>
      <c r="AH49" s="9">
        <v>1</v>
      </c>
    </row>
    <row r="50" spans="1:34" x14ac:dyDescent="0.25">
      <c r="A50" s="1" t="s">
        <v>0</v>
      </c>
      <c r="B50" s="2" t="s">
        <v>10</v>
      </c>
      <c r="C50" s="2" t="s">
        <v>60</v>
      </c>
      <c r="D50" s="2" t="str">
        <f t="shared" si="0"/>
        <v>CyberPower PR1000ELCDRT1U 1</v>
      </c>
      <c r="E50" s="2">
        <v>8</v>
      </c>
      <c r="F50" s="2">
        <f t="shared" si="1"/>
        <v>8.0000000000000002E-3</v>
      </c>
      <c r="G50" s="2">
        <v>1</v>
      </c>
      <c r="H50" s="3">
        <v>777.25</v>
      </c>
      <c r="I50" s="3">
        <f t="shared" si="4"/>
        <v>57128</v>
      </c>
      <c r="J50" s="4">
        <f t="shared" si="2"/>
        <v>777.25</v>
      </c>
      <c r="K50" s="4">
        <f t="shared" si="3"/>
        <v>6.2179999999999996E-3</v>
      </c>
      <c r="L50" s="4" t="s">
        <v>29</v>
      </c>
      <c r="M50" s="4" t="s">
        <v>5</v>
      </c>
      <c r="N50" s="4" t="s">
        <v>6</v>
      </c>
      <c r="O50" s="4" t="s">
        <v>7</v>
      </c>
      <c r="P50" s="4" t="str">
        <f>VLOOKUP(C50,[1]Лист1!$C:$K,9,0)</f>
        <v>2020_01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1</v>
      </c>
      <c r="Y50" s="9"/>
      <c r="Z50" s="9">
        <v>0</v>
      </c>
      <c r="AA50" s="9">
        <v>1</v>
      </c>
      <c r="AB50" s="9">
        <v>0</v>
      </c>
      <c r="AC50" s="9">
        <v>0</v>
      </c>
      <c r="AD50" s="9">
        <v>1</v>
      </c>
      <c r="AE50" s="9">
        <v>0</v>
      </c>
      <c r="AF50" s="9">
        <v>0</v>
      </c>
      <c r="AG50" s="9">
        <v>0</v>
      </c>
      <c r="AH50" s="9">
        <v>1</v>
      </c>
    </row>
    <row r="51" spans="1:34" x14ac:dyDescent="0.25">
      <c r="A51" s="1" t="s">
        <v>0</v>
      </c>
      <c r="B51" s="2" t="s">
        <v>10</v>
      </c>
      <c r="C51" s="2" t="s">
        <v>61</v>
      </c>
      <c r="D51" s="2" t="str">
        <f t="shared" si="0"/>
        <v>CyberPower PR1000ELCDRT2UA 1</v>
      </c>
      <c r="E51" s="2">
        <v>45</v>
      </c>
      <c r="F51" s="2">
        <f t="shared" si="1"/>
        <v>4.4999999999999998E-2</v>
      </c>
      <c r="G51" s="2">
        <v>1</v>
      </c>
      <c r="H51" s="3">
        <v>592.6056338028169</v>
      </c>
      <c r="I51" s="3">
        <f t="shared" si="4"/>
        <v>43557</v>
      </c>
      <c r="J51" s="4">
        <f t="shared" si="2"/>
        <v>592.6056338028169</v>
      </c>
      <c r="K51" s="4">
        <f t="shared" si="3"/>
        <v>2.6667253521126762E-2</v>
      </c>
      <c r="L51" s="4" t="s">
        <v>29</v>
      </c>
      <c r="M51" s="4" t="s">
        <v>5</v>
      </c>
      <c r="N51" s="4" t="s">
        <v>6</v>
      </c>
      <c r="O51" s="4" t="s">
        <v>7</v>
      </c>
      <c r="P51" s="4" t="str">
        <f>VLOOKUP(C51,[1]Лист1!$C:$K,9,0)</f>
        <v>2020_01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1</v>
      </c>
      <c r="Y51" s="9"/>
      <c r="Z51" s="9">
        <v>0</v>
      </c>
      <c r="AA51" s="9">
        <v>1</v>
      </c>
      <c r="AB51" s="9">
        <v>0</v>
      </c>
      <c r="AC51" s="9">
        <v>0</v>
      </c>
      <c r="AD51" s="9">
        <v>1</v>
      </c>
      <c r="AE51" s="9">
        <v>0</v>
      </c>
      <c r="AF51" s="9">
        <v>0</v>
      </c>
      <c r="AG51" s="9">
        <v>0</v>
      </c>
      <c r="AH51" s="9">
        <v>1</v>
      </c>
    </row>
    <row r="52" spans="1:34" x14ac:dyDescent="0.25">
      <c r="A52" s="1" t="s">
        <v>0</v>
      </c>
      <c r="B52" s="2" t="s">
        <v>10</v>
      </c>
      <c r="C52" s="2" t="s">
        <v>62</v>
      </c>
      <c r="D52" s="2" t="str">
        <f t="shared" si="0"/>
        <v>CyberPower PR1000ELCDRTXL2U 1</v>
      </c>
      <c r="E52" s="2">
        <v>1</v>
      </c>
      <c r="F52" s="2">
        <f t="shared" si="1"/>
        <v>1E-3</v>
      </c>
      <c r="G52" s="2">
        <v>1</v>
      </c>
      <c r="H52" s="3">
        <v>848</v>
      </c>
      <c r="I52" s="3">
        <f t="shared" si="4"/>
        <v>62328</v>
      </c>
      <c r="J52" s="4">
        <f t="shared" si="2"/>
        <v>848</v>
      </c>
      <c r="K52" s="4">
        <f t="shared" si="3"/>
        <v>8.4800000000000001E-4</v>
      </c>
      <c r="L52" s="4" t="s">
        <v>29</v>
      </c>
      <c r="M52" s="4" t="s">
        <v>5</v>
      </c>
      <c r="N52" s="4" t="s">
        <v>6</v>
      </c>
      <c r="O52" s="4" t="s">
        <v>7</v>
      </c>
      <c r="P52" s="4" t="str">
        <f>VLOOKUP(C52,[1]Лист1!$C:$K,9,0)</f>
        <v>2021_06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1</v>
      </c>
      <c r="Y52" s="9"/>
      <c r="Z52" s="9">
        <v>0</v>
      </c>
      <c r="AA52" s="9">
        <v>1</v>
      </c>
      <c r="AB52" s="9">
        <v>0</v>
      </c>
      <c r="AC52" s="9">
        <v>0</v>
      </c>
      <c r="AD52" s="9">
        <v>1</v>
      </c>
      <c r="AE52" s="9">
        <v>0</v>
      </c>
      <c r="AF52" s="9">
        <v>0</v>
      </c>
      <c r="AG52" s="9">
        <v>0</v>
      </c>
      <c r="AH52" s="9">
        <v>1</v>
      </c>
    </row>
    <row r="53" spans="1:34" x14ac:dyDescent="0.25">
      <c r="A53" s="1" t="s">
        <v>0</v>
      </c>
      <c r="B53" s="2" t="s">
        <v>10</v>
      </c>
      <c r="C53" s="2" t="s">
        <v>63</v>
      </c>
      <c r="D53" s="2" t="str">
        <f t="shared" si="0"/>
        <v>CyberPower PR1000ERTXL2U 1</v>
      </c>
      <c r="E53" s="2">
        <v>33</v>
      </c>
      <c r="F53" s="2">
        <f t="shared" si="1"/>
        <v>3.3000000000000002E-2</v>
      </c>
      <c r="G53" s="2">
        <v>1</v>
      </c>
      <c r="H53" s="3">
        <v>735</v>
      </c>
      <c r="I53" s="3">
        <f t="shared" si="4"/>
        <v>54023</v>
      </c>
      <c r="J53" s="4">
        <f t="shared" si="2"/>
        <v>735</v>
      </c>
      <c r="K53" s="4">
        <f t="shared" si="3"/>
        <v>2.4254999999999999E-2</v>
      </c>
      <c r="L53" s="4" t="s">
        <v>29</v>
      </c>
      <c r="M53" s="4" t="s">
        <v>5</v>
      </c>
      <c r="N53" s="4" t="s">
        <v>6</v>
      </c>
      <c r="O53" s="4" t="s">
        <v>7</v>
      </c>
      <c r="P53" s="4" t="str">
        <f>VLOOKUP(C53,[1]Лист1!$C:$K,9,0)</f>
        <v>2020_01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1</v>
      </c>
      <c r="Y53" s="9"/>
      <c r="Z53" s="9">
        <v>0</v>
      </c>
      <c r="AA53" s="9">
        <v>1</v>
      </c>
      <c r="AB53" s="9">
        <v>0</v>
      </c>
      <c r="AC53" s="9">
        <v>0</v>
      </c>
      <c r="AD53" s="9">
        <v>1</v>
      </c>
      <c r="AE53" s="9">
        <v>0</v>
      </c>
      <c r="AF53" s="9">
        <v>0</v>
      </c>
      <c r="AG53" s="9">
        <v>0</v>
      </c>
      <c r="AH53" s="9">
        <v>1</v>
      </c>
    </row>
    <row r="54" spans="1:34" x14ac:dyDescent="0.25">
      <c r="A54" s="1" t="s">
        <v>0</v>
      </c>
      <c r="B54" s="2" t="s">
        <v>10</v>
      </c>
      <c r="C54" s="2" t="s">
        <v>64</v>
      </c>
      <c r="D54" s="2" t="str">
        <f t="shared" si="0"/>
        <v>CyberPower PR1500ELCD 1,5</v>
      </c>
      <c r="E54" s="2">
        <v>38</v>
      </c>
      <c r="F54" s="2">
        <f t="shared" si="1"/>
        <v>3.7999999999999999E-2</v>
      </c>
      <c r="G54" s="2">
        <v>1.5</v>
      </c>
      <c r="H54" s="3">
        <v>700</v>
      </c>
      <c r="I54" s="3">
        <f t="shared" si="4"/>
        <v>51450</v>
      </c>
      <c r="J54" s="4">
        <f t="shared" si="2"/>
        <v>466.66666666666669</v>
      </c>
      <c r="K54" s="4">
        <f t="shared" si="3"/>
        <v>2.6599999999999999E-2</v>
      </c>
      <c r="L54" s="4" t="s">
        <v>29</v>
      </c>
      <c r="M54" s="4" t="s">
        <v>5</v>
      </c>
      <c r="N54" s="4" t="s">
        <v>2</v>
      </c>
      <c r="O54" s="4" t="s">
        <v>7</v>
      </c>
      <c r="P54" s="4" t="str">
        <f>VLOOKUP(C54,[1]Лист1!$C:$K,9,0)</f>
        <v>2020_01</v>
      </c>
      <c r="R54" s="9">
        <v>0</v>
      </c>
      <c r="S54" s="9">
        <v>1</v>
      </c>
      <c r="T54" s="9">
        <v>1</v>
      </c>
      <c r="U54" s="9">
        <v>1</v>
      </c>
      <c r="V54" s="9">
        <v>1</v>
      </c>
      <c r="W54" s="9">
        <v>0</v>
      </c>
      <c r="X54" s="9">
        <v>1</v>
      </c>
      <c r="Y54" s="9"/>
      <c r="Z54" s="9">
        <v>0</v>
      </c>
      <c r="AA54" s="9">
        <v>1</v>
      </c>
      <c r="AB54" s="9">
        <v>0</v>
      </c>
      <c r="AC54" s="9">
        <v>1</v>
      </c>
      <c r="AD54" s="9">
        <v>0</v>
      </c>
      <c r="AE54" s="9">
        <v>0</v>
      </c>
      <c r="AF54" s="9">
        <v>0</v>
      </c>
      <c r="AG54" s="9">
        <v>0</v>
      </c>
      <c r="AH54" s="9">
        <v>1</v>
      </c>
    </row>
    <row r="55" spans="1:34" x14ac:dyDescent="0.25">
      <c r="A55" s="1" t="s">
        <v>0</v>
      </c>
      <c r="B55" s="2" t="s">
        <v>10</v>
      </c>
      <c r="C55" s="2" t="s">
        <v>65</v>
      </c>
      <c r="D55" s="2" t="str">
        <f t="shared" si="0"/>
        <v>CyberPower PR1500ELCDRT2U 1,5</v>
      </c>
      <c r="E55" s="2">
        <v>3</v>
      </c>
      <c r="F55" s="2">
        <f t="shared" si="1"/>
        <v>3.0000000000000001E-3</v>
      </c>
      <c r="G55" s="2">
        <v>1.5</v>
      </c>
      <c r="H55" s="3">
        <v>808</v>
      </c>
      <c r="I55" s="3">
        <f t="shared" si="4"/>
        <v>59388</v>
      </c>
      <c r="J55" s="4">
        <f t="shared" si="2"/>
        <v>538.66666666666663</v>
      </c>
      <c r="K55" s="4">
        <f t="shared" si="3"/>
        <v>2.4239999999999999E-3</v>
      </c>
      <c r="L55" s="4" t="s">
        <v>29</v>
      </c>
      <c r="M55" s="4" t="s">
        <v>5</v>
      </c>
      <c r="N55" s="4" t="s">
        <v>6</v>
      </c>
      <c r="O55" s="4" t="s">
        <v>7</v>
      </c>
      <c r="P55" s="4" t="str">
        <f>VLOOKUP(C55,[1]Лист1!$C:$K,9,0)</f>
        <v>2020_01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1</v>
      </c>
      <c r="Y55" s="9"/>
      <c r="Z55" s="9">
        <v>0</v>
      </c>
      <c r="AA55" s="9">
        <v>1</v>
      </c>
      <c r="AB55" s="9">
        <v>0</v>
      </c>
      <c r="AC55" s="9">
        <v>0</v>
      </c>
      <c r="AD55" s="9">
        <v>1</v>
      </c>
      <c r="AE55" s="9">
        <v>0</v>
      </c>
      <c r="AF55" s="9">
        <v>0</v>
      </c>
      <c r="AG55" s="9">
        <v>0</v>
      </c>
      <c r="AH55" s="9">
        <v>1</v>
      </c>
    </row>
    <row r="56" spans="1:34" x14ac:dyDescent="0.25">
      <c r="A56" s="1" t="s">
        <v>0</v>
      </c>
      <c r="B56" s="2" t="s">
        <v>10</v>
      </c>
      <c r="C56" s="2" t="s">
        <v>66</v>
      </c>
      <c r="D56" s="2" t="str">
        <f t="shared" si="0"/>
        <v>CyberPower PR1500ERTXL2U 1,5</v>
      </c>
      <c r="E56" s="2">
        <v>7</v>
      </c>
      <c r="F56" s="2">
        <f t="shared" si="1"/>
        <v>7.0000000000000001E-3</v>
      </c>
      <c r="G56" s="2">
        <v>1.5</v>
      </c>
      <c r="H56" s="3">
        <v>1127.2857142857142</v>
      </c>
      <c r="I56" s="3">
        <f t="shared" si="4"/>
        <v>82856</v>
      </c>
      <c r="J56" s="4">
        <f t="shared" si="2"/>
        <v>751.52380952380952</v>
      </c>
      <c r="K56" s="4">
        <f t="shared" si="3"/>
        <v>7.8910000000000004E-3</v>
      </c>
      <c r="L56" s="4" t="s">
        <v>29</v>
      </c>
      <c r="M56" s="4" t="s">
        <v>5</v>
      </c>
      <c r="N56" s="4" t="s">
        <v>6</v>
      </c>
      <c r="O56" s="4" t="s">
        <v>7</v>
      </c>
      <c r="P56" s="4" t="str">
        <f>VLOOKUP(C56,[1]Лист1!$C:$K,9,0)</f>
        <v>2020_01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1</v>
      </c>
      <c r="Y56" s="9"/>
      <c r="Z56" s="9">
        <v>0</v>
      </c>
      <c r="AA56" s="9">
        <v>1</v>
      </c>
      <c r="AB56" s="9">
        <v>0</v>
      </c>
      <c r="AC56" s="9">
        <v>0</v>
      </c>
      <c r="AD56" s="9">
        <v>1</v>
      </c>
      <c r="AE56" s="9">
        <v>0</v>
      </c>
      <c r="AF56" s="9">
        <v>0</v>
      </c>
      <c r="AG56" s="9">
        <v>0</v>
      </c>
      <c r="AH56" s="9">
        <v>1</v>
      </c>
    </row>
    <row r="57" spans="1:34" x14ac:dyDescent="0.25">
      <c r="A57" s="1" t="s">
        <v>0</v>
      </c>
      <c r="B57" s="2" t="s">
        <v>10</v>
      </c>
      <c r="C57" s="2" t="s">
        <v>67</v>
      </c>
      <c r="D57" s="2" t="str">
        <f t="shared" si="0"/>
        <v>CyberPower PR2200ELCDRT2U 2,2</v>
      </c>
      <c r="E57" s="2">
        <v>54</v>
      </c>
      <c r="F57" s="2">
        <f t="shared" si="1"/>
        <v>5.3999999999999999E-2</v>
      </c>
      <c r="G57" s="2">
        <v>2.2000000000000002</v>
      </c>
      <c r="H57" s="3">
        <v>900.72222222222217</v>
      </c>
      <c r="I57" s="3">
        <f t="shared" si="4"/>
        <v>66203</v>
      </c>
      <c r="J57" s="4">
        <f t="shared" si="2"/>
        <v>409.41919191919186</v>
      </c>
      <c r="K57" s="4">
        <f t="shared" si="3"/>
        <v>4.8639000000000002E-2</v>
      </c>
      <c r="L57" s="4" t="s">
        <v>29</v>
      </c>
      <c r="M57" s="4" t="s">
        <v>5</v>
      </c>
      <c r="N57" s="4" t="s">
        <v>6</v>
      </c>
      <c r="O57" s="4" t="s">
        <v>7</v>
      </c>
      <c r="P57" s="4" t="str">
        <f>VLOOKUP(C57,[1]Лист1!$C:$K,9,0)</f>
        <v>2020_01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1</v>
      </c>
      <c r="Y57" s="9"/>
      <c r="Z57" s="9">
        <v>0</v>
      </c>
      <c r="AA57" s="9">
        <v>1</v>
      </c>
      <c r="AB57" s="9">
        <v>0</v>
      </c>
      <c r="AC57" s="9">
        <v>0</v>
      </c>
      <c r="AD57" s="9">
        <v>1</v>
      </c>
      <c r="AE57" s="9">
        <v>0</v>
      </c>
      <c r="AF57" s="9">
        <v>0</v>
      </c>
      <c r="AG57" s="9">
        <v>0</v>
      </c>
      <c r="AH57" s="9">
        <v>1</v>
      </c>
    </row>
    <row r="58" spans="1:34" x14ac:dyDescent="0.25">
      <c r="A58" s="1" t="s">
        <v>0</v>
      </c>
      <c r="B58" s="2" t="s">
        <v>10</v>
      </c>
      <c r="C58" s="2" t="s">
        <v>68</v>
      </c>
      <c r="D58" s="2" t="str">
        <f t="shared" si="0"/>
        <v>CyberPower PR2200ELCDRTXL2U 2,2</v>
      </c>
      <c r="E58" s="2">
        <v>2</v>
      </c>
      <c r="F58" s="2">
        <f t="shared" si="1"/>
        <v>2E-3</v>
      </c>
      <c r="G58" s="2">
        <v>2.2000000000000002</v>
      </c>
      <c r="H58" s="3">
        <v>1067</v>
      </c>
      <c r="I58" s="3">
        <f t="shared" si="4"/>
        <v>78425</v>
      </c>
      <c r="J58" s="4">
        <f t="shared" si="2"/>
        <v>484.99999999999994</v>
      </c>
      <c r="K58" s="4">
        <f t="shared" si="3"/>
        <v>2.134E-3</v>
      </c>
      <c r="L58" s="4" t="s">
        <v>29</v>
      </c>
      <c r="M58" s="4" t="s">
        <v>5</v>
      </c>
      <c r="N58" s="4" t="s">
        <v>6</v>
      </c>
      <c r="O58" s="4" t="s">
        <v>7</v>
      </c>
      <c r="P58" s="4" t="s">
        <v>815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1</v>
      </c>
      <c r="Y58" s="9"/>
      <c r="Z58" s="9">
        <v>0</v>
      </c>
      <c r="AA58" s="9">
        <v>1</v>
      </c>
      <c r="AB58" s="9">
        <v>0</v>
      </c>
      <c r="AC58" s="9">
        <v>0</v>
      </c>
      <c r="AD58" s="9">
        <v>1</v>
      </c>
      <c r="AE58" s="9">
        <v>0</v>
      </c>
      <c r="AF58" s="9">
        <v>0</v>
      </c>
      <c r="AG58" s="9">
        <v>0</v>
      </c>
      <c r="AH58" s="9">
        <v>1</v>
      </c>
    </row>
    <row r="59" spans="1:34" x14ac:dyDescent="0.25">
      <c r="A59" s="1" t="s">
        <v>0</v>
      </c>
      <c r="B59" s="2" t="s">
        <v>10</v>
      </c>
      <c r="C59" s="2" t="s">
        <v>69</v>
      </c>
      <c r="D59" s="2" t="str">
        <f t="shared" si="0"/>
        <v>CyberPower PR2200ERTXL2U 2,2</v>
      </c>
      <c r="E59" s="2">
        <v>5</v>
      </c>
      <c r="F59" s="2">
        <f t="shared" si="1"/>
        <v>5.0000000000000001E-3</v>
      </c>
      <c r="G59" s="2">
        <v>2.2000000000000002</v>
      </c>
      <c r="H59" s="3">
        <v>1303.5999999999999</v>
      </c>
      <c r="I59" s="3">
        <f t="shared" si="4"/>
        <v>95815</v>
      </c>
      <c r="J59" s="4">
        <f t="shared" si="2"/>
        <v>592.5454545454545</v>
      </c>
      <c r="K59" s="4">
        <f t="shared" si="3"/>
        <v>6.5180000000000004E-3</v>
      </c>
      <c r="L59" s="4" t="s">
        <v>29</v>
      </c>
      <c r="M59" s="4" t="s">
        <v>5</v>
      </c>
      <c r="N59" s="4" t="s">
        <v>6</v>
      </c>
      <c r="O59" s="4" t="s">
        <v>7</v>
      </c>
      <c r="P59" s="4" t="str">
        <f>VLOOKUP(C59,[1]Лист1!$C:$K,9,0)</f>
        <v>2020_01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1</v>
      </c>
      <c r="Y59" s="9"/>
      <c r="Z59" s="9">
        <v>0</v>
      </c>
      <c r="AA59" s="9">
        <v>1</v>
      </c>
      <c r="AB59" s="9">
        <v>0</v>
      </c>
      <c r="AC59" s="9">
        <v>0</v>
      </c>
      <c r="AD59" s="9">
        <v>1</v>
      </c>
      <c r="AE59" s="9">
        <v>0</v>
      </c>
      <c r="AF59" s="9">
        <v>0</v>
      </c>
      <c r="AG59" s="9">
        <v>0</v>
      </c>
      <c r="AH59" s="9">
        <v>1</v>
      </c>
    </row>
    <row r="60" spans="1:34" x14ac:dyDescent="0.25">
      <c r="A60" s="1" t="s">
        <v>0</v>
      </c>
      <c r="B60" s="2" t="s">
        <v>10</v>
      </c>
      <c r="C60" s="2" t="s">
        <v>70</v>
      </c>
      <c r="D60" s="2" t="str">
        <f t="shared" si="0"/>
        <v>CyberPower PR3000ELCDRT2U 3</v>
      </c>
      <c r="E60" s="2">
        <v>59</v>
      </c>
      <c r="F60" s="2">
        <f t="shared" si="1"/>
        <v>5.8999999999999997E-2</v>
      </c>
      <c r="G60" s="2">
        <v>3</v>
      </c>
      <c r="H60" s="3">
        <v>1299.6610169491526</v>
      </c>
      <c r="I60" s="3">
        <f t="shared" si="4"/>
        <v>95525</v>
      </c>
      <c r="J60" s="4">
        <f t="shared" si="2"/>
        <v>433.22033898305085</v>
      </c>
      <c r="K60" s="4">
        <f t="shared" si="3"/>
        <v>7.6679999999999998E-2</v>
      </c>
      <c r="L60" s="4" t="s">
        <v>29</v>
      </c>
      <c r="M60" s="4" t="s">
        <v>5</v>
      </c>
      <c r="N60" s="4" t="s">
        <v>6</v>
      </c>
      <c r="O60" s="4" t="s">
        <v>7</v>
      </c>
      <c r="P60" s="4" t="str">
        <f>VLOOKUP(C60,[1]Лист1!$C:$K,9,0)</f>
        <v>2020_01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1</v>
      </c>
      <c r="Y60" s="9"/>
      <c r="Z60" s="9">
        <v>0</v>
      </c>
      <c r="AA60" s="9">
        <v>1</v>
      </c>
      <c r="AB60" s="9">
        <v>0</v>
      </c>
      <c r="AC60" s="9">
        <v>0</v>
      </c>
      <c r="AD60" s="9">
        <v>1</v>
      </c>
      <c r="AE60" s="9">
        <v>0</v>
      </c>
      <c r="AF60" s="9">
        <v>0</v>
      </c>
      <c r="AG60" s="9">
        <v>0</v>
      </c>
      <c r="AH60" s="9">
        <v>1</v>
      </c>
    </row>
    <row r="61" spans="1:34" x14ac:dyDescent="0.25">
      <c r="A61" s="1" t="s">
        <v>0</v>
      </c>
      <c r="B61" s="2" t="s">
        <v>10</v>
      </c>
      <c r="C61" s="2" t="s">
        <v>71</v>
      </c>
      <c r="D61" s="2" t="str">
        <f t="shared" si="0"/>
        <v>CyberPower PR3000ELCDSL 3</v>
      </c>
      <c r="E61" s="2">
        <v>4</v>
      </c>
      <c r="F61" s="2">
        <f t="shared" si="1"/>
        <v>4.0000000000000001E-3</v>
      </c>
      <c r="G61" s="2">
        <v>3</v>
      </c>
      <c r="H61" s="3">
        <v>950.75</v>
      </c>
      <c r="I61" s="3">
        <f t="shared" si="4"/>
        <v>69880</v>
      </c>
      <c r="J61" s="4">
        <f t="shared" si="2"/>
        <v>316.91666666666669</v>
      </c>
      <c r="K61" s="4">
        <f t="shared" si="3"/>
        <v>3.803E-3</v>
      </c>
      <c r="L61" s="4" t="s">
        <v>29</v>
      </c>
      <c r="M61" s="4" t="s">
        <v>5</v>
      </c>
      <c r="N61" s="4" t="s">
        <v>2</v>
      </c>
      <c r="O61" s="4" t="s">
        <v>7</v>
      </c>
      <c r="P61" s="4" t="str">
        <f>VLOOKUP(C61,[1]Лист1!$C:$K,9,0)</f>
        <v>2020_01</v>
      </c>
      <c r="R61" s="9">
        <v>0</v>
      </c>
      <c r="S61" s="9">
        <v>1</v>
      </c>
      <c r="T61" s="9">
        <v>0</v>
      </c>
      <c r="U61" s="9">
        <v>1</v>
      </c>
      <c r="V61" s="9">
        <v>1</v>
      </c>
      <c r="W61" s="9">
        <v>0</v>
      </c>
      <c r="X61" s="9">
        <v>1</v>
      </c>
      <c r="Y61" s="9"/>
      <c r="Z61" s="9">
        <v>0</v>
      </c>
      <c r="AA61" s="9">
        <v>1</v>
      </c>
      <c r="AB61" s="9">
        <v>0</v>
      </c>
      <c r="AC61" s="9">
        <v>1</v>
      </c>
      <c r="AD61" s="9">
        <v>0</v>
      </c>
      <c r="AE61" s="9">
        <v>0</v>
      </c>
      <c r="AF61" s="9">
        <v>0</v>
      </c>
      <c r="AG61" s="9">
        <v>0</v>
      </c>
      <c r="AH61" s="9">
        <v>1</v>
      </c>
    </row>
    <row r="62" spans="1:34" x14ac:dyDescent="0.25">
      <c r="A62" s="1" t="s">
        <v>0</v>
      </c>
      <c r="B62" s="2" t="s">
        <v>10</v>
      </c>
      <c r="C62" s="2" t="s">
        <v>72</v>
      </c>
      <c r="D62" s="2" t="str">
        <f t="shared" si="0"/>
        <v>CyberPower PR3000ERTXL2U 3</v>
      </c>
      <c r="E62" s="2">
        <v>15</v>
      </c>
      <c r="F62" s="2">
        <f t="shared" si="1"/>
        <v>1.4999999999999999E-2</v>
      </c>
      <c r="G62" s="2">
        <v>3</v>
      </c>
      <c r="H62" s="3">
        <v>1678.4</v>
      </c>
      <c r="I62" s="3">
        <f t="shared" si="4"/>
        <v>123362</v>
      </c>
      <c r="J62" s="4">
        <f t="shared" si="2"/>
        <v>559.4666666666667</v>
      </c>
      <c r="K62" s="4">
        <f t="shared" si="3"/>
        <v>2.5176E-2</v>
      </c>
      <c r="L62" s="4" t="s">
        <v>29</v>
      </c>
      <c r="M62" s="4" t="s">
        <v>5</v>
      </c>
      <c r="N62" s="4" t="s">
        <v>6</v>
      </c>
      <c r="O62" s="4" t="s">
        <v>7</v>
      </c>
      <c r="P62" s="4" t="str">
        <f>VLOOKUP(C62,[1]Лист1!$C:$K,9,0)</f>
        <v>2020_01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1</v>
      </c>
      <c r="Y62" s="9"/>
      <c r="Z62" s="9">
        <v>0</v>
      </c>
      <c r="AA62" s="9">
        <v>1</v>
      </c>
      <c r="AB62" s="9">
        <v>0</v>
      </c>
      <c r="AC62" s="9">
        <v>0</v>
      </c>
      <c r="AD62" s="9">
        <v>1</v>
      </c>
      <c r="AE62" s="9">
        <v>0</v>
      </c>
      <c r="AF62" s="9">
        <v>0</v>
      </c>
      <c r="AG62" s="9">
        <v>0</v>
      </c>
      <c r="AH62" s="9">
        <v>1</v>
      </c>
    </row>
    <row r="63" spans="1:34" x14ac:dyDescent="0.25">
      <c r="A63" s="1" t="s">
        <v>0</v>
      </c>
      <c r="B63" s="2" t="s">
        <v>10</v>
      </c>
      <c r="C63" s="2" t="s">
        <v>73</v>
      </c>
      <c r="D63" s="2" t="str">
        <f t="shared" si="0"/>
        <v>CyberPower PR3000ERTXL2UA 3</v>
      </c>
      <c r="E63" s="2">
        <v>94</v>
      </c>
      <c r="F63" s="2">
        <f t="shared" si="1"/>
        <v>9.4E-2</v>
      </c>
      <c r="G63" s="2">
        <v>3</v>
      </c>
      <c r="H63" s="3">
        <v>2014.6595744680851</v>
      </c>
      <c r="I63" s="3">
        <f t="shared" si="4"/>
        <v>148077</v>
      </c>
      <c r="J63" s="4">
        <f t="shared" si="2"/>
        <v>671.55319148936167</v>
      </c>
      <c r="K63" s="4">
        <f t="shared" si="3"/>
        <v>0.18937799999999999</v>
      </c>
      <c r="L63" s="4" t="s">
        <v>29</v>
      </c>
      <c r="M63" s="4" t="s">
        <v>5</v>
      </c>
      <c r="N63" s="4" t="s">
        <v>2</v>
      </c>
      <c r="O63" s="4" t="s">
        <v>7</v>
      </c>
      <c r="P63" s="4" t="str">
        <f>VLOOKUP(C63,[1]Лист1!$C:$K,9,0)</f>
        <v>2020_01</v>
      </c>
      <c r="R63" s="9">
        <v>0</v>
      </c>
      <c r="S63" s="9">
        <v>1</v>
      </c>
      <c r="T63" s="9">
        <v>0</v>
      </c>
      <c r="U63" s="9">
        <v>1</v>
      </c>
      <c r="V63" s="9">
        <v>1</v>
      </c>
      <c r="W63" s="9">
        <v>0</v>
      </c>
      <c r="X63" s="9">
        <v>1</v>
      </c>
      <c r="Y63" s="9"/>
      <c r="Z63" s="9">
        <v>0</v>
      </c>
      <c r="AA63" s="9">
        <v>1</v>
      </c>
      <c r="AB63" s="9">
        <v>0</v>
      </c>
      <c r="AC63" s="9">
        <v>1</v>
      </c>
      <c r="AD63" s="9">
        <v>0</v>
      </c>
      <c r="AE63" s="9">
        <v>0</v>
      </c>
      <c r="AF63" s="9">
        <v>0</v>
      </c>
      <c r="AG63" s="9">
        <v>0</v>
      </c>
      <c r="AH63" s="9">
        <v>1</v>
      </c>
    </row>
    <row r="64" spans="1:34" x14ac:dyDescent="0.25">
      <c r="A64" s="1" t="s">
        <v>0</v>
      </c>
      <c r="B64" s="2" t="s">
        <v>10</v>
      </c>
      <c r="C64" s="2" t="s">
        <v>74</v>
      </c>
      <c r="D64" s="2" t="str">
        <f t="shared" si="0"/>
        <v>CyberPower PR6000ELCDRTXL5U 6</v>
      </c>
      <c r="E64" s="2">
        <v>27</v>
      </c>
      <c r="F64" s="2">
        <f t="shared" si="1"/>
        <v>2.7E-2</v>
      </c>
      <c r="G64" s="2">
        <v>6</v>
      </c>
      <c r="H64" s="3">
        <v>4470.2592592592591</v>
      </c>
      <c r="I64" s="3">
        <f t="shared" si="4"/>
        <v>328564</v>
      </c>
      <c r="J64" s="4">
        <f t="shared" si="2"/>
        <v>745.04320987654319</v>
      </c>
      <c r="K64" s="4">
        <f t="shared" si="3"/>
        <v>0.120697</v>
      </c>
      <c r="L64" s="4" t="s">
        <v>29</v>
      </c>
      <c r="M64" s="4" t="s">
        <v>5</v>
      </c>
      <c r="N64" s="4" t="s">
        <v>6</v>
      </c>
      <c r="O64" s="4" t="s">
        <v>7</v>
      </c>
      <c r="P64" s="4" t="str">
        <f>VLOOKUP(C64,[1]Лист1!$C:$K,9,0)</f>
        <v>2020_01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1</v>
      </c>
      <c r="Y64" s="9"/>
      <c r="Z64" s="9">
        <v>0</v>
      </c>
      <c r="AA64" s="9">
        <v>1</v>
      </c>
      <c r="AB64" s="9">
        <v>0</v>
      </c>
      <c r="AC64" s="9">
        <v>0</v>
      </c>
      <c r="AD64" s="9">
        <v>1</v>
      </c>
      <c r="AE64" s="9">
        <v>0</v>
      </c>
      <c r="AF64" s="9">
        <v>0</v>
      </c>
      <c r="AG64" s="9">
        <v>0</v>
      </c>
      <c r="AH64" s="9">
        <v>1</v>
      </c>
    </row>
    <row r="65" spans="1:34" x14ac:dyDescent="0.25">
      <c r="A65" s="1" t="s">
        <v>0</v>
      </c>
      <c r="B65" s="2" t="s">
        <v>10</v>
      </c>
      <c r="C65" s="2" t="s">
        <v>75</v>
      </c>
      <c r="D65" s="2" t="str">
        <f t="shared" si="0"/>
        <v>CyberPower PR750ELCD 0,75</v>
      </c>
      <c r="E65" s="2">
        <v>474</v>
      </c>
      <c r="F65" s="2">
        <f t="shared" si="1"/>
        <v>0.47399999999999998</v>
      </c>
      <c r="G65" s="2">
        <v>0.75</v>
      </c>
      <c r="H65" s="3">
        <v>500.21940928270044</v>
      </c>
      <c r="I65" s="3">
        <f t="shared" si="4"/>
        <v>36766</v>
      </c>
      <c r="J65" s="4">
        <f t="shared" si="2"/>
        <v>666.95921237693392</v>
      </c>
      <c r="K65" s="4">
        <f t="shared" si="3"/>
        <v>0.23710400000000001</v>
      </c>
      <c r="L65" s="4" t="s">
        <v>29</v>
      </c>
      <c r="M65" s="4" t="s">
        <v>5</v>
      </c>
      <c r="N65" s="4" t="s">
        <v>2</v>
      </c>
      <c r="O65" s="4" t="s">
        <v>7</v>
      </c>
      <c r="P65" s="4" t="str">
        <f>VLOOKUP(C65,[1]Лист1!$C:$K,9,0)</f>
        <v>2020_01</v>
      </c>
      <c r="R65" s="9">
        <v>0</v>
      </c>
      <c r="S65" s="9">
        <v>1</v>
      </c>
      <c r="T65" s="9">
        <v>0</v>
      </c>
      <c r="U65" s="9">
        <v>1</v>
      </c>
      <c r="V65" s="9">
        <v>1</v>
      </c>
      <c r="W65" s="9">
        <v>0</v>
      </c>
      <c r="X65" s="9">
        <v>1</v>
      </c>
      <c r="Y65" s="9"/>
      <c r="Z65" s="9">
        <v>1</v>
      </c>
      <c r="AA65" s="9">
        <v>0</v>
      </c>
      <c r="AB65" s="9">
        <v>0</v>
      </c>
      <c r="AC65" s="9">
        <v>1</v>
      </c>
      <c r="AD65" s="9">
        <v>0</v>
      </c>
      <c r="AE65" s="9">
        <v>0</v>
      </c>
      <c r="AF65" s="9">
        <v>0</v>
      </c>
      <c r="AG65" s="9">
        <v>0</v>
      </c>
      <c r="AH65" s="9">
        <v>1</v>
      </c>
    </row>
    <row r="66" spans="1:34" x14ac:dyDescent="0.25">
      <c r="A66" s="1" t="s">
        <v>0</v>
      </c>
      <c r="B66" s="2" t="s">
        <v>10</v>
      </c>
      <c r="C66" s="2" t="s">
        <v>76</v>
      </c>
      <c r="D66" s="2" t="str">
        <f t="shared" ref="D66:D129" si="5">CONCATENATE(B66," ",C66," ",G66)</f>
        <v>CyberPower SMP350EI 0,35</v>
      </c>
      <c r="E66" s="2">
        <v>453</v>
      </c>
      <c r="F66" s="2">
        <f t="shared" ref="F66:F129" si="6">E66/1000</f>
        <v>0.45300000000000001</v>
      </c>
      <c r="G66" s="2">
        <v>0.35</v>
      </c>
      <c r="H66" s="3">
        <v>95</v>
      </c>
      <c r="I66" s="3">
        <f t="shared" si="4"/>
        <v>6983</v>
      </c>
      <c r="J66" s="4">
        <f t="shared" ref="J66:J129" si="7">H66/G66</f>
        <v>271.42857142857144</v>
      </c>
      <c r="K66" s="4">
        <f t="shared" ref="K66:K129" si="8">E66*H66/1000000</f>
        <v>4.3034999999999997E-2</v>
      </c>
      <c r="L66" s="4" t="s">
        <v>29</v>
      </c>
      <c r="M66" s="4" t="s">
        <v>5</v>
      </c>
      <c r="N66" s="4" t="s">
        <v>2</v>
      </c>
      <c r="O66" s="4" t="s">
        <v>7</v>
      </c>
      <c r="P66" s="4" t="str">
        <f>VLOOKUP(C66,[1]Лист1!$C:$K,9,0)</f>
        <v>2020_01</v>
      </c>
      <c r="R66" s="9">
        <v>0</v>
      </c>
      <c r="S66" s="9">
        <v>1</v>
      </c>
      <c r="T66" s="9">
        <v>0</v>
      </c>
      <c r="U66" s="9">
        <v>1</v>
      </c>
      <c r="V66" s="9">
        <v>1</v>
      </c>
      <c r="W66" s="9">
        <v>0</v>
      </c>
      <c r="X66" s="9">
        <v>1</v>
      </c>
      <c r="Y66" s="9"/>
      <c r="Z66" s="9">
        <v>0</v>
      </c>
      <c r="AA66" s="9">
        <v>1</v>
      </c>
      <c r="AB66" s="9">
        <v>0</v>
      </c>
      <c r="AC66" s="9">
        <v>1</v>
      </c>
      <c r="AD66" s="9">
        <v>0</v>
      </c>
      <c r="AE66" s="9">
        <v>0</v>
      </c>
      <c r="AF66" s="9">
        <v>0</v>
      </c>
      <c r="AG66" s="9">
        <v>0</v>
      </c>
      <c r="AH66" s="9">
        <v>1</v>
      </c>
    </row>
    <row r="67" spans="1:34" x14ac:dyDescent="0.25">
      <c r="A67" s="1" t="s">
        <v>0</v>
      </c>
      <c r="B67" s="2" t="s">
        <v>10</v>
      </c>
      <c r="C67" s="2" t="s">
        <v>77</v>
      </c>
      <c r="D67" s="2" t="str">
        <f t="shared" si="5"/>
        <v>CyberPower SMP550EI 0,55</v>
      </c>
      <c r="E67" s="2">
        <v>162</v>
      </c>
      <c r="F67" s="2">
        <f t="shared" si="6"/>
        <v>0.16200000000000001</v>
      </c>
      <c r="G67" s="2">
        <v>0.55000000000000004</v>
      </c>
      <c r="H67" s="3">
        <v>116.92592592592592</v>
      </c>
      <c r="I67" s="3">
        <f t="shared" ref="I67:I130" si="9">ROUND(H67*73.5,0)</f>
        <v>8594</v>
      </c>
      <c r="J67" s="4">
        <f t="shared" si="7"/>
        <v>212.59259259259258</v>
      </c>
      <c r="K67" s="4">
        <f t="shared" si="8"/>
        <v>1.8942000000000001E-2</v>
      </c>
      <c r="L67" s="4" t="s">
        <v>29</v>
      </c>
      <c r="M67" s="4" t="s">
        <v>5</v>
      </c>
      <c r="N67" s="4" t="s">
        <v>2</v>
      </c>
      <c r="O67" s="4" t="s">
        <v>7</v>
      </c>
      <c r="P67" s="4" t="str">
        <f>VLOOKUP(C67,[1]Лист1!$C:$K,9,0)</f>
        <v>2020_01</v>
      </c>
      <c r="R67" s="9">
        <v>0</v>
      </c>
      <c r="S67" s="9">
        <v>1</v>
      </c>
      <c r="T67" s="9">
        <v>0</v>
      </c>
      <c r="U67" s="9">
        <v>1</v>
      </c>
      <c r="V67" s="9">
        <v>1</v>
      </c>
      <c r="W67" s="9">
        <v>0</v>
      </c>
      <c r="X67" s="9">
        <v>1</v>
      </c>
      <c r="Y67" s="9"/>
      <c r="Z67" s="9">
        <v>0</v>
      </c>
      <c r="AA67" s="9">
        <v>1</v>
      </c>
      <c r="AB67" s="9">
        <v>0</v>
      </c>
      <c r="AC67" s="9">
        <v>1</v>
      </c>
      <c r="AD67" s="9">
        <v>0</v>
      </c>
      <c r="AE67" s="9">
        <v>0</v>
      </c>
      <c r="AF67" s="9">
        <v>0</v>
      </c>
      <c r="AG67" s="9">
        <v>0</v>
      </c>
      <c r="AH67" s="9">
        <v>1</v>
      </c>
    </row>
    <row r="68" spans="1:34" x14ac:dyDescent="0.25">
      <c r="A68" s="1" t="s">
        <v>0</v>
      </c>
      <c r="B68" s="2" t="s">
        <v>10</v>
      </c>
      <c r="C68" s="2" t="s">
        <v>78</v>
      </c>
      <c r="D68" s="2" t="str">
        <f t="shared" si="5"/>
        <v>CyberPower SMP750EI 0,75</v>
      </c>
      <c r="E68" s="2">
        <v>232</v>
      </c>
      <c r="F68" s="2">
        <f t="shared" si="6"/>
        <v>0.23200000000000001</v>
      </c>
      <c r="G68" s="2">
        <v>0.75</v>
      </c>
      <c r="H68" s="3">
        <v>149.27155172413794</v>
      </c>
      <c r="I68" s="3">
        <f t="shared" si="9"/>
        <v>10971</v>
      </c>
      <c r="J68" s="4">
        <f t="shared" si="7"/>
        <v>199.02873563218392</v>
      </c>
      <c r="K68" s="4">
        <f t="shared" si="8"/>
        <v>3.4631000000000002E-2</v>
      </c>
      <c r="L68" s="4" t="s">
        <v>29</v>
      </c>
      <c r="M68" s="4" t="s">
        <v>5</v>
      </c>
      <c r="N68" s="4" t="s">
        <v>2</v>
      </c>
      <c r="O68" s="4" t="s">
        <v>7</v>
      </c>
      <c r="P68" s="4" t="str">
        <f>VLOOKUP(C68,[1]Лист1!$C:$K,9,0)</f>
        <v>2020_01</v>
      </c>
      <c r="R68" s="9">
        <v>0</v>
      </c>
      <c r="S68" s="9">
        <v>1</v>
      </c>
      <c r="T68" s="9">
        <v>0</v>
      </c>
      <c r="U68" s="9">
        <v>1</v>
      </c>
      <c r="V68" s="9">
        <v>1</v>
      </c>
      <c r="W68" s="9">
        <v>0</v>
      </c>
      <c r="X68" s="9">
        <v>1</v>
      </c>
      <c r="Y68" s="9"/>
      <c r="Z68" s="9">
        <v>0</v>
      </c>
      <c r="AA68" s="9">
        <v>1</v>
      </c>
      <c r="AB68" s="9">
        <v>0</v>
      </c>
      <c r="AC68" s="9">
        <v>1</v>
      </c>
      <c r="AD68" s="9">
        <v>0</v>
      </c>
      <c r="AE68" s="9">
        <v>0</v>
      </c>
      <c r="AF68" s="9">
        <v>0</v>
      </c>
      <c r="AG68" s="9">
        <v>0</v>
      </c>
      <c r="AH68" s="9">
        <v>1</v>
      </c>
    </row>
    <row r="69" spans="1:34" x14ac:dyDescent="0.25">
      <c r="A69" s="1" t="s">
        <v>0</v>
      </c>
      <c r="B69" s="2" t="s">
        <v>10</v>
      </c>
      <c r="C69" s="2" t="s">
        <v>79</v>
      </c>
      <c r="D69" s="2" t="str">
        <f t="shared" si="5"/>
        <v>CyberPower UT1050EI 1,05</v>
      </c>
      <c r="E69" s="2">
        <v>27</v>
      </c>
      <c r="F69" s="2">
        <f t="shared" si="6"/>
        <v>2.7E-2</v>
      </c>
      <c r="G69" s="2">
        <v>1.05</v>
      </c>
      <c r="H69" s="3">
        <v>74.407407407407405</v>
      </c>
      <c r="I69" s="3">
        <f t="shared" si="9"/>
        <v>5469</v>
      </c>
      <c r="J69" s="4">
        <f t="shared" si="7"/>
        <v>70.864197530864189</v>
      </c>
      <c r="K69" s="4">
        <f t="shared" si="8"/>
        <v>2.0089999999999999E-3</v>
      </c>
      <c r="L69" s="5" t="s">
        <v>12</v>
      </c>
      <c r="M69" s="5" t="s">
        <v>13</v>
      </c>
      <c r="N69" s="5" t="s">
        <v>2</v>
      </c>
      <c r="O69" s="5" t="s">
        <v>7</v>
      </c>
      <c r="P69" s="4" t="str">
        <f>VLOOKUP(C69,[1]Лист1!$C:$K,9,0)</f>
        <v>2020_01</v>
      </c>
      <c r="R69" s="9">
        <v>1</v>
      </c>
      <c r="S69" s="9">
        <v>0</v>
      </c>
      <c r="T69" s="9">
        <v>1</v>
      </c>
      <c r="U69" s="9">
        <v>1</v>
      </c>
      <c r="V69" s="9">
        <v>0</v>
      </c>
      <c r="W69" s="9">
        <v>0</v>
      </c>
      <c r="X69" s="9">
        <v>0</v>
      </c>
      <c r="Y69" s="9"/>
      <c r="Z69" s="9">
        <v>0</v>
      </c>
      <c r="AA69" s="9">
        <v>1</v>
      </c>
      <c r="AB69" s="9">
        <v>0</v>
      </c>
      <c r="AC69" s="9">
        <v>1</v>
      </c>
      <c r="AD69" s="9">
        <v>0</v>
      </c>
      <c r="AE69" s="9">
        <v>0</v>
      </c>
      <c r="AF69" s="9">
        <v>0</v>
      </c>
      <c r="AG69" s="9">
        <v>1</v>
      </c>
      <c r="AH69" s="9">
        <v>0</v>
      </c>
    </row>
    <row r="70" spans="1:34" x14ac:dyDescent="0.25">
      <c r="A70" s="1" t="s">
        <v>0</v>
      </c>
      <c r="B70" s="2" t="s">
        <v>10</v>
      </c>
      <c r="C70" s="2" t="s">
        <v>80</v>
      </c>
      <c r="D70" s="2" t="str">
        <f t="shared" si="5"/>
        <v>CyberPower UT1100EG 1,1</v>
      </c>
      <c r="E70" s="2">
        <v>1395</v>
      </c>
      <c r="F70" s="2">
        <f t="shared" si="6"/>
        <v>1.395</v>
      </c>
      <c r="G70" s="2">
        <v>1.1000000000000001</v>
      </c>
      <c r="H70" s="3">
        <v>80</v>
      </c>
      <c r="I70" s="3">
        <f t="shared" si="9"/>
        <v>5880</v>
      </c>
      <c r="J70" s="4">
        <f t="shared" si="7"/>
        <v>72.72727272727272</v>
      </c>
      <c r="K70" s="4">
        <f t="shared" si="8"/>
        <v>0.1116</v>
      </c>
      <c r="L70" s="4" t="s">
        <v>12</v>
      </c>
      <c r="M70" s="4" t="s">
        <v>13</v>
      </c>
      <c r="N70" s="4" t="s">
        <v>2</v>
      </c>
      <c r="O70" s="4" t="s">
        <v>7</v>
      </c>
      <c r="P70" s="4" t="str">
        <f>VLOOKUP(C70,[1]Лист1!$C:$K,9,0)</f>
        <v>2020_01</v>
      </c>
      <c r="R70" s="9">
        <v>1</v>
      </c>
      <c r="S70" s="9">
        <v>0</v>
      </c>
      <c r="T70" s="9">
        <v>1</v>
      </c>
      <c r="U70" s="9">
        <v>1</v>
      </c>
      <c r="V70" s="9">
        <v>0</v>
      </c>
      <c r="W70" s="9">
        <v>0</v>
      </c>
      <c r="X70" s="9">
        <v>0</v>
      </c>
      <c r="Y70" s="9"/>
      <c r="Z70" s="9">
        <v>1</v>
      </c>
      <c r="AA70" s="9">
        <v>0</v>
      </c>
      <c r="AB70" s="9">
        <v>0</v>
      </c>
      <c r="AC70" s="9">
        <v>1</v>
      </c>
      <c r="AD70" s="9">
        <v>0</v>
      </c>
      <c r="AE70" s="9">
        <v>0</v>
      </c>
      <c r="AF70" s="9">
        <v>0</v>
      </c>
      <c r="AG70" s="9">
        <v>1</v>
      </c>
      <c r="AH70" s="9">
        <v>0</v>
      </c>
    </row>
    <row r="71" spans="1:34" x14ac:dyDescent="0.25">
      <c r="A71" s="1" t="s">
        <v>0</v>
      </c>
      <c r="B71" s="2" t="s">
        <v>10</v>
      </c>
      <c r="C71" s="2" t="s">
        <v>81</v>
      </c>
      <c r="D71" s="2" t="str">
        <f t="shared" si="5"/>
        <v>CyberPower UT1100EIG 1,1</v>
      </c>
      <c r="E71" s="2">
        <v>577</v>
      </c>
      <c r="F71" s="2">
        <f t="shared" si="6"/>
        <v>0.57699999999999996</v>
      </c>
      <c r="G71" s="2">
        <v>1.1000000000000001</v>
      </c>
      <c r="H71" s="3">
        <v>73.802816901408448</v>
      </c>
      <c r="I71" s="3">
        <f t="shared" si="9"/>
        <v>5425</v>
      </c>
      <c r="J71" s="4">
        <f t="shared" si="7"/>
        <v>67.093469910371311</v>
      </c>
      <c r="K71" s="4">
        <f t="shared" si="8"/>
        <v>4.2584225352112676E-2</v>
      </c>
      <c r="L71" s="4" t="s">
        <v>12</v>
      </c>
      <c r="M71" s="4" t="s">
        <v>13</v>
      </c>
      <c r="N71" s="4" t="s">
        <v>2</v>
      </c>
      <c r="O71" s="4" t="s">
        <v>7</v>
      </c>
      <c r="P71" s="4" t="str">
        <f>VLOOKUP(C71,[1]Лист1!$C:$K,9,0)</f>
        <v>2020_01</v>
      </c>
      <c r="R71" s="9">
        <v>1</v>
      </c>
      <c r="S71" s="9">
        <v>0</v>
      </c>
      <c r="T71" s="9">
        <v>1</v>
      </c>
      <c r="U71" s="9">
        <v>1</v>
      </c>
      <c r="V71" s="9">
        <v>0</v>
      </c>
      <c r="W71" s="9">
        <v>0</v>
      </c>
      <c r="X71" s="9">
        <v>0</v>
      </c>
      <c r="Y71" s="9"/>
      <c r="Z71" s="9">
        <v>0</v>
      </c>
      <c r="AA71" s="9">
        <v>1</v>
      </c>
      <c r="AB71" s="9">
        <v>0</v>
      </c>
      <c r="AC71" s="9">
        <v>1</v>
      </c>
      <c r="AD71" s="9">
        <v>0</v>
      </c>
      <c r="AE71" s="9">
        <v>0</v>
      </c>
      <c r="AF71" s="9">
        <v>0</v>
      </c>
      <c r="AG71" s="9">
        <v>1</v>
      </c>
      <c r="AH71" s="9">
        <v>0</v>
      </c>
    </row>
    <row r="72" spans="1:34" x14ac:dyDescent="0.25">
      <c r="A72" s="1" t="s">
        <v>0</v>
      </c>
      <c r="B72" s="2" t="s">
        <v>10</v>
      </c>
      <c r="C72" s="2" t="s">
        <v>82</v>
      </c>
      <c r="D72" s="2" t="str">
        <f t="shared" si="5"/>
        <v>CyberPower UT1500E 1,5</v>
      </c>
      <c r="E72" s="2">
        <v>265</v>
      </c>
      <c r="F72" s="2">
        <f t="shared" si="6"/>
        <v>0.26500000000000001</v>
      </c>
      <c r="G72" s="2">
        <v>1.5</v>
      </c>
      <c r="H72" s="3">
        <v>134.89056603773585</v>
      </c>
      <c r="I72" s="3">
        <f t="shared" si="9"/>
        <v>9914</v>
      </c>
      <c r="J72" s="4">
        <f t="shared" si="7"/>
        <v>89.92704402515723</v>
      </c>
      <c r="K72" s="4">
        <f t="shared" si="8"/>
        <v>3.5746E-2</v>
      </c>
      <c r="L72" s="4" t="s">
        <v>12</v>
      </c>
      <c r="M72" s="4" t="s">
        <v>13</v>
      </c>
      <c r="N72" s="4" t="s">
        <v>2</v>
      </c>
      <c r="O72" s="4" t="s">
        <v>7</v>
      </c>
      <c r="P72" s="4" t="s">
        <v>815</v>
      </c>
      <c r="R72" s="9">
        <v>1</v>
      </c>
      <c r="S72" s="9">
        <v>0</v>
      </c>
      <c r="T72" s="9">
        <v>1</v>
      </c>
      <c r="U72" s="9">
        <v>1</v>
      </c>
      <c r="V72" s="9">
        <v>0</v>
      </c>
      <c r="W72" s="9">
        <v>0</v>
      </c>
      <c r="X72" s="9">
        <v>0</v>
      </c>
      <c r="Y72" s="9"/>
      <c r="Z72" s="9">
        <v>1</v>
      </c>
      <c r="AA72" s="9">
        <v>0</v>
      </c>
      <c r="AB72" s="9">
        <v>0</v>
      </c>
      <c r="AC72" s="9">
        <v>1</v>
      </c>
      <c r="AD72" s="9">
        <v>0</v>
      </c>
      <c r="AE72" s="9">
        <v>0</v>
      </c>
      <c r="AF72" s="9">
        <v>0</v>
      </c>
      <c r="AG72" s="9">
        <v>1</v>
      </c>
      <c r="AH72" s="9">
        <v>0</v>
      </c>
    </row>
    <row r="73" spans="1:34" x14ac:dyDescent="0.25">
      <c r="A73" s="1" t="s">
        <v>0</v>
      </c>
      <c r="B73" s="2" t="s">
        <v>10</v>
      </c>
      <c r="C73" s="2" t="s">
        <v>83</v>
      </c>
      <c r="D73" s="2" t="str">
        <f t="shared" si="5"/>
        <v>CyberPower UT1500EI 1,5</v>
      </c>
      <c r="E73" s="2">
        <v>2438</v>
      </c>
      <c r="F73" s="2">
        <f t="shared" si="6"/>
        <v>2.4380000000000002</v>
      </c>
      <c r="G73" s="2">
        <v>1.5</v>
      </c>
      <c r="H73" s="3">
        <v>109.15492957746478</v>
      </c>
      <c r="I73" s="3">
        <f t="shared" si="9"/>
        <v>8023</v>
      </c>
      <c r="J73" s="4">
        <f t="shared" si="7"/>
        <v>72.769953051643185</v>
      </c>
      <c r="K73" s="4">
        <f t="shared" si="8"/>
        <v>0.26611971830985914</v>
      </c>
      <c r="L73" s="4" t="s">
        <v>12</v>
      </c>
      <c r="M73" s="4" t="s">
        <v>13</v>
      </c>
      <c r="N73" s="4" t="s">
        <v>2</v>
      </c>
      <c r="O73" s="4" t="s">
        <v>7</v>
      </c>
      <c r="P73" s="4" t="str">
        <f>VLOOKUP(C73,[1]Лист1!$C:$K,9,0)</f>
        <v>2020_01</v>
      </c>
      <c r="R73" s="9">
        <v>1</v>
      </c>
      <c r="S73" s="9">
        <v>0</v>
      </c>
      <c r="T73" s="9">
        <v>1</v>
      </c>
      <c r="U73" s="9">
        <v>1</v>
      </c>
      <c r="V73" s="9">
        <v>0</v>
      </c>
      <c r="W73" s="9">
        <v>0</v>
      </c>
      <c r="X73" s="9">
        <v>0</v>
      </c>
      <c r="Y73" s="9"/>
      <c r="Z73" s="9">
        <v>0</v>
      </c>
      <c r="AA73" s="9">
        <v>1</v>
      </c>
      <c r="AB73" s="9">
        <v>0</v>
      </c>
      <c r="AC73" s="9">
        <v>1</v>
      </c>
      <c r="AD73" s="9">
        <v>0</v>
      </c>
      <c r="AE73" s="9">
        <v>0</v>
      </c>
      <c r="AF73" s="9">
        <v>0</v>
      </c>
      <c r="AG73" s="9">
        <v>1</v>
      </c>
      <c r="AH73" s="9">
        <v>0</v>
      </c>
    </row>
    <row r="74" spans="1:34" x14ac:dyDescent="0.25">
      <c r="A74" s="1" t="s">
        <v>0</v>
      </c>
      <c r="B74" s="2" t="s">
        <v>10</v>
      </c>
      <c r="C74" s="2" t="s">
        <v>84</v>
      </c>
      <c r="D74" s="2" t="str">
        <f t="shared" si="5"/>
        <v>CyberPower UT2200E 2,2</v>
      </c>
      <c r="E74" s="2">
        <v>206</v>
      </c>
      <c r="F74" s="2">
        <f t="shared" si="6"/>
        <v>0.20599999999999999</v>
      </c>
      <c r="G74" s="2">
        <v>2.2000000000000002</v>
      </c>
      <c r="H74" s="3">
        <v>146.19718309859155</v>
      </c>
      <c r="I74" s="3">
        <f t="shared" si="9"/>
        <v>10745</v>
      </c>
      <c r="J74" s="4">
        <f t="shared" si="7"/>
        <v>66.45326504481433</v>
      </c>
      <c r="K74" s="4">
        <f t="shared" si="8"/>
        <v>3.011661971830986E-2</v>
      </c>
      <c r="L74" s="4" t="s">
        <v>12</v>
      </c>
      <c r="M74" s="4" t="s">
        <v>13</v>
      </c>
      <c r="N74" s="4" t="s">
        <v>2</v>
      </c>
      <c r="O74" s="4" t="s">
        <v>7</v>
      </c>
      <c r="P74" s="4" t="s">
        <v>815</v>
      </c>
      <c r="R74" s="9">
        <v>1</v>
      </c>
      <c r="S74" s="9">
        <v>0</v>
      </c>
      <c r="T74" s="9">
        <v>1</v>
      </c>
      <c r="U74" s="9">
        <v>1</v>
      </c>
      <c r="V74" s="9">
        <v>0</v>
      </c>
      <c r="W74" s="9">
        <v>0</v>
      </c>
      <c r="X74" s="9">
        <v>0</v>
      </c>
      <c r="Y74" s="9"/>
      <c r="Z74" s="9">
        <v>1</v>
      </c>
      <c r="AA74" s="9">
        <v>0</v>
      </c>
      <c r="AB74" s="9">
        <v>0</v>
      </c>
      <c r="AC74" s="9">
        <v>1</v>
      </c>
      <c r="AD74" s="9">
        <v>0</v>
      </c>
      <c r="AE74" s="9">
        <v>0</v>
      </c>
      <c r="AF74" s="9">
        <v>0</v>
      </c>
      <c r="AG74" s="9">
        <v>1</v>
      </c>
      <c r="AH74" s="9">
        <v>0</v>
      </c>
    </row>
    <row r="75" spans="1:34" x14ac:dyDescent="0.25">
      <c r="A75" s="1" t="s">
        <v>0</v>
      </c>
      <c r="B75" s="2" t="s">
        <v>10</v>
      </c>
      <c r="C75" s="2" t="s">
        <v>85</v>
      </c>
      <c r="D75" s="2" t="str">
        <f t="shared" si="5"/>
        <v>CyberPower UT2200EI 2,2</v>
      </c>
      <c r="E75" s="2">
        <v>894</v>
      </c>
      <c r="F75" s="2">
        <f t="shared" si="6"/>
        <v>0.89400000000000002</v>
      </c>
      <c r="G75" s="2">
        <v>2.2000000000000002</v>
      </c>
      <c r="H75" s="3">
        <v>134.88732394366198</v>
      </c>
      <c r="I75" s="3">
        <f t="shared" si="9"/>
        <v>9914</v>
      </c>
      <c r="J75" s="4">
        <f t="shared" si="7"/>
        <v>61.312419974391808</v>
      </c>
      <c r="K75" s="4">
        <f t="shared" si="8"/>
        <v>0.12058926760563381</v>
      </c>
      <c r="L75" s="4" t="s">
        <v>12</v>
      </c>
      <c r="M75" s="4" t="s">
        <v>13</v>
      </c>
      <c r="N75" s="4" t="s">
        <v>2</v>
      </c>
      <c r="O75" s="4" t="s">
        <v>7</v>
      </c>
      <c r="P75" s="4" t="str">
        <f>VLOOKUP(C75,[1]Лист1!$C:$K,9,0)</f>
        <v>2020_01</v>
      </c>
      <c r="R75" s="9">
        <v>1</v>
      </c>
      <c r="S75" s="9">
        <v>0</v>
      </c>
      <c r="T75" s="9">
        <v>0</v>
      </c>
      <c r="U75" s="9">
        <v>1</v>
      </c>
      <c r="V75" s="9">
        <v>0</v>
      </c>
      <c r="W75" s="9">
        <v>0</v>
      </c>
      <c r="X75" s="9">
        <v>0</v>
      </c>
      <c r="Y75" s="9"/>
      <c r="Z75" s="9">
        <v>0</v>
      </c>
      <c r="AA75" s="9">
        <v>1</v>
      </c>
      <c r="AB75" s="9">
        <v>0</v>
      </c>
      <c r="AC75" s="9">
        <v>1</v>
      </c>
      <c r="AD75" s="9">
        <v>0</v>
      </c>
      <c r="AE75" s="9">
        <v>0</v>
      </c>
      <c r="AF75" s="9">
        <v>0</v>
      </c>
      <c r="AG75" s="9">
        <v>1</v>
      </c>
      <c r="AH75" s="9">
        <v>0</v>
      </c>
    </row>
    <row r="76" spans="1:34" x14ac:dyDescent="0.25">
      <c r="A76" s="1" t="s">
        <v>0</v>
      </c>
      <c r="B76" s="2" t="s">
        <v>10</v>
      </c>
      <c r="C76" s="2" t="s">
        <v>86</v>
      </c>
      <c r="D76" s="2" t="str">
        <f t="shared" si="5"/>
        <v>CyberPower UT450E 0,45</v>
      </c>
      <c r="E76" s="2">
        <v>3</v>
      </c>
      <c r="F76" s="2">
        <f t="shared" si="6"/>
        <v>3.0000000000000001E-3</v>
      </c>
      <c r="G76" s="2">
        <v>0.45</v>
      </c>
      <c r="H76" s="3">
        <v>30.666666666666668</v>
      </c>
      <c r="I76" s="3">
        <f t="shared" si="9"/>
        <v>2254</v>
      </c>
      <c r="J76" s="4">
        <f t="shared" si="7"/>
        <v>68.148148148148152</v>
      </c>
      <c r="K76" s="4">
        <f t="shared" si="8"/>
        <v>9.2E-5</v>
      </c>
      <c r="L76" s="4" t="s">
        <v>12</v>
      </c>
      <c r="M76" s="4" t="s">
        <v>13</v>
      </c>
      <c r="N76" s="4" t="s">
        <v>2</v>
      </c>
      <c r="O76" s="4" t="s">
        <v>7</v>
      </c>
      <c r="P76" s="4" t="str">
        <f>VLOOKUP(C76,[1]Лист1!$C:$K,9,0)</f>
        <v>2021_06</v>
      </c>
      <c r="R76" s="9">
        <v>1</v>
      </c>
      <c r="S76" s="9">
        <v>0</v>
      </c>
      <c r="T76" s="9">
        <v>0</v>
      </c>
      <c r="U76" s="9">
        <v>1</v>
      </c>
      <c r="V76" s="9">
        <v>0</v>
      </c>
      <c r="W76" s="9">
        <v>0</v>
      </c>
      <c r="X76" s="9">
        <v>0</v>
      </c>
      <c r="Y76" s="9"/>
      <c r="Z76" s="9">
        <v>1</v>
      </c>
      <c r="AA76" s="9">
        <v>0</v>
      </c>
      <c r="AB76" s="9">
        <v>0</v>
      </c>
      <c r="AC76" s="9">
        <v>1</v>
      </c>
      <c r="AD76" s="9">
        <v>0</v>
      </c>
      <c r="AE76" s="9">
        <v>0</v>
      </c>
      <c r="AF76" s="9">
        <v>0</v>
      </c>
      <c r="AG76" s="9">
        <v>1</v>
      </c>
      <c r="AH76" s="9">
        <v>0</v>
      </c>
    </row>
    <row r="77" spans="1:34" x14ac:dyDescent="0.25">
      <c r="A77" s="1" t="s">
        <v>0</v>
      </c>
      <c r="B77" s="2" t="s">
        <v>10</v>
      </c>
      <c r="C77" s="2" t="s">
        <v>87</v>
      </c>
      <c r="D77" s="2" t="str">
        <f t="shared" si="5"/>
        <v>CyberPower UT650E 0,65</v>
      </c>
      <c r="E77" s="2">
        <v>13</v>
      </c>
      <c r="F77" s="2">
        <f t="shared" si="6"/>
        <v>1.2999999999999999E-2</v>
      </c>
      <c r="G77" s="2">
        <v>0.65</v>
      </c>
      <c r="H77" s="3">
        <v>41.46153846153846</v>
      </c>
      <c r="I77" s="3">
        <f t="shared" si="9"/>
        <v>3047</v>
      </c>
      <c r="J77" s="4">
        <f t="shared" si="7"/>
        <v>63.786982248520708</v>
      </c>
      <c r="K77" s="4">
        <f t="shared" si="8"/>
        <v>5.3899999999999998E-4</v>
      </c>
      <c r="L77" s="4" t="s">
        <v>12</v>
      </c>
      <c r="M77" s="4" t="s">
        <v>13</v>
      </c>
      <c r="N77" s="4" t="s">
        <v>2</v>
      </c>
      <c r="O77" s="4" t="s">
        <v>7</v>
      </c>
      <c r="P77" s="4" t="s">
        <v>815</v>
      </c>
      <c r="R77" s="9">
        <v>1</v>
      </c>
      <c r="S77" s="9">
        <v>0</v>
      </c>
      <c r="T77" s="9">
        <v>0</v>
      </c>
      <c r="U77" s="9">
        <v>1</v>
      </c>
      <c r="V77" s="9">
        <v>0</v>
      </c>
      <c r="W77" s="9">
        <v>0</v>
      </c>
      <c r="X77" s="9">
        <v>0</v>
      </c>
      <c r="Y77" s="9"/>
      <c r="Z77" s="9">
        <v>1</v>
      </c>
      <c r="AA77" s="9">
        <v>0</v>
      </c>
      <c r="AB77" s="9">
        <v>0</v>
      </c>
      <c r="AC77" s="9">
        <v>1</v>
      </c>
      <c r="AD77" s="9">
        <v>0</v>
      </c>
      <c r="AE77" s="9">
        <v>0</v>
      </c>
      <c r="AF77" s="9">
        <v>0</v>
      </c>
      <c r="AG77" s="9">
        <v>1</v>
      </c>
      <c r="AH77" s="9">
        <v>0</v>
      </c>
    </row>
    <row r="78" spans="1:34" x14ac:dyDescent="0.25">
      <c r="A78" s="1" t="s">
        <v>0</v>
      </c>
      <c r="B78" s="2" t="s">
        <v>10</v>
      </c>
      <c r="C78" s="2" t="s">
        <v>88</v>
      </c>
      <c r="D78" s="2" t="str">
        <f t="shared" si="5"/>
        <v>CyberPower UT650EG 0,65</v>
      </c>
      <c r="E78" s="2">
        <v>3809</v>
      </c>
      <c r="F78" s="2">
        <f t="shared" si="6"/>
        <v>3.8090000000000002</v>
      </c>
      <c r="G78" s="2">
        <v>0.65</v>
      </c>
      <c r="H78" s="3">
        <v>45</v>
      </c>
      <c r="I78" s="3">
        <f t="shared" si="9"/>
        <v>3308</v>
      </c>
      <c r="J78" s="4">
        <f t="shared" si="7"/>
        <v>69.230769230769226</v>
      </c>
      <c r="K78" s="4">
        <f t="shared" si="8"/>
        <v>0.171405</v>
      </c>
      <c r="L78" s="4" t="s">
        <v>12</v>
      </c>
      <c r="M78" s="4" t="s">
        <v>13</v>
      </c>
      <c r="N78" s="4" t="s">
        <v>2</v>
      </c>
      <c r="O78" s="4" t="s">
        <v>7</v>
      </c>
      <c r="P78" s="4" t="str">
        <f>VLOOKUP(C78,[1]Лист1!$C:$K,9,0)</f>
        <v>2020_01</v>
      </c>
      <c r="R78" s="9">
        <v>1</v>
      </c>
      <c r="S78" s="9">
        <v>0</v>
      </c>
      <c r="T78" s="9">
        <v>0</v>
      </c>
      <c r="U78" s="9">
        <v>1</v>
      </c>
      <c r="V78" s="9">
        <v>0</v>
      </c>
      <c r="W78" s="9">
        <v>0</v>
      </c>
      <c r="X78" s="9">
        <v>0</v>
      </c>
      <c r="Y78" s="9"/>
      <c r="Z78" s="9">
        <v>1</v>
      </c>
      <c r="AA78" s="9">
        <v>0</v>
      </c>
      <c r="AB78" s="9">
        <v>0</v>
      </c>
      <c r="AC78" s="9">
        <v>1</v>
      </c>
      <c r="AD78" s="9">
        <v>0</v>
      </c>
      <c r="AE78" s="9">
        <v>0</v>
      </c>
      <c r="AF78" s="9">
        <v>0</v>
      </c>
      <c r="AG78" s="9">
        <v>1</v>
      </c>
      <c r="AH78" s="9">
        <v>0</v>
      </c>
    </row>
    <row r="79" spans="1:34" x14ac:dyDescent="0.25">
      <c r="A79" s="1" t="s">
        <v>0</v>
      </c>
      <c r="B79" s="2" t="s">
        <v>10</v>
      </c>
      <c r="C79" s="2" t="s">
        <v>89</v>
      </c>
      <c r="D79" s="2" t="str">
        <f t="shared" si="5"/>
        <v>CyberPower UT650EI 0,65</v>
      </c>
      <c r="E79" s="2">
        <v>3</v>
      </c>
      <c r="F79" s="2">
        <f t="shared" si="6"/>
        <v>3.0000000000000001E-3</v>
      </c>
      <c r="G79" s="2">
        <v>0.65</v>
      </c>
      <c r="H79" s="3">
        <v>41.333333333333336</v>
      </c>
      <c r="I79" s="3">
        <f t="shared" si="9"/>
        <v>3038</v>
      </c>
      <c r="J79" s="4">
        <f t="shared" si="7"/>
        <v>63.589743589743591</v>
      </c>
      <c r="K79" s="4">
        <f t="shared" si="8"/>
        <v>1.2400000000000001E-4</v>
      </c>
      <c r="L79" s="4" t="s">
        <v>12</v>
      </c>
      <c r="M79" s="4" t="s">
        <v>13</v>
      </c>
      <c r="N79" s="4" t="s">
        <v>2</v>
      </c>
      <c r="O79" s="4" t="s">
        <v>7</v>
      </c>
      <c r="P79" s="4" t="s">
        <v>815</v>
      </c>
      <c r="R79" s="9">
        <v>1</v>
      </c>
      <c r="S79" s="9">
        <v>0</v>
      </c>
      <c r="T79" s="9">
        <v>0</v>
      </c>
      <c r="U79" s="9">
        <v>1</v>
      </c>
      <c r="V79" s="9">
        <v>0</v>
      </c>
      <c r="W79" s="9">
        <v>0</v>
      </c>
      <c r="X79" s="9">
        <v>0</v>
      </c>
      <c r="Y79" s="9"/>
      <c r="Z79" s="9">
        <v>0</v>
      </c>
      <c r="AA79" s="9">
        <v>1</v>
      </c>
      <c r="AB79" s="9">
        <v>0</v>
      </c>
      <c r="AC79" s="9">
        <v>1</v>
      </c>
      <c r="AD79" s="9">
        <v>0</v>
      </c>
      <c r="AE79" s="9">
        <v>0</v>
      </c>
      <c r="AF79" s="9">
        <v>0</v>
      </c>
      <c r="AG79" s="9">
        <v>1</v>
      </c>
      <c r="AH79" s="9">
        <v>0</v>
      </c>
    </row>
    <row r="80" spans="1:34" x14ac:dyDescent="0.25">
      <c r="A80" s="1" t="s">
        <v>0</v>
      </c>
      <c r="B80" s="2" t="s">
        <v>10</v>
      </c>
      <c r="C80" s="2" t="s">
        <v>90</v>
      </c>
      <c r="D80" s="2" t="str">
        <f t="shared" si="5"/>
        <v>CyberPower UT650EIG 0,65</v>
      </c>
      <c r="E80" s="2">
        <v>3295</v>
      </c>
      <c r="F80" s="2">
        <f t="shared" si="6"/>
        <v>3.2949999999999999</v>
      </c>
      <c r="G80" s="2">
        <v>0.65</v>
      </c>
      <c r="H80" s="3">
        <v>44.7887323943662</v>
      </c>
      <c r="I80" s="3">
        <f t="shared" si="9"/>
        <v>3292</v>
      </c>
      <c r="J80" s="4">
        <f t="shared" si="7"/>
        <v>68.905742145178763</v>
      </c>
      <c r="K80" s="4">
        <f t="shared" si="8"/>
        <v>0.14757887323943664</v>
      </c>
      <c r="L80" s="4" t="s">
        <v>12</v>
      </c>
      <c r="M80" s="4" t="s">
        <v>13</v>
      </c>
      <c r="N80" s="4" t="s">
        <v>2</v>
      </c>
      <c r="O80" s="4" t="s">
        <v>7</v>
      </c>
      <c r="P80" s="4" t="str">
        <f>VLOOKUP(C80,[1]Лист1!$C:$K,9,0)</f>
        <v>2020_01</v>
      </c>
      <c r="R80" s="9">
        <v>1</v>
      </c>
      <c r="S80" s="9">
        <v>0</v>
      </c>
      <c r="T80" s="9">
        <v>0</v>
      </c>
      <c r="U80" s="9">
        <v>1</v>
      </c>
      <c r="V80" s="9">
        <v>0</v>
      </c>
      <c r="W80" s="9">
        <v>0</v>
      </c>
      <c r="X80" s="9">
        <v>0</v>
      </c>
      <c r="Y80" s="9"/>
      <c r="Z80" s="9">
        <v>0</v>
      </c>
      <c r="AA80" s="9">
        <v>1</v>
      </c>
      <c r="AB80" s="9">
        <v>0</v>
      </c>
      <c r="AC80" s="9">
        <v>1</v>
      </c>
      <c r="AD80" s="9">
        <v>0</v>
      </c>
      <c r="AE80" s="9">
        <v>0</v>
      </c>
      <c r="AF80" s="9">
        <v>0</v>
      </c>
      <c r="AG80" s="9">
        <v>1</v>
      </c>
      <c r="AH80" s="9">
        <v>0</v>
      </c>
    </row>
    <row r="81" spans="1:34" x14ac:dyDescent="0.25">
      <c r="A81" s="1" t="s">
        <v>0</v>
      </c>
      <c r="B81" s="2" t="s">
        <v>10</v>
      </c>
      <c r="C81" s="2" t="s">
        <v>91</v>
      </c>
      <c r="D81" s="2" t="str">
        <f t="shared" si="5"/>
        <v>CyberPower UT675EIG 0,675</v>
      </c>
      <c r="E81" s="2">
        <v>2631</v>
      </c>
      <c r="F81" s="2">
        <f t="shared" si="6"/>
        <v>2.6309999999999998</v>
      </c>
      <c r="G81" s="2">
        <v>0.67500000000000004</v>
      </c>
      <c r="H81" s="3">
        <v>55</v>
      </c>
      <c r="I81" s="3">
        <f t="shared" si="9"/>
        <v>4043</v>
      </c>
      <c r="J81" s="4">
        <f t="shared" si="7"/>
        <v>81.481481481481481</v>
      </c>
      <c r="K81" s="4">
        <f t="shared" si="8"/>
        <v>0.144705</v>
      </c>
      <c r="L81" s="4" t="s">
        <v>12</v>
      </c>
      <c r="M81" s="4" t="s">
        <v>13</v>
      </c>
      <c r="N81" s="4" t="s">
        <v>2</v>
      </c>
      <c r="O81" s="4" t="s">
        <v>7</v>
      </c>
      <c r="P81" s="4" t="str">
        <f>VLOOKUP(C81,[1]Лист1!$C:$K,9,0)</f>
        <v>2020_01</v>
      </c>
      <c r="R81" s="9">
        <v>1</v>
      </c>
      <c r="S81" s="9">
        <v>0</v>
      </c>
      <c r="T81" s="9">
        <v>0</v>
      </c>
      <c r="U81" s="9">
        <v>1</v>
      </c>
      <c r="V81" s="9">
        <v>0</v>
      </c>
      <c r="W81" s="9">
        <v>0</v>
      </c>
      <c r="X81" s="9">
        <v>0</v>
      </c>
      <c r="Y81" s="9"/>
      <c r="Z81" s="9">
        <v>0</v>
      </c>
      <c r="AA81" s="9">
        <v>1</v>
      </c>
      <c r="AB81" s="9">
        <v>0</v>
      </c>
      <c r="AC81" s="9">
        <v>1</v>
      </c>
      <c r="AD81" s="9">
        <v>0</v>
      </c>
      <c r="AE81" s="9">
        <v>0</v>
      </c>
      <c r="AF81" s="9">
        <v>0</v>
      </c>
      <c r="AG81" s="9">
        <v>1</v>
      </c>
      <c r="AH81" s="9">
        <v>0</v>
      </c>
    </row>
    <row r="82" spans="1:34" x14ac:dyDescent="0.25">
      <c r="A82" s="1" t="s">
        <v>0</v>
      </c>
      <c r="B82" s="2" t="s">
        <v>10</v>
      </c>
      <c r="C82" s="2" t="s">
        <v>92</v>
      </c>
      <c r="D82" s="2" t="str">
        <f t="shared" si="5"/>
        <v>CyberPower UT850E 0,85</v>
      </c>
      <c r="E82" s="2">
        <v>1</v>
      </c>
      <c r="F82" s="2">
        <f t="shared" si="6"/>
        <v>1E-3</v>
      </c>
      <c r="G82" s="2">
        <v>0.85</v>
      </c>
      <c r="H82" s="3">
        <v>55</v>
      </c>
      <c r="I82" s="3">
        <f t="shared" si="9"/>
        <v>4043</v>
      </c>
      <c r="J82" s="4">
        <f t="shared" si="7"/>
        <v>64.705882352941174</v>
      </c>
      <c r="K82" s="4">
        <f t="shared" si="8"/>
        <v>5.5000000000000002E-5</v>
      </c>
      <c r="L82" s="4" t="s">
        <v>12</v>
      </c>
      <c r="M82" s="4" t="s">
        <v>13</v>
      </c>
      <c r="N82" s="4" t="s">
        <v>2</v>
      </c>
      <c r="O82" s="4" t="s">
        <v>7</v>
      </c>
      <c r="P82" s="4" t="s">
        <v>815</v>
      </c>
      <c r="R82" s="9">
        <v>1</v>
      </c>
      <c r="S82" s="9">
        <v>0</v>
      </c>
      <c r="T82" s="9">
        <v>0</v>
      </c>
      <c r="U82" s="9">
        <v>1</v>
      </c>
      <c r="V82" s="9">
        <v>0</v>
      </c>
      <c r="W82" s="9">
        <v>0</v>
      </c>
      <c r="X82" s="9">
        <v>0</v>
      </c>
      <c r="Y82" s="9"/>
      <c r="Z82" s="9">
        <v>1</v>
      </c>
      <c r="AA82" s="9">
        <v>0</v>
      </c>
      <c r="AB82" s="9">
        <v>0</v>
      </c>
      <c r="AC82" s="9">
        <v>1</v>
      </c>
      <c r="AD82" s="9">
        <v>0</v>
      </c>
      <c r="AE82" s="9">
        <v>0</v>
      </c>
      <c r="AF82" s="9">
        <v>0</v>
      </c>
      <c r="AG82" s="9">
        <v>1</v>
      </c>
      <c r="AH82" s="9">
        <v>0</v>
      </c>
    </row>
    <row r="83" spans="1:34" x14ac:dyDescent="0.25">
      <c r="A83" s="1" t="s">
        <v>0</v>
      </c>
      <c r="B83" s="2" t="s">
        <v>10</v>
      </c>
      <c r="C83" s="2" t="s">
        <v>93</v>
      </c>
      <c r="D83" s="2" t="str">
        <f t="shared" si="5"/>
        <v>CyberPower UT850EG 0,85</v>
      </c>
      <c r="E83" s="2">
        <v>1912</v>
      </c>
      <c r="F83" s="2">
        <f t="shared" si="6"/>
        <v>1.9119999999999999</v>
      </c>
      <c r="G83" s="2">
        <v>0.85</v>
      </c>
      <c r="H83" s="3">
        <v>58.16901408450704</v>
      </c>
      <c r="I83" s="3">
        <f t="shared" si="9"/>
        <v>4275</v>
      </c>
      <c r="J83" s="4">
        <f t="shared" si="7"/>
        <v>68.434134217067111</v>
      </c>
      <c r="K83" s="4">
        <f t="shared" si="8"/>
        <v>0.11121915492957746</v>
      </c>
      <c r="L83" s="4" t="s">
        <v>12</v>
      </c>
      <c r="M83" s="4" t="s">
        <v>13</v>
      </c>
      <c r="N83" s="4" t="s">
        <v>2</v>
      </c>
      <c r="O83" s="4" t="s">
        <v>7</v>
      </c>
      <c r="P83" s="4" t="str">
        <f>VLOOKUP(C83,[1]Лист1!$C:$K,9,0)</f>
        <v>2020_01</v>
      </c>
      <c r="R83" s="9">
        <v>1</v>
      </c>
      <c r="S83" s="9">
        <v>0</v>
      </c>
      <c r="T83" s="9">
        <v>0</v>
      </c>
      <c r="U83" s="9">
        <v>1</v>
      </c>
      <c r="V83" s="9">
        <v>0</v>
      </c>
      <c r="W83" s="9">
        <v>0</v>
      </c>
      <c r="X83" s="9">
        <v>0</v>
      </c>
      <c r="Y83" s="9"/>
      <c r="Z83" s="9">
        <v>1</v>
      </c>
      <c r="AA83" s="9">
        <v>0</v>
      </c>
      <c r="AB83" s="9">
        <v>0</v>
      </c>
      <c r="AC83" s="9">
        <v>1</v>
      </c>
      <c r="AD83" s="9">
        <v>0</v>
      </c>
      <c r="AE83" s="9">
        <v>0</v>
      </c>
      <c r="AF83" s="9">
        <v>0</v>
      </c>
      <c r="AG83" s="9">
        <v>1</v>
      </c>
      <c r="AH83" s="9">
        <v>0</v>
      </c>
    </row>
    <row r="84" spans="1:34" x14ac:dyDescent="0.25">
      <c r="A84" s="1" t="s">
        <v>0</v>
      </c>
      <c r="B84" s="2" t="s">
        <v>10</v>
      </c>
      <c r="C84" s="2" t="s">
        <v>94</v>
      </c>
      <c r="D84" s="2" t="str">
        <f t="shared" si="5"/>
        <v>CyberPower UT850EIG 0,85</v>
      </c>
      <c r="E84" s="2">
        <v>1956</v>
      </c>
      <c r="F84" s="2">
        <f t="shared" si="6"/>
        <v>1.956</v>
      </c>
      <c r="G84" s="2">
        <v>0.85</v>
      </c>
      <c r="H84" s="3">
        <v>58.732394366197184</v>
      </c>
      <c r="I84" s="3">
        <f t="shared" si="9"/>
        <v>4317</v>
      </c>
      <c r="J84" s="4">
        <f t="shared" si="7"/>
        <v>69.096934548467274</v>
      </c>
      <c r="K84" s="4">
        <f t="shared" si="8"/>
        <v>0.11488056338028169</v>
      </c>
      <c r="L84" s="4" t="s">
        <v>12</v>
      </c>
      <c r="M84" s="4" t="s">
        <v>13</v>
      </c>
      <c r="N84" s="4" t="s">
        <v>2</v>
      </c>
      <c r="O84" s="4" t="s">
        <v>7</v>
      </c>
      <c r="P84" s="4" t="str">
        <f>VLOOKUP(C84,[1]Лист1!$C:$K,9,0)</f>
        <v>2020_01</v>
      </c>
      <c r="R84" s="9">
        <v>1</v>
      </c>
      <c r="S84" s="9">
        <v>0</v>
      </c>
      <c r="T84" s="9">
        <v>0</v>
      </c>
      <c r="U84" s="9">
        <v>1</v>
      </c>
      <c r="V84" s="9">
        <v>0</v>
      </c>
      <c r="W84" s="9">
        <v>0</v>
      </c>
      <c r="X84" s="9">
        <v>0</v>
      </c>
      <c r="Y84" s="9"/>
      <c r="Z84" s="9">
        <v>0</v>
      </c>
      <c r="AA84" s="9">
        <v>1</v>
      </c>
      <c r="AB84" s="9">
        <v>0</v>
      </c>
      <c r="AC84" s="9">
        <v>1</v>
      </c>
      <c r="AD84" s="9">
        <v>0</v>
      </c>
      <c r="AE84" s="9">
        <v>0</v>
      </c>
      <c r="AF84" s="9">
        <v>0</v>
      </c>
      <c r="AG84" s="9">
        <v>1</v>
      </c>
      <c r="AH84" s="9">
        <v>0</v>
      </c>
    </row>
    <row r="85" spans="1:34" x14ac:dyDescent="0.25">
      <c r="A85" s="1" t="s">
        <v>0</v>
      </c>
      <c r="B85" s="2" t="s">
        <v>10</v>
      </c>
      <c r="C85" s="2" t="s">
        <v>95</v>
      </c>
      <c r="D85" s="2" t="str">
        <f t="shared" si="5"/>
        <v>CyberPower UTC650E 0,65</v>
      </c>
      <c r="E85" s="2">
        <v>19603</v>
      </c>
      <c r="F85" s="2">
        <f t="shared" si="6"/>
        <v>19.603000000000002</v>
      </c>
      <c r="G85" s="2">
        <v>0.65</v>
      </c>
      <c r="H85" s="3">
        <v>34.816901408450704</v>
      </c>
      <c r="I85" s="3">
        <f t="shared" si="9"/>
        <v>2559</v>
      </c>
      <c r="J85" s="4">
        <f t="shared" si="7"/>
        <v>53.564463705308775</v>
      </c>
      <c r="K85" s="4">
        <f t="shared" si="8"/>
        <v>0.68251571830985913</v>
      </c>
      <c r="L85" s="4" t="s">
        <v>12</v>
      </c>
      <c r="M85" s="4" t="s">
        <v>13</v>
      </c>
      <c r="N85" s="4" t="s">
        <v>2</v>
      </c>
      <c r="O85" s="4" t="s">
        <v>7</v>
      </c>
      <c r="P85" s="4" t="str">
        <f>VLOOKUP(C85,[1]Лист1!$C:$K,9,0)</f>
        <v>2020_01</v>
      </c>
      <c r="R85" s="9">
        <v>1</v>
      </c>
      <c r="S85" s="9">
        <v>0</v>
      </c>
      <c r="T85" s="9">
        <v>0</v>
      </c>
      <c r="U85" s="9">
        <v>1</v>
      </c>
      <c r="V85" s="9">
        <v>0</v>
      </c>
      <c r="W85" s="9">
        <v>0</v>
      </c>
      <c r="X85" s="9">
        <v>0</v>
      </c>
      <c r="Y85" s="9"/>
      <c r="Z85" s="9">
        <v>1</v>
      </c>
      <c r="AA85" s="9">
        <v>0</v>
      </c>
      <c r="AB85" s="9">
        <v>0</v>
      </c>
      <c r="AC85" s="9">
        <v>1</v>
      </c>
      <c r="AD85" s="9">
        <v>0</v>
      </c>
      <c r="AE85" s="9">
        <v>0</v>
      </c>
      <c r="AF85" s="9">
        <v>0</v>
      </c>
      <c r="AG85" s="9">
        <v>1</v>
      </c>
      <c r="AH85" s="9">
        <v>0</v>
      </c>
    </row>
    <row r="86" spans="1:34" x14ac:dyDescent="0.25">
      <c r="A86" s="1" t="s">
        <v>0</v>
      </c>
      <c r="B86" s="2" t="s">
        <v>10</v>
      </c>
      <c r="C86" s="2" t="s">
        <v>96</v>
      </c>
      <c r="D86" s="2" t="str">
        <f t="shared" si="5"/>
        <v>CyberPower UTC650EI 0,65</v>
      </c>
      <c r="E86" s="2">
        <v>2476</v>
      </c>
      <c r="F86" s="2">
        <f t="shared" si="6"/>
        <v>2.476</v>
      </c>
      <c r="G86" s="2">
        <v>0.65</v>
      </c>
      <c r="H86" s="3">
        <v>35.619718309859152</v>
      </c>
      <c r="I86" s="3">
        <f t="shared" si="9"/>
        <v>2618</v>
      </c>
      <c r="J86" s="4">
        <f t="shared" si="7"/>
        <v>54.79956663055254</v>
      </c>
      <c r="K86" s="4">
        <f t="shared" si="8"/>
        <v>8.8194422535211259E-2</v>
      </c>
      <c r="L86" s="4" t="s">
        <v>12</v>
      </c>
      <c r="M86" s="4" t="s">
        <v>13</v>
      </c>
      <c r="N86" s="4" t="s">
        <v>2</v>
      </c>
      <c r="O86" s="4" t="s">
        <v>7</v>
      </c>
      <c r="P86" s="4" t="str">
        <f>VLOOKUP(C86,[1]Лист1!$C:$K,9,0)</f>
        <v>2020_01</v>
      </c>
      <c r="R86" s="9">
        <v>1</v>
      </c>
      <c r="S86" s="9">
        <v>0</v>
      </c>
      <c r="T86" s="9">
        <v>0</v>
      </c>
      <c r="U86" s="9">
        <v>1</v>
      </c>
      <c r="V86" s="9">
        <v>0</v>
      </c>
      <c r="W86" s="9">
        <v>0</v>
      </c>
      <c r="X86" s="9">
        <v>0</v>
      </c>
      <c r="Y86" s="9"/>
      <c r="Z86" s="9">
        <v>0</v>
      </c>
      <c r="AA86" s="9">
        <v>1</v>
      </c>
      <c r="AB86" s="9">
        <v>0</v>
      </c>
      <c r="AC86" s="9">
        <v>1</v>
      </c>
      <c r="AD86" s="9">
        <v>0</v>
      </c>
      <c r="AE86" s="9">
        <v>0</v>
      </c>
      <c r="AF86" s="9">
        <v>0</v>
      </c>
      <c r="AG86" s="9">
        <v>1</v>
      </c>
      <c r="AH86" s="9">
        <v>0</v>
      </c>
    </row>
    <row r="87" spans="1:34" x14ac:dyDescent="0.25">
      <c r="A87" s="1" t="s">
        <v>0</v>
      </c>
      <c r="B87" s="2" t="s">
        <v>10</v>
      </c>
      <c r="C87" s="2" t="s">
        <v>97</v>
      </c>
      <c r="D87" s="2" t="str">
        <f t="shared" si="5"/>
        <v>CyberPower UTC850E 0,85</v>
      </c>
      <c r="E87" s="2">
        <v>6429</v>
      </c>
      <c r="F87" s="2">
        <f t="shared" si="6"/>
        <v>6.4290000000000003</v>
      </c>
      <c r="G87" s="2">
        <v>0.85</v>
      </c>
      <c r="H87" s="3">
        <v>47.04225352112676</v>
      </c>
      <c r="I87" s="3">
        <f t="shared" si="9"/>
        <v>3458</v>
      </c>
      <c r="J87" s="4">
        <f t="shared" si="7"/>
        <v>55.343827671913836</v>
      </c>
      <c r="K87" s="4">
        <f t="shared" si="8"/>
        <v>0.30243464788732394</v>
      </c>
      <c r="L87" s="4" t="s">
        <v>12</v>
      </c>
      <c r="M87" s="4" t="s">
        <v>13</v>
      </c>
      <c r="N87" s="4" t="s">
        <v>2</v>
      </c>
      <c r="O87" s="4" t="s">
        <v>7</v>
      </c>
      <c r="P87" s="4" t="str">
        <f>VLOOKUP(C87,[1]Лист1!$C:$K,9,0)</f>
        <v>2020_01</v>
      </c>
      <c r="R87" s="9">
        <v>1</v>
      </c>
      <c r="S87" s="9">
        <v>0</v>
      </c>
      <c r="T87" s="9">
        <v>0</v>
      </c>
      <c r="U87" s="9">
        <v>1</v>
      </c>
      <c r="V87" s="9">
        <v>0</v>
      </c>
      <c r="W87" s="9">
        <v>0</v>
      </c>
      <c r="X87" s="9">
        <v>0</v>
      </c>
      <c r="Y87" s="9"/>
      <c r="Z87" s="9">
        <v>1</v>
      </c>
      <c r="AA87" s="9">
        <v>0</v>
      </c>
      <c r="AB87" s="9">
        <v>0</v>
      </c>
      <c r="AC87" s="9">
        <v>1</v>
      </c>
      <c r="AD87" s="9">
        <v>0</v>
      </c>
      <c r="AE87" s="9">
        <v>0</v>
      </c>
      <c r="AF87" s="9">
        <v>0</v>
      </c>
      <c r="AG87" s="9">
        <v>1</v>
      </c>
      <c r="AH87" s="9">
        <v>0</v>
      </c>
    </row>
    <row r="88" spans="1:34" x14ac:dyDescent="0.25">
      <c r="A88" s="1" t="s">
        <v>0</v>
      </c>
      <c r="B88" s="2" t="s">
        <v>10</v>
      </c>
      <c r="C88" s="2" t="s">
        <v>98</v>
      </c>
      <c r="D88" s="2" t="str">
        <f t="shared" si="5"/>
        <v>CyberPower UTC850EI 0,85</v>
      </c>
      <c r="E88" s="2">
        <v>1993</v>
      </c>
      <c r="F88" s="2">
        <f t="shared" si="6"/>
        <v>1.9930000000000001</v>
      </c>
      <c r="G88" s="2">
        <v>0.85</v>
      </c>
      <c r="H88" s="3">
        <v>47.04225352112676</v>
      </c>
      <c r="I88" s="3">
        <f t="shared" si="9"/>
        <v>3458</v>
      </c>
      <c r="J88" s="4">
        <f t="shared" si="7"/>
        <v>55.343827671913836</v>
      </c>
      <c r="K88" s="4">
        <f t="shared" si="8"/>
        <v>9.3755211267605623E-2</v>
      </c>
      <c r="L88" s="4" t="s">
        <v>12</v>
      </c>
      <c r="M88" s="4" t="s">
        <v>13</v>
      </c>
      <c r="N88" s="4" t="s">
        <v>2</v>
      </c>
      <c r="O88" s="4" t="s">
        <v>7</v>
      </c>
      <c r="P88" s="4" t="str">
        <f>VLOOKUP(C88,[1]Лист1!$C:$K,9,0)</f>
        <v>2020_01</v>
      </c>
      <c r="R88" s="9">
        <v>1</v>
      </c>
      <c r="S88" s="9">
        <v>0</v>
      </c>
      <c r="T88" s="9">
        <v>0</v>
      </c>
      <c r="U88" s="9">
        <v>1</v>
      </c>
      <c r="V88" s="9">
        <v>0</v>
      </c>
      <c r="W88" s="9">
        <v>0</v>
      </c>
      <c r="X88" s="9">
        <v>0</v>
      </c>
      <c r="Y88" s="9"/>
      <c r="Z88" s="9">
        <v>0</v>
      </c>
      <c r="AA88" s="9">
        <v>1</v>
      </c>
      <c r="AB88" s="9">
        <v>0</v>
      </c>
      <c r="AC88" s="9">
        <v>1</v>
      </c>
      <c r="AD88" s="9">
        <v>0</v>
      </c>
      <c r="AE88" s="9">
        <v>0</v>
      </c>
      <c r="AF88" s="9">
        <v>0</v>
      </c>
      <c r="AG88" s="9">
        <v>1</v>
      </c>
      <c r="AH88" s="9">
        <v>0</v>
      </c>
    </row>
    <row r="89" spans="1:34" x14ac:dyDescent="0.25">
      <c r="A89" s="1" t="s">
        <v>0</v>
      </c>
      <c r="B89" s="2" t="s">
        <v>10</v>
      </c>
      <c r="C89" s="2" t="s">
        <v>99</v>
      </c>
      <c r="D89" s="2" t="str">
        <f t="shared" si="5"/>
        <v>CyberPower UTI675E 0,675</v>
      </c>
      <c r="E89" s="2">
        <v>528</v>
      </c>
      <c r="F89" s="2">
        <f t="shared" si="6"/>
        <v>0.52800000000000002</v>
      </c>
      <c r="G89" s="2">
        <v>0.67500000000000004</v>
      </c>
      <c r="H89" s="3">
        <v>41.814393939393938</v>
      </c>
      <c r="I89" s="3">
        <f t="shared" si="9"/>
        <v>3073</v>
      </c>
      <c r="J89" s="4">
        <f t="shared" si="7"/>
        <v>61.94725028058361</v>
      </c>
      <c r="K89" s="4">
        <f t="shared" si="8"/>
        <v>2.2078E-2</v>
      </c>
      <c r="L89" s="4" t="s">
        <v>12</v>
      </c>
      <c r="M89" s="4" t="s">
        <v>13</v>
      </c>
      <c r="N89" s="4" t="s">
        <v>2</v>
      </c>
      <c r="O89" s="4" t="s">
        <v>7</v>
      </c>
      <c r="P89" s="4" t="str">
        <f>VLOOKUP(C89,[1]Лист1!$C:$K,9,0)</f>
        <v>2020_01</v>
      </c>
      <c r="R89" s="9">
        <v>1</v>
      </c>
      <c r="S89" s="9">
        <v>0</v>
      </c>
      <c r="T89" s="9">
        <v>0</v>
      </c>
      <c r="U89" s="9">
        <v>1</v>
      </c>
      <c r="V89" s="9">
        <v>0</v>
      </c>
      <c r="W89" s="9">
        <v>0</v>
      </c>
      <c r="X89" s="9">
        <v>0</v>
      </c>
      <c r="Y89" s="9"/>
      <c r="Z89" s="9">
        <v>1</v>
      </c>
      <c r="AA89" s="9">
        <v>0</v>
      </c>
      <c r="AB89" s="9">
        <v>0</v>
      </c>
      <c r="AC89" s="9">
        <v>1</v>
      </c>
      <c r="AD89" s="9">
        <v>0</v>
      </c>
      <c r="AE89" s="9">
        <v>0</v>
      </c>
      <c r="AF89" s="9">
        <v>0</v>
      </c>
      <c r="AG89" s="9">
        <v>1</v>
      </c>
      <c r="AH89" s="9">
        <v>0</v>
      </c>
    </row>
    <row r="90" spans="1:34" x14ac:dyDescent="0.25">
      <c r="A90" s="1" t="s">
        <v>0</v>
      </c>
      <c r="B90" s="2" t="s">
        <v>10</v>
      </c>
      <c r="C90" s="2" t="s">
        <v>100</v>
      </c>
      <c r="D90" s="2" t="str">
        <f t="shared" si="5"/>
        <v>CyberPower UTI675EI 0,675</v>
      </c>
      <c r="E90" s="2">
        <v>1487</v>
      </c>
      <c r="F90" s="2">
        <f t="shared" si="6"/>
        <v>1.4870000000000001</v>
      </c>
      <c r="G90" s="2">
        <v>0.67500000000000004</v>
      </c>
      <c r="H90" s="3">
        <v>42</v>
      </c>
      <c r="I90" s="3">
        <f t="shared" si="9"/>
        <v>3087</v>
      </c>
      <c r="J90" s="4">
        <f t="shared" si="7"/>
        <v>62.222222222222221</v>
      </c>
      <c r="K90" s="4">
        <f t="shared" si="8"/>
        <v>6.2454000000000003E-2</v>
      </c>
      <c r="L90" s="4" t="s">
        <v>12</v>
      </c>
      <c r="M90" s="4" t="s">
        <v>13</v>
      </c>
      <c r="N90" s="4" t="s">
        <v>2</v>
      </c>
      <c r="O90" s="4" t="s">
        <v>7</v>
      </c>
      <c r="P90" s="4" t="str">
        <f>VLOOKUP(C90,[1]Лист1!$C:$K,9,0)</f>
        <v>2020_01</v>
      </c>
      <c r="R90" s="9">
        <v>1</v>
      </c>
      <c r="S90" s="9">
        <v>0</v>
      </c>
      <c r="T90" s="9">
        <v>0</v>
      </c>
      <c r="U90" s="9">
        <v>1</v>
      </c>
      <c r="V90" s="9">
        <v>0</v>
      </c>
      <c r="W90" s="9">
        <v>0</v>
      </c>
      <c r="X90" s="9">
        <v>0</v>
      </c>
      <c r="Y90" s="9"/>
      <c r="Z90" s="9">
        <v>0</v>
      </c>
      <c r="AA90" s="9">
        <v>1</v>
      </c>
      <c r="AB90" s="9">
        <v>0</v>
      </c>
      <c r="AC90" s="9">
        <v>1</v>
      </c>
      <c r="AD90" s="9">
        <v>0</v>
      </c>
      <c r="AE90" s="9">
        <v>0</v>
      </c>
      <c r="AF90" s="9">
        <v>0</v>
      </c>
      <c r="AG90" s="9">
        <v>1</v>
      </c>
      <c r="AH90" s="9">
        <v>0</v>
      </c>
    </row>
    <row r="91" spans="1:34" x14ac:dyDescent="0.25">
      <c r="A91" s="1" t="s">
        <v>0</v>
      </c>
      <c r="B91" s="2" t="s">
        <v>10</v>
      </c>
      <c r="C91" s="2" t="s">
        <v>101</v>
      </c>
      <c r="D91" s="2" t="str">
        <f t="shared" si="5"/>
        <v>CyberPower UTI875E 0,875</v>
      </c>
      <c r="E91" s="2">
        <v>2758</v>
      </c>
      <c r="F91" s="2">
        <f t="shared" si="6"/>
        <v>2.758</v>
      </c>
      <c r="G91" s="2">
        <v>0.875</v>
      </c>
      <c r="H91" s="3">
        <v>53.380281690140848</v>
      </c>
      <c r="I91" s="3">
        <f t="shared" si="9"/>
        <v>3923</v>
      </c>
      <c r="J91" s="4">
        <f t="shared" si="7"/>
        <v>61.006036217303823</v>
      </c>
      <c r="K91" s="4">
        <f t="shared" si="8"/>
        <v>0.14722281690140845</v>
      </c>
      <c r="L91" s="4" t="s">
        <v>12</v>
      </c>
      <c r="M91" s="4" t="s">
        <v>13</v>
      </c>
      <c r="N91" s="4" t="s">
        <v>2</v>
      </c>
      <c r="O91" s="4" t="s">
        <v>7</v>
      </c>
      <c r="P91" s="4" t="str">
        <f>VLOOKUP(C91,[1]Лист1!$C:$K,9,0)</f>
        <v>2020_01</v>
      </c>
      <c r="R91" s="9">
        <v>1</v>
      </c>
      <c r="S91" s="9">
        <v>0</v>
      </c>
      <c r="T91" s="9">
        <v>0</v>
      </c>
      <c r="U91" s="9">
        <v>1</v>
      </c>
      <c r="V91" s="9">
        <v>0</v>
      </c>
      <c r="W91" s="9">
        <v>0</v>
      </c>
      <c r="X91" s="9">
        <v>0</v>
      </c>
      <c r="Y91" s="9"/>
      <c r="Z91" s="9">
        <v>1</v>
      </c>
      <c r="AA91" s="9">
        <v>0</v>
      </c>
      <c r="AB91" s="9">
        <v>0</v>
      </c>
      <c r="AC91" s="9">
        <v>1</v>
      </c>
      <c r="AD91" s="9">
        <v>0</v>
      </c>
      <c r="AE91" s="9">
        <v>0</v>
      </c>
      <c r="AF91" s="9">
        <v>0</v>
      </c>
      <c r="AG91" s="9">
        <v>1</v>
      </c>
      <c r="AH91" s="9">
        <v>0</v>
      </c>
    </row>
    <row r="92" spans="1:34" x14ac:dyDescent="0.25">
      <c r="A92" s="1" t="s">
        <v>0</v>
      </c>
      <c r="B92" s="2" t="s">
        <v>10</v>
      </c>
      <c r="C92" s="2" t="s">
        <v>102</v>
      </c>
      <c r="D92" s="2" t="str">
        <f t="shared" si="5"/>
        <v>CyberPower UTI875EI 0,875</v>
      </c>
      <c r="E92" s="2">
        <v>287</v>
      </c>
      <c r="F92" s="2">
        <f t="shared" si="6"/>
        <v>0.28699999999999998</v>
      </c>
      <c r="G92" s="2">
        <v>0.875</v>
      </c>
      <c r="H92" s="3">
        <v>54.225352112676056</v>
      </c>
      <c r="I92" s="3">
        <f t="shared" si="9"/>
        <v>3986</v>
      </c>
      <c r="J92" s="4">
        <f t="shared" si="7"/>
        <v>61.971830985915496</v>
      </c>
      <c r="K92" s="4">
        <f t="shared" si="8"/>
        <v>1.5562676056338029E-2</v>
      </c>
      <c r="L92" s="4" t="s">
        <v>12</v>
      </c>
      <c r="M92" s="4" t="s">
        <v>13</v>
      </c>
      <c r="N92" s="4" t="s">
        <v>2</v>
      </c>
      <c r="O92" s="4" t="s">
        <v>7</v>
      </c>
      <c r="P92" s="4" t="str">
        <f>VLOOKUP(C92,[1]Лист1!$C:$K,9,0)</f>
        <v>2020_01</v>
      </c>
      <c r="R92" s="9">
        <v>1</v>
      </c>
      <c r="S92" s="9">
        <v>0</v>
      </c>
      <c r="T92" s="9">
        <v>0</v>
      </c>
      <c r="U92" s="9">
        <v>1</v>
      </c>
      <c r="V92" s="9">
        <v>0</v>
      </c>
      <c r="W92" s="9">
        <v>0</v>
      </c>
      <c r="X92" s="9">
        <v>0</v>
      </c>
      <c r="Y92" s="9"/>
      <c r="Z92" s="9">
        <v>1</v>
      </c>
      <c r="AA92" s="9">
        <v>0</v>
      </c>
      <c r="AB92" s="9">
        <v>0</v>
      </c>
      <c r="AC92" s="9">
        <v>1</v>
      </c>
      <c r="AD92" s="9">
        <v>0</v>
      </c>
      <c r="AE92" s="9">
        <v>0</v>
      </c>
      <c r="AF92" s="9">
        <v>0</v>
      </c>
      <c r="AG92" s="9">
        <v>1</v>
      </c>
      <c r="AH92" s="9">
        <v>0</v>
      </c>
    </row>
    <row r="93" spans="1:34" x14ac:dyDescent="0.25">
      <c r="A93" s="1" t="s">
        <v>0</v>
      </c>
      <c r="B93" s="2" t="s">
        <v>10</v>
      </c>
      <c r="C93" s="2" t="s">
        <v>103</v>
      </c>
      <c r="D93" s="2" t="str">
        <f t="shared" si="5"/>
        <v>CyberPower VALUE 1000EI 1</v>
      </c>
      <c r="E93" s="2">
        <v>163</v>
      </c>
      <c r="F93" s="2">
        <f t="shared" si="6"/>
        <v>0.16300000000000001</v>
      </c>
      <c r="G93" s="2">
        <v>1</v>
      </c>
      <c r="H93" s="3">
        <v>109.85889570552148</v>
      </c>
      <c r="I93" s="3">
        <f t="shared" si="9"/>
        <v>8075</v>
      </c>
      <c r="J93" s="4">
        <f t="shared" si="7"/>
        <v>109.85889570552148</v>
      </c>
      <c r="K93" s="4">
        <f t="shared" si="8"/>
        <v>1.7906999999999999E-2</v>
      </c>
      <c r="L93" s="4" t="s">
        <v>12</v>
      </c>
      <c r="M93" s="4" t="s">
        <v>13</v>
      </c>
      <c r="N93" s="4" t="s">
        <v>2</v>
      </c>
      <c r="O93" s="4" t="s">
        <v>7</v>
      </c>
      <c r="P93" s="4" t="str">
        <f>VLOOKUP(C93,[1]Лист1!$C:$K,9,0)</f>
        <v>2020_01</v>
      </c>
      <c r="R93" s="9">
        <v>0</v>
      </c>
      <c r="S93" s="9">
        <v>1</v>
      </c>
      <c r="T93" s="9">
        <v>1</v>
      </c>
      <c r="U93" s="9">
        <v>1</v>
      </c>
      <c r="V93" s="9">
        <v>1</v>
      </c>
      <c r="W93" s="9">
        <v>1</v>
      </c>
      <c r="X93" s="9">
        <v>0</v>
      </c>
      <c r="Y93" s="9"/>
      <c r="Z93" s="9">
        <v>0</v>
      </c>
      <c r="AA93" s="9">
        <v>1</v>
      </c>
      <c r="AB93" s="9">
        <v>0</v>
      </c>
      <c r="AC93" s="9">
        <v>1</v>
      </c>
      <c r="AD93" s="9">
        <v>0</v>
      </c>
      <c r="AE93" s="9">
        <v>0</v>
      </c>
      <c r="AF93" s="9">
        <v>0</v>
      </c>
      <c r="AG93" s="9">
        <v>1</v>
      </c>
      <c r="AH93" s="9">
        <v>0</v>
      </c>
    </row>
    <row r="94" spans="1:34" x14ac:dyDescent="0.25">
      <c r="A94" s="1" t="s">
        <v>0</v>
      </c>
      <c r="B94" s="2" t="s">
        <v>10</v>
      </c>
      <c r="C94" s="2" t="s">
        <v>104</v>
      </c>
      <c r="D94" s="2" t="str">
        <f t="shared" si="5"/>
        <v>CyberPower VALUE 1200EILCD 1,2</v>
      </c>
      <c r="E94" s="2">
        <v>141</v>
      </c>
      <c r="F94" s="2">
        <f t="shared" si="6"/>
        <v>0.14099999999999999</v>
      </c>
      <c r="G94" s="2">
        <v>1.2</v>
      </c>
      <c r="H94" s="3">
        <v>212.84397163120568</v>
      </c>
      <c r="I94" s="3">
        <f t="shared" si="9"/>
        <v>15644</v>
      </c>
      <c r="J94" s="4">
        <f t="shared" si="7"/>
        <v>177.36997635933807</v>
      </c>
      <c r="K94" s="4">
        <f t="shared" si="8"/>
        <v>3.0010999999999999E-2</v>
      </c>
      <c r="L94" s="4" t="s">
        <v>12</v>
      </c>
      <c r="M94" s="4" t="s">
        <v>13</v>
      </c>
      <c r="N94" s="4" t="s">
        <v>2</v>
      </c>
      <c r="O94" s="4" t="s">
        <v>7</v>
      </c>
      <c r="P94" s="4" t="str">
        <f>VLOOKUP(C94,[1]Лист1!$C:$K,9,0)</f>
        <v>2020_01</v>
      </c>
      <c r="R94" s="9">
        <v>0</v>
      </c>
      <c r="S94" s="9">
        <v>1</v>
      </c>
      <c r="T94" s="9">
        <v>1</v>
      </c>
      <c r="U94" s="9">
        <v>1</v>
      </c>
      <c r="V94" s="9">
        <v>1</v>
      </c>
      <c r="W94" s="9">
        <v>1</v>
      </c>
      <c r="X94" s="9">
        <v>0</v>
      </c>
      <c r="Y94" s="9"/>
      <c r="Z94" s="9">
        <v>0</v>
      </c>
      <c r="AA94" s="9">
        <v>1</v>
      </c>
      <c r="AB94" s="9">
        <v>0</v>
      </c>
      <c r="AC94" s="9">
        <v>1</v>
      </c>
      <c r="AD94" s="9">
        <v>0</v>
      </c>
      <c r="AE94" s="9">
        <v>0</v>
      </c>
      <c r="AF94" s="9">
        <v>0</v>
      </c>
      <c r="AG94" s="9">
        <v>1</v>
      </c>
      <c r="AH94" s="9">
        <v>0</v>
      </c>
    </row>
    <row r="95" spans="1:34" x14ac:dyDescent="0.25">
      <c r="A95" s="1" t="s">
        <v>0</v>
      </c>
      <c r="B95" s="2" t="s">
        <v>10</v>
      </c>
      <c r="C95" s="2" t="s">
        <v>105</v>
      </c>
      <c r="D95" s="2" t="str">
        <f t="shared" si="5"/>
        <v>CyberPower VALUE 1200ELCD 1,2</v>
      </c>
      <c r="E95" s="2">
        <v>84</v>
      </c>
      <c r="F95" s="2">
        <f t="shared" si="6"/>
        <v>8.4000000000000005E-2</v>
      </c>
      <c r="G95" s="2">
        <v>1.2</v>
      </c>
      <c r="H95" s="3">
        <v>212.8452380952381</v>
      </c>
      <c r="I95" s="3">
        <f t="shared" si="9"/>
        <v>15644</v>
      </c>
      <c r="J95" s="4">
        <f t="shared" si="7"/>
        <v>177.37103174603175</v>
      </c>
      <c r="K95" s="4">
        <f t="shared" si="8"/>
        <v>1.7878999999999999E-2</v>
      </c>
      <c r="L95" s="4" t="s">
        <v>12</v>
      </c>
      <c r="M95" s="4" t="s">
        <v>13</v>
      </c>
      <c r="N95" s="4" t="s">
        <v>2</v>
      </c>
      <c r="O95" s="4" t="s">
        <v>7</v>
      </c>
      <c r="P95" s="4" t="str">
        <f>VLOOKUP(C95,[1]Лист1!$C:$K,9,0)</f>
        <v>2020_01</v>
      </c>
      <c r="R95" s="9">
        <v>0</v>
      </c>
      <c r="S95" s="9">
        <v>1</v>
      </c>
      <c r="T95" s="9">
        <v>1</v>
      </c>
      <c r="U95" s="9">
        <v>1</v>
      </c>
      <c r="V95" s="9">
        <v>0</v>
      </c>
      <c r="W95" s="9">
        <v>0</v>
      </c>
      <c r="X95" s="9">
        <v>0</v>
      </c>
      <c r="Y95" s="9"/>
      <c r="Z95" s="9">
        <v>1</v>
      </c>
      <c r="AA95" s="9">
        <v>0</v>
      </c>
      <c r="AB95" s="9">
        <v>0</v>
      </c>
      <c r="AC95" s="9">
        <v>1</v>
      </c>
      <c r="AD95" s="9">
        <v>0</v>
      </c>
      <c r="AE95" s="9">
        <v>0</v>
      </c>
      <c r="AF95" s="9">
        <v>0</v>
      </c>
      <c r="AG95" s="9">
        <v>1</v>
      </c>
      <c r="AH95" s="9">
        <v>0</v>
      </c>
    </row>
    <row r="96" spans="1:34" x14ac:dyDescent="0.25">
      <c r="A96" s="1" t="s">
        <v>0</v>
      </c>
      <c r="B96" s="2" t="s">
        <v>10</v>
      </c>
      <c r="C96" s="2" t="s">
        <v>106</v>
      </c>
      <c r="D96" s="2" t="str">
        <f t="shared" si="5"/>
        <v>CyberPower VALUE 1500EILCD 1,5</v>
      </c>
      <c r="E96" s="2">
        <v>95</v>
      </c>
      <c r="F96" s="2">
        <f t="shared" si="6"/>
        <v>9.5000000000000001E-2</v>
      </c>
      <c r="G96" s="2">
        <v>1.5</v>
      </c>
      <c r="H96" s="3">
        <v>234.56842105263158</v>
      </c>
      <c r="I96" s="3">
        <f t="shared" si="9"/>
        <v>17241</v>
      </c>
      <c r="J96" s="4">
        <f t="shared" si="7"/>
        <v>156.37894736842105</v>
      </c>
      <c r="K96" s="4">
        <f t="shared" si="8"/>
        <v>2.2284000000000002E-2</v>
      </c>
      <c r="L96" s="4" t="s">
        <v>12</v>
      </c>
      <c r="M96" s="4" t="s">
        <v>13</v>
      </c>
      <c r="N96" s="4" t="s">
        <v>2</v>
      </c>
      <c r="O96" s="4" t="s">
        <v>7</v>
      </c>
      <c r="P96" s="4" t="str">
        <f>VLOOKUP(C96,[1]Лист1!$C:$K,9,0)</f>
        <v>2020_01</v>
      </c>
      <c r="R96" s="9">
        <v>0</v>
      </c>
      <c r="S96" s="9">
        <v>1</v>
      </c>
      <c r="T96" s="9">
        <v>1</v>
      </c>
      <c r="U96" s="9">
        <v>1</v>
      </c>
      <c r="V96" s="9">
        <v>1</v>
      </c>
      <c r="W96" s="9">
        <v>1</v>
      </c>
      <c r="X96" s="9">
        <v>0</v>
      </c>
      <c r="Y96" s="9"/>
      <c r="Z96" s="9">
        <v>0</v>
      </c>
      <c r="AA96" s="9">
        <v>1</v>
      </c>
      <c r="AB96" s="9">
        <v>0</v>
      </c>
      <c r="AC96" s="9">
        <v>1</v>
      </c>
      <c r="AD96" s="9">
        <v>0</v>
      </c>
      <c r="AE96" s="9">
        <v>0</v>
      </c>
      <c r="AF96" s="9">
        <v>0</v>
      </c>
      <c r="AG96" s="9">
        <v>1</v>
      </c>
      <c r="AH96" s="9">
        <v>0</v>
      </c>
    </row>
    <row r="97" spans="1:34" x14ac:dyDescent="0.25">
      <c r="A97" s="1" t="s">
        <v>0</v>
      </c>
      <c r="B97" s="2" t="s">
        <v>10</v>
      </c>
      <c r="C97" s="2" t="s">
        <v>107</v>
      </c>
      <c r="D97" s="2" t="str">
        <f t="shared" si="5"/>
        <v>CyberPower VALUE 1500ELCD 1,5</v>
      </c>
      <c r="E97" s="2">
        <v>168</v>
      </c>
      <c r="F97" s="2">
        <f t="shared" si="6"/>
        <v>0.16800000000000001</v>
      </c>
      <c r="G97" s="2">
        <v>1.5</v>
      </c>
      <c r="H97" s="3">
        <v>234.5654761904762</v>
      </c>
      <c r="I97" s="3">
        <f t="shared" si="9"/>
        <v>17241</v>
      </c>
      <c r="J97" s="4">
        <f t="shared" si="7"/>
        <v>156.37698412698413</v>
      </c>
      <c r="K97" s="4">
        <f t="shared" si="8"/>
        <v>3.9406999999999998E-2</v>
      </c>
      <c r="L97" s="4" t="s">
        <v>12</v>
      </c>
      <c r="M97" s="4" t="s">
        <v>13</v>
      </c>
      <c r="N97" s="4" t="s">
        <v>2</v>
      </c>
      <c r="O97" s="4" t="s">
        <v>7</v>
      </c>
      <c r="P97" s="4" t="s">
        <v>815</v>
      </c>
      <c r="R97" s="9">
        <v>0</v>
      </c>
      <c r="S97" s="9">
        <v>1</v>
      </c>
      <c r="T97" s="9">
        <v>1</v>
      </c>
      <c r="U97" s="9">
        <v>1</v>
      </c>
      <c r="V97" s="9">
        <v>1</v>
      </c>
      <c r="W97" s="9">
        <v>1</v>
      </c>
      <c r="X97" s="9">
        <v>0</v>
      </c>
      <c r="Y97" s="9"/>
      <c r="Z97" s="9">
        <v>0</v>
      </c>
      <c r="AA97" s="9">
        <v>1</v>
      </c>
      <c r="AB97" s="9">
        <v>0</v>
      </c>
      <c r="AC97" s="9">
        <v>1</v>
      </c>
      <c r="AD97" s="9">
        <v>0</v>
      </c>
      <c r="AE97" s="9">
        <v>0</v>
      </c>
      <c r="AF97" s="9">
        <v>0</v>
      </c>
      <c r="AG97" s="9">
        <v>1</v>
      </c>
      <c r="AH97" s="9">
        <v>0</v>
      </c>
    </row>
    <row r="98" spans="1:34" x14ac:dyDescent="0.25">
      <c r="A98" s="1" t="s">
        <v>0</v>
      </c>
      <c r="B98" s="2" t="s">
        <v>10</v>
      </c>
      <c r="C98" s="2" t="s">
        <v>108</v>
      </c>
      <c r="D98" s="2" t="str">
        <f t="shared" si="5"/>
        <v>CyberPower VALUE 2200EILCD 2,2</v>
      </c>
      <c r="E98" s="2">
        <v>109</v>
      </c>
      <c r="F98" s="2">
        <f t="shared" si="6"/>
        <v>0.109</v>
      </c>
      <c r="G98" s="2">
        <v>2.2000000000000002</v>
      </c>
      <c r="H98" s="3">
        <v>284.51376146788994</v>
      </c>
      <c r="I98" s="3">
        <f t="shared" si="9"/>
        <v>20912</v>
      </c>
      <c r="J98" s="4">
        <f t="shared" si="7"/>
        <v>129.32443703085906</v>
      </c>
      <c r="K98" s="4">
        <f t="shared" si="8"/>
        <v>3.1012000000000005E-2</v>
      </c>
      <c r="L98" s="4" t="s">
        <v>12</v>
      </c>
      <c r="M98" s="4" t="s">
        <v>13</v>
      </c>
      <c r="N98" s="4" t="s">
        <v>2</v>
      </c>
      <c r="O98" s="4" t="s">
        <v>7</v>
      </c>
      <c r="P98" s="4" t="str">
        <f>VLOOKUP(C98,[1]Лист1!$C:$K,9,0)</f>
        <v>2020_01</v>
      </c>
      <c r="R98" s="9">
        <v>0</v>
      </c>
      <c r="S98" s="9">
        <v>1</v>
      </c>
      <c r="T98" s="9">
        <v>0</v>
      </c>
      <c r="U98" s="9">
        <v>1</v>
      </c>
      <c r="V98" s="9">
        <v>1</v>
      </c>
      <c r="W98" s="9">
        <v>1</v>
      </c>
      <c r="X98" s="9">
        <v>0</v>
      </c>
      <c r="Y98" s="9"/>
      <c r="Z98" s="9">
        <v>0</v>
      </c>
      <c r="AA98" s="9">
        <v>1</v>
      </c>
      <c r="AB98" s="9">
        <v>0</v>
      </c>
      <c r="AC98" s="9">
        <v>1</v>
      </c>
      <c r="AD98" s="9">
        <v>0</v>
      </c>
      <c r="AE98" s="9">
        <v>0</v>
      </c>
      <c r="AF98" s="9">
        <v>0</v>
      </c>
      <c r="AG98" s="9">
        <v>1</v>
      </c>
      <c r="AH98" s="9">
        <v>0</v>
      </c>
    </row>
    <row r="99" spans="1:34" x14ac:dyDescent="0.25">
      <c r="A99" s="1" t="s">
        <v>0</v>
      </c>
      <c r="B99" s="2" t="s">
        <v>10</v>
      </c>
      <c r="C99" s="2" t="s">
        <v>109</v>
      </c>
      <c r="D99" s="2" t="str">
        <f t="shared" si="5"/>
        <v>CyberPower VALUE 2200ELCD 2,2</v>
      </c>
      <c r="E99" s="2">
        <v>121</v>
      </c>
      <c r="F99" s="2">
        <f t="shared" si="6"/>
        <v>0.121</v>
      </c>
      <c r="G99" s="2">
        <v>2.2000000000000002</v>
      </c>
      <c r="H99" s="3">
        <v>284.52066115702479</v>
      </c>
      <c r="I99" s="3">
        <f t="shared" si="9"/>
        <v>20912</v>
      </c>
      <c r="J99" s="4">
        <f t="shared" si="7"/>
        <v>129.32757325319307</v>
      </c>
      <c r="K99" s="4">
        <f t="shared" si="8"/>
        <v>3.4426999999999999E-2</v>
      </c>
      <c r="L99" s="4" t="s">
        <v>12</v>
      </c>
      <c r="M99" s="4" t="s">
        <v>13</v>
      </c>
      <c r="N99" s="4" t="s">
        <v>2</v>
      </c>
      <c r="O99" s="4" t="s">
        <v>7</v>
      </c>
      <c r="P99" s="4" t="s">
        <v>815</v>
      </c>
      <c r="R99" s="9">
        <v>0</v>
      </c>
      <c r="S99" s="9">
        <v>1</v>
      </c>
      <c r="T99" s="9">
        <v>0</v>
      </c>
      <c r="U99" s="9">
        <v>1</v>
      </c>
      <c r="V99" s="9">
        <v>1</v>
      </c>
      <c r="W99" s="9">
        <v>1</v>
      </c>
      <c r="X99" s="9">
        <v>0</v>
      </c>
      <c r="Y99" s="9"/>
      <c r="Z99" s="9">
        <v>0</v>
      </c>
      <c r="AA99" s="9">
        <v>1</v>
      </c>
      <c r="AB99" s="9">
        <v>0</v>
      </c>
      <c r="AC99" s="9">
        <v>1</v>
      </c>
      <c r="AD99" s="9">
        <v>0</v>
      </c>
      <c r="AE99" s="9">
        <v>0</v>
      </c>
      <c r="AF99" s="9">
        <v>0</v>
      </c>
      <c r="AG99" s="9">
        <v>1</v>
      </c>
      <c r="AH99" s="9">
        <v>0</v>
      </c>
    </row>
    <row r="100" spans="1:34" x14ac:dyDescent="0.25">
      <c r="A100" s="1" t="s">
        <v>0</v>
      </c>
      <c r="B100" s="2" t="s">
        <v>10</v>
      </c>
      <c r="C100" s="2" t="s">
        <v>110</v>
      </c>
      <c r="D100" s="2" t="str">
        <f t="shared" si="5"/>
        <v>CyberPower VALUE 600EI 0,6</v>
      </c>
      <c r="E100" s="2">
        <v>179</v>
      </c>
      <c r="F100" s="2">
        <f t="shared" si="6"/>
        <v>0.17899999999999999</v>
      </c>
      <c r="G100" s="2">
        <v>0.6</v>
      </c>
      <c r="H100" s="3">
        <v>66.74860335195531</v>
      </c>
      <c r="I100" s="3">
        <f t="shared" si="9"/>
        <v>4906</v>
      </c>
      <c r="J100" s="4">
        <f t="shared" si="7"/>
        <v>111.24767225325886</v>
      </c>
      <c r="K100" s="4">
        <f t="shared" si="8"/>
        <v>1.1948E-2</v>
      </c>
      <c r="L100" s="4" t="s">
        <v>12</v>
      </c>
      <c r="M100" s="4" t="s">
        <v>13</v>
      </c>
      <c r="N100" s="4" t="s">
        <v>2</v>
      </c>
      <c r="O100" s="4" t="s">
        <v>7</v>
      </c>
      <c r="P100" s="4" t="str">
        <f>VLOOKUP(C100,[1]Лист1!$C:$K,9,0)</f>
        <v>2020_01</v>
      </c>
      <c r="R100" s="9">
        <v>0</v>
      </c>
      <c r="S100" s="9">
        <v>1</v>
      </c>
      <c r="T100" s="9">
        <v>0</v>
      </c>
      <c r="U100" s="9">
        <v>1</v>
      </c>
      <c r="V100" s="9">
        <v>1</v>
      </c>
      <c r="W100" s="9">
        <v>1</v>
      </c>
      <c r="X100" s="9">
        <v>0</v>
      </c>
      <c r="Y100" s="9"/>
      <c r="Z100" s="9">
        <v>0</v>
      </c>
      <c r="AA100" s="9">
        <v>1</v>
      </c>
      <c r="AB100" s="9">
        <v>0</v>
      </c>
      <c r="AC100" s="9">
        <v>1</v>
      </c>
      <c r="AD100" s="9">
        <v>0</v>
      </c>
      <c r="AE100" s="9">
        <v>0</v>
      </c>
      <c r="AF100" s="9">
        <v>0</v>
      </c>
      <c r="AG100" s="9">
        <v>1</v>
      </c>
      <c r="AH100" s="9">
        <v>0</v>
      </c>
    </row>
    <row r="101" spans="1:34" x14ac:dyDescent="0.25">
      <c r="A101" s="1" t="s">
        <v>0</v>
      </c>
      <c r="B101" s="2" t="s">
        <v>10</v>
      </c>
      <c r="C101" s="2" t="s">
        <v>111</v>
      </c>
      <c r="D101" s="2" t="str">
        <f t="shared" si="5"/>
        <v>CyberPower VALUE 800EI 0,8</v>
      </c>
      <c r="E101" s="2">
        <v>140</v>
      </c>
      <c r="F101" s="2">
        <f t="shared" si="6"/>
        <v>0.14000000000000001</v>
      </c>
      <c r="G101" s="2">
        <v>0.8</v>
      </c>
      <c r="H101" s="3">
        <v>93.171428571428578</v>
      </c>
      <c r="I101" s="3">
        <f t="shared" si="9"/>
        <v>6848</v>
      </c>
      <c r="J101" s="4">
        <f t="shared" si="7"/>
        <v>116.46428571428572</v>
      </c>
      <c r="K101" s="4">
        <f t="shared" si="8"/>
        <v>1.3044E-2</v>
      </c>
      <c r="L101" s="4" t="s">
        <v>12</v>
      </c>
      <c r="M101" s="4" t="s">
        <v>13</v>
      </c>
      <c r="N101" s="4" t="s">
        <v>2</v>
      </c>
      <c r="O101" s="4" t="s">
        <v>7</v>
      </c>
      <c r="P101" s="4" t="str">
        <f>VLOOKUP(C101,[1]Лист1!$C:$K,9,0)</f>
        <v>2020_01</v>
      </c>
      <c r="R101" s="9">
        <v>0</v>
      </c>
      <c r="S101" s="9">
        <v>1</v>
      </c>
      <c r="T101" s="9">
        <v>0</v>
      </c>
      <c r="U101" s="9">
        <v>1</v>
      </c>
      <c r="V101" s="9">
        <v>1</v>
      </c>
      <c r="W101" s="9">
        <v>1</v>
      </c>
      <c r="X101" s="9">
        <v>0</v>
      </c>
      <c r="Y101" s="9"/>
      <c r="Z101" s="9">
        <v>0</v>
      </c>
      <c r="AA101" s="9">
        <v>1</v>
      </c>
      <c r="AB101" s="9">
        <v>0</v>
      </c>
      <c r="AC101" s="9">
        <v>1</v>
      </c>
      <c r="AD101" s="9">
        <v>0</v>
      </c>
      <c r="AE101" s="9">
        <v>0</v>
      </c>
      <c r="AF101" s="9">
        <v>0</v>
      </c>
      <c r="AG101" s="9">
        <v>1</v>
      </c>
      <c r="AH101" s="9">
        <v>0</v>
      </c>
    </row>
    <row r="102" spans="1:34" x14ac:dyDescent="0.25">
      <c r="A102" s="1" t="s">
        <v>0</v>
      </c>
      <c r="B102" s="2" t="s">
        <v>10</v>
      </c>
      <c r="C102" s="2" t="s">
        <v>112</v>
      </c>
      <c r="D102" s="2" t="str">
        <f t="shared" si="5"/>
        <v>CyberPower VP1000EILCD 1</v>
      </c>
      <c r="E102" s="2">
        <v>138</v>
      </c>
      <c r="F102" s="2">
        <f t="shared" si="6"/>
        <v>0.13800000000000001</v>
      </c>
      <c r="G102" s="2">
        <v>1</v>
      </c>
      <c r="H102" s="3">
        <v>121.90140845070422</v>
      </c>
      <c r="I102" s="3">
        <f t="shared" si="9"/>
        <v>8960</v>
      </c>
      <c r="J102" s="4">
        <f t="shared" si="7"/>
        <v>121.90140845070422</v>
      </c>
      <c r="K102" s="4">
        <f t="shared" si="8"/>
        <v>1.6822394366197181E-2</v>
      </c>
      <c r="L102" s="4" t="s">
        <v>12</v>
      </c>
      <c r="M102" s="4" t="s">
        <v>13</v>
      </c>
      <c r="N102" s="4" t="s">
        <v>2</v>
      </c>
      <c r="O102" s="4" t="s">
        <v>7</v>
      </c>
      <c r="P102" s="4" t="str">
        <f>VLOOKUP(C102,[1]Лист1!$C:$K,9,0)</f>
        <v>2021_06</v>
      </c>
      <c r="R102" s="9">
        <v>0</v>
      </c>
      <c r="S102" s="9">
        <v>1</v>
      </c>
      <c r="T102" s="9">
        <v>1</v>
      </c>
      <c r="U102" s="9">
        <v>1</v>
      </c>
      <c r="V102" s="9">
        <v>0</v>
      </c>
      <c r="W102" s="9">
        <v>0</v>
      </c>
      <c r="X102" s="9">
        <v>0</v>
      </c>
      <c r="Y102" s="9"/>
      <c r="Z102" s="9">
        <v>1</v>
      </c>
      <c r="AA102" s="9">
        <v>0</v>
      </c>
      <c r="AB102" s="9">
        <v>0</v>
      </c>
      <c r="AC102" s="9">
        <v>1</v>
      </c>
      <c r="AD102" s="9">
        <v>0</v>
      </c>
      <c r="AE102" s="9">
        <v>0</v>
      </c>
      <c r="AF102" s="9">
        <v>0</v>
      </c>
      <c r="AG102" s="9">
        <v>1</v>
      </c>
      <c r="AH102" s="9">
        <v>0</v>
      </c>
    </row>
    <row r="103" spans="1:34" x14ac:dyDescent="0.25">
      <c r="A103" s="1" t="s">
        <v>0</v>
      </c>
      <c r="B103" s="2" t="s">
        <v>10</v>
      </c>
      <c r="C103" s="2" t="s">
        <v>113</v>
      </c>
      <c r="D103" s="2" t="str">
        <f t="shared" si="5"/>
        <v>CyberPower VP1000ELCD 1</v>
      </c>
      <c r="E103" s="2">
        <v>199</v>
      </c>
      <c r="F103" s="2">
        <f t="shared" si="6"/>
        <v>0.19900000000000001</v>
      </c>
      <c r="G103" s="2">
        <v>1</v>
      </c>
      <c r="H103" s="3">
        <v>138.02816901408451</v>
      </c>
      <c r="I103" s="3">
        <f t="shared" si="9"/>
        <v>10145</v>
      </c>
      <c r="J103" s="4">
        <f t="shared" si="7"/>
        <v>138.02816901408451</v>
      </c>
      <c r="K103" s="4">
        <f t="shared" si="8"/>
        <v>2.7467605633802818E-2</v>
      </c>
      <c r="L103" s="4" t="s">
        <v>12</v>
      </c>
      <c r="M103" s="4" t="s">
        <v>13</v>
      </c>
      <c r="N103" s="4" t="s">
        <v>2</v>
      </c>
      <c r="O103" s="4" t="s">
        <v>7</v>
      </c>
      <c r="P103" s="4" t="str">
        <f>VLOOKUP(C103,[1]Лист1!$C:$K,9,0)</f>
        <v>2020_01</v>
      </c>
      <c r="R103" s="9">
        <v>0</v>
      </c>
      <c r="S103" s="9">
        <v>1</v>
      </c>
      <c r="T103" s="9">
        <v>1</v>
      </c>
      <c r="U103" s="9">
        <v>1</v>
      </c>
      <c r="V103" s="9">
        <v>0</v>
      </c>
      <c r="W103" s="9">
        <v>0</v>
      </c>
      <c r="X103" s="9">
        <v>0</v>
      </c>
      <c r="Y103" s="9"/>
      <c r="Z103" s="9">
        <v>1</v>
      </c>
      <c r="AA103" s="9">
        <v>0</v>
      </c>
      <c r="AB103" s="9">
        <v>0</v>
      </c>
      <c r="AC103" s="9">
        <v>1</v>
      </c>
      <c r="AD103" s="9">
        <v>0</v>
      </c>
      <c r="AE103" s="9">
        <v>0</v>
      </c>
      <c r="AF103" s="9">
        <v>0</v>
      </c>
      <c r="AG103" s="9">
        <v>1</v>
      </c>
      <c r="AH103" s="9">
        <v>0</v>
      </c>
    </row>
    <row r="104" spans="1:34" x14ac:dyDescent="0.25">
      <c r="A104" s="1" t="s">
        <v>0</v>
      </c>
      <c r="B104" s="2" t="s">
        <v>10</v>
      </c>
      <c r="C104" s="2" t="s">
        <v>114</v>
      </c>
      <c r="D104" s="2" t="str">
        <f t="shared" si="5"/>
        <v>CyberPower VP1200EILCD 1,2</v>
      </c>
      <c r="E104" s="2">
        <v>83</v>
      </c>
      <c r="F104" s="2">
        <f t="shared" si="6"/>
        <v>8.3000000000000004E-2</v>
      </c>
      <c r="G104" s="2">
        <v>1.2</v>
      </c>
      <c r="H104" s="3">
        <v>232.24096385542168</v>
      </c>
      <c r="I104" s="3">
        <f t="shared" si="9"/>
        <v>17070</v>
      </c>
      <c r="J104" s="4">
        <f t="shared" si="7"/>
        <v>193.53413654618475</v>
      </c>
      <c r="K104" s="4">
        <f t="shared" si="8"/>
        <v>1.9276000000000001E-2</v>
      </c>
      <c r="L104" s="4" t="s">
        <v>12</v>
      </c>
      <c r="M104" s="4" t="s">
        <v>13</v>
      </c>
      <c r="N104" s="4" t="s">
        <v>2</v>
      </c>
      <c r="O104" s="4" t="s">
        <v>7</v>
      </c>
      <c r="P104" s="4" t="s">
        <v>815</v>
      </c>
      <c r="R104" s="9">
        <v>0</v>
      </c>
      <c r="S104" s="9">
        <v>1</v>
      </c>
      <c r="T104" s="9">
        <v>1</v>
      </c>
      <c r="U104" s="9">
        <v>1</v>
      </c>
      <c r="V104" s="9">
        <v>0</v>
      </c>
      <c r="W104" s="9">
        <v>0</v>
      </c>
      <c r="X104" s="9">
        <v>0</v>
      </c>
      <c r="Y104" s="9"/>
      <c r="Z104" s="9">
        <v>1</v>
      </c>
      <c r="AA104" s="9">
        <v>0</v>
      </c>
      <c r="AB104" s="9">
        <v>0</v>
      </c>
      <c r="AC104" s="9">
        <v>1</v>
      </c>
      <c r="AD104" s="9">
        <v>0</v>
      </c>
      <c r="AE104" s="9">
        <v>0</v>
      </c>
      <c r="AF104" s="9">
        <v>0</v>
      </c>
      <c r="AG104" s="9">
        <v>1</v>
      </c>
      <c r="AH104" s="9">
        <v>0</v>
      </c>
    </row>
    <row r="105" spans="1:34" x14ac:dyDescent="0.25">
      <c r="A105" s="1" t="s">
        <v>0</v>
      </c>
      <c r="B105" s="2" t="s">
        <v>10</v>
      </c>
      <c r="C105" s="2" t="s">
        <v>115</v>
      </c>
      <c r="D105" s="2" t="str">
        <f t="shared" si="5"/>
        <v>CyberPower VP1200ELCD 1,2</v>
      </c>
      <c r="E105" s="2">
        <v>152</v>
      </c>
      <c r="F105" s="2">
        <f t="shared" si="6"/>
        <v>0.152</v>
      </c>
      <c r="G105" s="2">
        <v>1.2</v>
      </c>
      <c r="H105" s="3">
        <v>176.7605633802817</v>
      </c>
      <c r="I105" s="3">
        <f t="shared" si="9"/>
        <v>12992</v>
      </c>
      <c r="J105" s="4">
        <f t="shared" si="7"/>
        <v>147.30046948356809</v>
      </c>
      <c r="K105" s="4">
        <f t="shared" si="8"/>
        <v>2.6867605633802819E-2</v>
      </c>
      <c r="L105" s="4" t="s">
        <v>12</v>
      </c>
      <c r="M105" s="4" t="s">
        <v>13</v>
      </c>
      <c r="N105" s="4" t="s">
        <v>2</v>
      </c>
      <c r="O105" s="4" t="s">
        <v>7</v>
      </c>
      <c r="P105" s="4" t="str">
        <f>VLOOKUP(C105,[1]Лист1!$C:$K,9,0)</f>
        <v>2021_06</v>
      </c>
      <c r="R105" s="9">
        <v>0</v>
      </c>
      <c r="S105" s="9">
        <v>1</v>
      </c>
      <c r="T105" s="9">
        <v>1</v>
      </c>
      <c r="U105" s="9">
        <v>1</v>
      </c>
      <c r="V105" s="9">
        <v>0</v>
      </c>
      <c r="W105" s="9">
        <v>0</v>
      </c>
      <c r="X105" s="9">
        <v>0</v>
      </c>
      <c r="Y105" s="9"/>
      <c r="Z105" s="9">
        <v>1</v>
      </c>
      <c r="AA105" s="9">
        <v>0</v>
      </c>
      <c r="AB105" s="9">
        <v>0</v>
      </c>
      <c r="AC105" s="9">
        <v>1</v>
      </c>
      <c r="AD105" s="9">
        <v>0</v>
      </c>
      <c r="AE105" s="9">
        <v>0</v>
      </c>
      <c r="AF105" s="9">
        <v>0</v>
      </c>
      <c r="AG105" s="9">
        <v>1</v>
      </c>
      <c r="AH105" s="9">
        <v>0</v>
      </c>
    </row>
    <row r="106" spans="1:34" x14ac:dyDescent="0.25">
      <c r="A106" s="1" t="s">
        <v>0</v>
      </c>
      <c r="B106" s="2" t="s">
        <v>10</v>
      </c>
      <c r="C106" s="2" t="s">
        <v>116</v>
      </c>
      <c r="D106" s="2" t="str">
        <f t="shared" si="5"/>
        <v>CyberPower VP1600EILCD 1,6</v>
      </c>
      <c r="E106" s="2">
        <v>122</v>
      </c>
      <c r="F106" s="2">
        <f t="shared" si="6"/>
        <v>0.122</v>
      </c>
      <c r="G106" s="2">
        <v>1.6</v>
      </c>
      <c r="H106" s="3">
        <v>260.04918032786884</v>
      </c>
      <c r="I106" s="3">
        <f t="shared" si="9"/>
        <v>19114</v>
      </c>
      <c r="J106" s="4">
        <f t="shared" si="7"/>
        <v>162.53073770491801</v>
      </c>
      <c r="K106" s="4">
        <f t="shared" si="8"/>
        <v>3.1725999999999997E-2</v>
      </c>
      <c r="L106" s="4" t="s">
        <v>12</v>
      </c>
      <c r="M106" s="4" t="s">
        <v>13</v>
      </c>
      <c r="N106" s="4" t="s">
        <v>2</v>
      </c>
      <c r="O106" s="4" t="s">
        <v>7</v>
      </c>
      <c r="P106" s="4" t="str">
        <f>VLOOKUP(C106,[1]Лист1!$C:$K,9,0)</f>
        <v>2021_06</v>
      </c>
      <c r="R106" s="9">
        <v>0</v>
      </c>
      <c r="S106" s="9">
        <v>1</v>
      </c>
      <c r="T106" s="9">
        <v>1</v>
      </c>
      <c r="U106" s="9">
        <v>1</v>
      </c>
      <c r="V106" s="9">
        <v>0</v>
      </c>
      <c r="W106" s="9">
        <v>0</v>
      </c>
      <c r="X106" s="9">
        <v>0</v>
      </c>
      <c r="Y106" s="9"/>
      <c r="Z106" s="9">
        <v>1</v>
      </c>
      <c r="AA106" s="9">
        <v>0</v>
      </c>
      <c r="AB106" s="9">
        <v>0</v>
      </c>
      <c r="AC106" s="9">
        <v>1</v>
      </c>
      <c r="AD106" s="9">
        <v>0</v>
      </c>
      <c r="AE106" s="9">
        <v>0</v>
      </c>
      <c r="AF106" s="9">
        <v>0</v>
      </c>
      <c r="AG106" s="9">
        <v>1</v>
      </c>
      <c r="AH106" s="9">
        <v>0</v>
      </c>
    </row>
    <row r="107" spans="1:34" x14ac:dyDescent="0.25">
      <c r="A107" s="1" t="s">
        <v>0</v>
      </c>
      <c r="B107" s="2" t="s">
        <v>10</v>
      </c>
      <c r="C107" s="2" t="s">
        <v>117</v>
      </c>
      <c r="D107" s="2" t="str">
        <f t="shared" si="5"/>
        <v>CyberPower VP1600ELCD 1,6</v>
      </c>
      <c r="E107" s="2">
        <v>85</v>
      </c>
      <c r="F107" s="2">
        <f t="shared" si="6"/>
        <v>8.5000000000000006E-2</v>
      </c>
      <c r="G107" s="2">
        <v>1.6</v>
      </c>
      <c r="H107" s="3">
        <v>260.04705882352943</v>
      </c>
      <c r="I107" s="3">
        <f t="shared" si="9"/>
        <v>19113</v>
      </c>
      <c r="J107" s="4">
        <f t="shared" si="7"/>
        <v>162.52941176470588</v>
      </c>
      <c r="K107" s="4">
        <f t="shared" si="8"/>
        <v>2.2103999999999999E-2</v>
      </c>
      <c r="L107" s="4" t="s">
        <v>12</v>
      </c>
      <c r="M107" s="4" t="s">
        <v>13</v>
      </c>
      <c r="N107" s="4" t="s">
        <v>2</v>
      </c>
      <c r="O107" s="4" t="s">
        <v>7</v>
      </c>
      <c r="P107" s="4" t="str">
        <f>VLOOKUP(C107,[1]Лист1!$C:$K,9,0)</f>
        <v>2020_01</v>
      </c>
      <c r="R107" s="9">
        <v>0</v>
      </c>
      <c r="S107" s="9">
        <v>1</v>
      </c>
      <c r="T107" s="9">
        <v>1</v>
      </c>
      <c r="U107" s="9">
        <v>1</v>
      </c>
      <c r="V107" s="9">
        <v>0</v>
      </c>
      <c r="W107" s="9">
        <v>0</v>
      </c>
      <c r="X107" s="9">
        <v>0</v>
      </c>
      <c r="Y107" s="9"/>
      <c r="Z107" s="9">
        <v>1</v>
      </c>
      <c r="AA107" s="9">
        <v>0</v>
      </c>
      <c r="AB107" s="9">
        <v>0</v>
      </c>
      <c r="AC107" s="9">
        <v>1</v>
      </c>
      <c r="AD107" s="9">
        <v>0</v>
      </c>
      <c r="AE107" s="9">
        <v>0</v>
      </c>
      <c r="AF107" s="9">
        <v>0</v>
      </c>
      <c r="AG107" s="9">
        <v>1</v>
      </c>
      <c r="AH107" s="9">
        <v>0</v>
      </c>
    </row>
    <row r="108" spans="1:34" x14ac:dyDescent="0.25">
      <c r="A108" s="1" t="s">
        <v>0</v>
      </c>
      <c r="B108" s="2" t="s">
        <v>10</v>
      </c>
      <c r="C108" s="2" t="s">
        <v>118</v>
      </c>
      <c r="D108" s="2" t="str">
        <f t="shared" si="5"/>
        <v>CyberPower VP700EILCD 0,7</v>
      </c>
      <c r="E108" s="2">
        <v>138</v>
      </c>
      <c r="F108" s="2">
        <f t="shared" si="6"/>
        <v>0.13800000000000001</v>
      </c>
      <c r="G108" s="2">
        <v>0.7</v>
      </c>
      <c r="H108" s="3">
        <v>115.49295774647888</v>
      </c>
      <c r="I108" s="3">
        <f t="shared" si="9"/>
        <v>8489</v>
      </c>
      <c r="J108" s="4">
        <f t="shared" si="7"/>
        <v>164.98993963782698</v>
      </c>
      <c r="K108" s="4">
        <f t="shared" si="8"/>
        <v>1.5938028169014084E-2</v>
      </c>
      <c r="L108" s="4" t="s">
        <v>12</v>
      </c>
      <c r="M108" s="4" t="s">
        <v>13</v>
      </c>
      <c r="N108" s="4" t="s">
        <v>2</v>
      </c>
      <c r="O108" s="4" t="s">
        <v>7</v>
      </c>
      <c r="P108" s="4" t="str">
        <f>VLOOKUP(C108,[1]Лист1!$C:$K,9,0)</f>
        <v>2020_01</v>
      </c>
      <c r="R108" s="9">
        <v>0</v>
      </c>
      <c r="S108" s="9">
        <v>1</v>
      </c>
      <c r="T108" s="9">
        <v>0</v>
      </c>
      <c r="U108" s="9">
        <v>1</v>
      </c>
      <c r="V108" s="9">
        <v>0</v>
      </c>
      <c r="W108" s="9">
        <v>0</v>
      </c>
      <c r="X108" s="9">
        <v>0</v>
      </c>
      <c r="Y108" s="9"/>
      <c r="Z108" s="9">
        <v>0</v>
      </c>
      <c r="AA108" s="9">
        <v>1</v>
      </c>
      <c r="AB108" s="9">
        <v>0</v>
      </c>
      <c r="AC108" s="9">
        <v>1</v>
      </c>
      <c r="AD108" s="9">
        <v>0</v>
      </c>
      <c r="AE108" s="9">
        <v>0</v>
      </c>
      <c r="AF108" s="9">
        <v>0</v>
      </c>
      <c r="AG108" s="9">
        <v>1</v>
      </c>
      <c r="AH108" s="9">
        <v>0</v>
      </c>
    </row>
    <row r="109" spans="1:34" x14ac:dyDescent="0.25">
      <c r="A109" s="1" t="s">
        <v>0</v>
      </c>
      <c r="B109" s="2" t="s">
        <v>10</v>
      </c>
      <c r="C109" s="2" t="s">
        <v>119</v>
      </c>
      <c r="D109" s="2" t="str">
        <f t="shared" si="5"/>
        <v>CyberPower VP700ELCD 0,7</v>
      </c>
      <c r="E109" s="2">
        <v>118</v>
      </c>
      <c r="F109" s="2">
        <f t="shared" si="6"/>
        <v>0.11799999999999999</v>
      </c>
      <c r="G109" s="2">
        <v>0.7</v>
      </c>
      <c r="H109" s="3">
        <v>118</v>
      </c>
      <c r="I109" s="3">
        <f t="shared" si="9"/>
        <v>8673</v>
      </c>
      <c r="J109" s="4">
        <f t="shared" si="7"/>
        <v>168.57142857142858</v>
      </c>
      <c r="K109" s="4">
        <f t="shared" si="8"/>
        <v>1.3924000000000001E-2</v>
      </c>
      <c r="L109" s="4" t="s">
        <v>12</v>
      </c>
      <c r="M109" s="4" t="s">
        <v>13</v>
      </c>
      <c r="N109" s="4" t="s">
        <v>2</v>
      </c>
      <c r="O109" s="4" t="s">
        <v>7</v>
      </c>
      <c r="P109" s="4" t="str">
        <f>VLOOKUP(C109,[1]Лист1!$C:$K,9,0)</f>
        <v>2020_01</v>
      </c>
      <c r="R109" s="9">
        <v>0</v>
      </c>
      <c r="S109" s="9">
        <v>1</v>
      </c>
      <c r="T109" s="9">
        <v>0</v>
      </c>
      <c r="U109" s="9">
        <v>1</v>
      </c>
      <c r="V109" s="9">
        <v>0</v>
      </c>
      <c r="W109" s="9">
        <v>0</v>
      </c>
      <c r="X109" s="9">
        <v>0</v>
      </c>
      <c r="Y109" s="9"/>
      <c r="Z109" s="9">
        <v>1</v>
      </c>
      <c r="AA109" s="9">
        <v>0</v>
      </c>
      <c r="AB109" s="9">
        <v>0</v>
      </c>
      <c r="AC109" s="9">
        <v>1</v>
      </c>
      <c r="AD109" s="9">
        <v>0</v>
      </c>
      <c r="AE109" s="9">
        <v>0</v>
      </c>
      <c r="AF109" s="9">
        <v>0</v>
      </c>
      <c r="AG109" s="9">
        <v>1</v>
      </c>
      <c r="AH109" s="9">
        <v>0</v>
      </c>
    </row>
    <row r="110" spans="1:34" x14ac:dyDescent="0.25">
      <c r="A110" s="1" t="s">
        <v>0</v>
      </c>
      <c r="B110" s="2" t="s">
        <v>120</v>
      </c>
      <c r="C110" s="2" t="s">
        <v>121</v>
      </c>
      <c r="D110" s="2" t="str">
        <f t="shared" si="5"/>
        <v>Delta MX 1,1</v>
      </c>
      <c r="E110" s="2">
        <v>9</v>
      </c>
      <c r="F110" s="2">
        <f t="shared" si="6"/>
        <v>8.9999999999999993E-3</v>
      </c>
      <c r="G110" s="2">
        <v>1.1000000000000001</v>
      </c>
      <c r="H110" s="3">
        <v>382</v>
      </c>
      <c r="I110" s="3">
        <f t="shared" si="9"/>
        <v>28077</v>
      </c>
      <c r="J110" s="4">
        <f t="shared" si="7"/>
        <v>347.27272727272725</v>
      </c>
      <c r="K110" s="4">
        <f t="shared" si="8"/>
        <v>3.4380000000000001E-3</v>
      </c>
      <c r="L110" s="4" t="s">
        <v>29</v>
      </c>
      <c r="M110" s="4" t="s">
        <v>5</v>
      </c>
      <c r="N110" s="4" t="s">
        <v>2</v>
      </c>
      <c r="O110" s="4" t="s">
        <v>7</v>
      </c>
      <c r="P110" s="4" t="str">
        <f>VLOOKUP(C110,[1]Лист1!$C:$K,9,0)</f>
        <v>2020_01</v>
      </c>
      <c r="R110" s="9">
        <v>0</v>
      </c>
      <c r="S110" s="9">
        <v>1</v>
      </c>
      <c r="T110" s="9">
        <v>1</v>
      </c>
      <c r="U110" s="9">
        <v>1</v>
      </c>
      <c r="V110" s="9">
        <v>1</v>
      </c>
      <c r="W110" s="9">
        <v>0</v>
      </c>
      <c r="X110" s="9">
        <v>1</v>
      </c>
      <c r="Y110" s="9"/>
      <c r="Z110" s="9">
        <v>0</v>
      </c>
      <c r="AA110" s="9">
        <v>1</v>
      </c>
      <c r="AB110" s="9">
        <v>0</v>
      </c>
      <c r="AC110" s="9">
        <v>1</v>
      </c>
      <c r="AD110" s="9">
        <v>0</v>
      </c>
      <c r="AE110" s="9">
        <v>0</v>
      </c>
      <c r="AF110" s="9">
        <v>0</v>
      </c>
      <c r="AG110" s="9">
        <v>0</v>
      </c>
      <c r="AH110" s="9">
        <v>1</v>
      </c>
    </row>
    <row r="111" spans="1:34" x14ac:dyDescent="0.25">
      <c r="A111" s="1" t="s">
        <v>0</v>
      </c>
      <c r="B111" s="2" t="s">
        <v>120</v>
      </c>
      <c r="C111" s="2" t="s">
        <v>122</v>
      </c>
      <c r="D111" s="2" t="str">
        <f t="shared" si="5"/>
        <v>Delta N 1</v>
      </c>
      <c r="E111" s="2">
        <v>72</v>
      </c>
      <c r="F111" s="2">
        <f t="shared" si="6"/>
        <v>7.1999999999999995E-2</v>
      </c>
      <c r="G111" s="2">
        <v>1</v>
      </c>
      <c r="H111" s="3">
        <v>345</v>
      </c>
      <c r="I111" s="3">
        <f t="shared" si="9"/>
        <v>25358</v>
      </c>
      <c r="J111" s="4">
        <f t="shared" si="7"/>
        <v>345</v>
      </c>
      <c r="K111" s="4">
        <f t="shared" si="8"/>
        <v>2.4840000000000001E-2</v>
      </c>
      <c r="L111" s="4" t="s">
        <v>4</v>
      </c>
      <c r="M111" s="4" t="s">
        <v>5</v>
      </c>
      <c r="N111" s="4" t="s">
        <v>2</v>
      </c>
      <c r="O111" s="4" t="s">
        <v>7</v>
      </c>
      <c r="P111" s="4" t="str">
        <f>VLOOKUP(C111,[1]Лист1!$C:$K,9,0)</f>
        <v>2020_01</v>
      </c>
      <c r="R111" s="9">
        <v>0</v>
      </c>
      <c r="S111" s="9">
        <v>0</v>
      </c>
      <c r="T111" s="9">
        <v>1</v>
      </c>
      <c r="U111" s="9">
        <v>0</v>
      </c>
      <c r="V111" s="9">
        <v>1</v>
      </c>
      <c r="W111" s="9">
        <v>0</v>
      </c>
      <c r="X111" s="9">
        <v>1</v>
      </c>
      <c r="Y111" s="9"/>
      <c r="Z111" s="9">
        <v>0</v>
      </c>
      <c r="AA111" s="9">
        <v>1</v>
      </c>
      <c r="AB111" s="9">
        <v>0</v>
      </c>
      <c r="AC111" s="9">
        <v>1</v>
      </c>
      <c r="AD111" s="9">
        <v>0</v>
      </c>
      <c r="AE111" s="9">
        <v>0</v>
      </c>
      <c r="AF111" s="9">
        <v>1</v>
      </c>
      <c r="AG111" s="9">
        <v>0</v>
      </c>
      <c r="AH111" s="9">
        <v>1</v>
      </c>
    </row>
    <row r="112" spans="1:34" x14ac:dyDescent="0.25">
      <c r="A112" s="1" t="s">
        <v>0</v>
      </c>
      <c r="B112" s="2" t="s">
        <v>120</v>
      </c>
      <c r="C112" s="2" t="s">
        <v>122</v>
      </c>
      <c r="D112" s="2" t="str">
        <f t="shared" si="5"/>
        <v>Delta N 2</v>
      </c>
      <c r="E112" s="2">
        <v>52</v>
      </c>
      <c r="F112" s="2">
        <f t="shared" si="6"/>
        <v>5.1999999999999998E-2</v>
      </c>
      <c r="G112" s="2">
        <v>2</v>
      </c>
      <c r="H112" s="3">
        <v>652</v>
      </c>
      <c r="I112" s="3">
        <f t="shared" si="9"/>
        <v>47922</v>
      </c>
      <c r="J112" s="4">
        <f t="shared" si="7"/>
        <v>326</v>
      </c>
      <c r="K112" s="4">
        <f t="shared" si="8"/>
        <v>3.3903999999999997E-2</v>
      </c>
      <c r="L112" s="4" t="s">
        <v>4</v>
      </c>
      <c r="M112" s="4" t="s">
        <v>5</v>
      </c>
      <c r="N112" s="4" t="s">
        <v>2</v>
      </c>
      <c r="O112" s="4" t="s">
        <v>7</v>
      </c>
      <c r="P112" s="4" t="str">
        <f>VLOOKUP(C112,[1]Лист1!$C:$K,9,0)</f>
        <v>2020_01</v>
      </c>
      <c r="R112" s="9">
        <v>0</v>
      </c>
      <c r="S112" s="9">
        <v>0</v>
      </c>
      <c r="T112" s="9">
        <v>1</v>
      </c>
      <c r="U112" s="9">
        <v>0</v>
      </c>
      <c r="V112" s="9">
        <v>1</v>
      </c>
      <c r="W112" s="9">
        <v>0</v>
      </c>
      <c r="X112" s="9">
        <v>1</v>
      </c>
      <c r="Y112" s="9"/>
      <c r="Z112" s="9">
        <v>0</v>
      </c>
      <c r="AA112" s="9">
        <v>1</v>
      </c>
      <c r="AB112" s="9">
        <v>0</v>
      </c>
      <c r="AC112" s="9">
        <v>1</v>
      </c>
      <c r="AD112" s="9">
        <v>0</v>
      </c>
      <c r="AE112" s="9">
        <v>0</v>
      </c>
      <c r="AF112" s="9">
        <v>1</v>
      </c>
      <c r="AG112" s="9">
        <v>0</v>
      </c>
      <c r="AH112" s="9">
        <v>1</v>
      </c>
    </row>
    <row r="113" spans="1:34" x14ac:dyDescent="0.25">
      <c r="A113" s="1" t="s">
        <v>0</v>
      </c>
      <c r="B113" s="2" t="s">
        <v>120</v>
      </c>
      <c r="C113" s="2" t="s">
        <v>122</v>
      </c>
      <c r="D113" s="2" t="str">
        <f t="shared" si="5"/>
        <v>Delta N 3</v>
      </c>
      <c r="E113" s="2">
        <v>43</v>
      </c>
      <c r="F113" s="2">
        <f t="shared" si="6"/>
        <v>4.2999999999999997E-2</v>
      </c>
      <c r="G113" s="2">
        <v>3</v>
      </c>
      <c r="H113" s="3">
        <v>840</v>
      </c>
      <c r="I113" s="3">
        <f t="shared" si="9"/>
        <v>61740</v>
      </c>
      <c r="J113" s="4">
        <f t="shared" si="7"/>
        <v>280</v>
      </c>
      <c r="K113" s="4">
        <f t="shared" si="8"/>
        <v>3.6119999999999999E-2</v>
      </c>
      <c r="L113" s="4" t="s">
        <v>4</v>
      </c>
      <c r="M113" s="4" t="s">
        <v>5</v>
      </c>
      <c r="N113" s="4" t="s">
        <v>2</v>
      </c>
      <c r="O113" s="4" t="s">
        <v>7</v>
      </c>
      <c r="P113" s="4" t="str">
        <f>VLOOKUP(C113,[1]Лист1!$C:$K,9,0)</f>
        <v>2020_01</v>
      </c>
      <c r="R113" s="9">
        <v>0</v>
      </c>
      <c r="S113" s="9">
        <v>0</v>
      </c>
      <c r="T113" s="9">
        <v>1</v>
      </c>
      <c r="U113" s="9">
        <v>0</v>
      </c>
      <c r="V113" s="9">
        <v>1</v>
      </c>
      <c r="W113" s="9">
        <v>0</v>
      </c>
      <c r="X113" s="9">
        <v>1</v>
      </c>
      <c r="Y113" s="9"/>
      <c r="Z113" s="9">
        <v>0</v>
      </c>
      <c r="AA113" s="9">
        <v>1</v>
      </c>
      <c r="AB113" s="9">
        <v>0</v>
      </c>
      <c r="AC113" s="9">
        <v>1</v>
      </c>
      <c r="AD113" s="9">
        <v>0</v>
      </c>
      <c r="AE113" s="9">
        <v>0</v>
      </c>
      <c r="AF113" s="9">
        <v>1</v>
      </c>
      <c r="AG113" s="9">
        <v>0</v>
      </c>
      <c r="AH113" s="9">
        <v>1</v>
      </c>
    </row>
    <row r="114" spans="1:34" x14ac:dyDescent="0.25">
      <c r="A114" s="1" t="s">
        <v>0</v>
      </c>
      <c r="B114" s="2" t="s">
        <v>120</v>
      </c>
      <c r="C114" s="2" t="s">
        <v>123</v>
      </c>
      <c r="D114" s="2" t="str">
        <f t="shared" si="5"/>
        <v>Delta R  1</v>
      </c>
      <c r="E114" s="2">
        <v>14</v>
      </c>
      <c r="F114" s="2">
        <f t="shared" si="6"/>
        <v>1.4E-2</v>
      </c>
      <c r="G114" s="2">
        <v>1</v>
      </c>
      <c r="H114" s="3">
        <v>350</v>
      </c>
      <c r="I114" s="3">
        <f t="shared" si="9"/>
        <v>25725</v>
      </c>
      <c r="J114" s="4">
        <f t="shared" si="7"/>
        <v>350</v>
      </c>
      <c r="K114" s="4">
        <f t="shared" si="8"/>
        <v>4.8999999999999998E-3</v>
      </c>
      <c r="L114" s="4" t="s">
        <v>4</v>
      </c>
      <c r="M114" s="4" t="s">
        <v>5</v>
      </c>
      <c r="N114" s="4" t="s">
        <v>6</v>
      </c>
      <c r="O114" s="4" t="s">
        <v>7</v>
      </c>
      <c r="P114" s="4" t="str">
        <f>VLOOKUP(C114,[1]Лист1!$C:$K,9,0)</f>
        <v>2020_01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1</v>
      </c>
      <c r="Y114" s="9"/>
      <c r="Z114" s="9">
        <v>0</v>
      </c>
      <c r="AA114" s="9">
        <v>1</v>
      </c>
      <c r="AB114" s="9">
        <v>0</v>
      </c>
      <c r="AC114" s="9">
        <v>0</v>
      </c>
      <c r="AD114" s="9">
        <v>1</v>
      </c>
      <c r="AE114" s="9">
        <v>0</v>
      </c>
      <c r="AF114" s="9">
        <v>1</v>
      </c>
      <c r="AG114" s="9">
        <v>0</v>
      </c>
      <c r="AH114" s="9">
        <v>1</v>
      </c>
    </row>
    <row r="115" spans="1:34" x14ac:dyDescent="0.25">
      <c r="A115" s="1" t="s">
        <v>0</v>
      </c>
      <c r="B115" s="2" t="s">
        <v>120</v>
      </c>
      <c r="C115" s="2" t="s">
        <v>123</v>
      </c>
      <c r="D115" s="2" t="str">
        <f t="shared" si="5"/>
        <v>Delta R  2</v>
      </c>
      <c r="E115" s="2">
        <v>23</v>
      </c>
      <c r="F115" s="2">
        <f t="shared" si="6"/>
        <v>2.3E-2</v>
      </c>
      <c r="G115" s="2">
        <v>2</v>
      </c>
      <c r="H115" s="3">
        <v>653.625</v>
      </c>
      <c r="I115" s="3">
        <f t="shared" si="9"/>
        <v>48041</v>
      </c>
      <c r="J115" s="4">
        <f t="shared" si="7"/>
        <v>326.8125</v>
      </c>
      <c r="K115" s="4">
        <f t="shared" si="8"/>
        <v>1.5033375E-2</v>
      </c>
      <c r="L115" s="4" t="s">
        <v>4</v>
      </c>
      <c r="M115" s="4" t="s">
        <v>5</v>
      </c>
      <c r="N115" s="4" t="s">
        <v>6</v>
      </c>
      <c r="O115" s="4" t="s">
        <v>7</v>
      </c>
      <c r="P115" s="4" t="str">
        <f>VLOOKUP(C115,[1]Лист1!$C:$K,9,0)</f>
        <v>2020_01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1</v>
      </c>
      <c r="Y115" s="9"/>
      <c r="Z115" s="9">
        <v>0</v>
      </c>
      <c r="AA115" s="9">
        <v>1</v>
      </c>
      <c r="AB115" s="9">
        <v>0</v>
      </c>
      <c r="AC115" s="9">
        <v>0</v>
      </c>
      <c r="AD115" s="9">
        <v>1</v>
      </c>
      <c r="AE115" s="9">
        <v>0</v>
      </c>
      <c r="AF115" s="9">
        <v>1</v>
      </c>
      <c r="AG115" s="9">
        <v>0</v>
      </c>
      <c r="AH115" s="9">
        <v>1</v>
      </c>
    </row>
    <row r="116" spans="1:34" x14ac:dyDescent="0.25">
      <c r="A116" s="1" t="s">
        <v>0</v>
      </c>
      <c r="B116" s="2" t="s">
        <v>120</v>
      </c>
      <c r="C116" s="2" t="s">
        <v>123</v>
      </c>
      <c r="D116" s="2" t="str">
        <f t="shared" si="5"/>
        <v>Delta R  3</v>
      </c>
      <c r="E116" s="2">
        <v>4</v>
      </c>
      <c r="F116" s="2">
        <f t="shared" si="6"/>
        <v>4.0000000000000001E-3</v>
      </c>
      <c r="G116" s="2">
        <v>3</v>
      </c>
      <c r="H116" s="3">
        <v>750</v>
      </c>
      <c r="I116" s="3">
        <f t="shared" si="9"/>
        <v>55125</v>
      </c>
      <c r="J116" s="4">
        <f t="shared" si="7"/>
        <v>250</v>
      </c>
      <c r="K116" s="4">
        <f t="shared" si="8"/>
        <v>3.0000000000000001E-3</v>
      </c>
      <c r="L116" s="4" t="s">
        <v>4</v>
      </c>
      <c r="M116" s="4" t="s">
        <v>5</v>
      </c>
      <c r="N116" s="4" t="s">
        <v>6</v>
      </c>
      <c r="O116" s="4" t="s">
        <v>7</v>
      </c>
      <c r="P116" s="4" t="str">
        <f>VLOOKUP(C116,[1]Лист1!$C:$K,9,0)</f>
        <v>2020_01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1</v>
      </c>
      <c r="Y116" s="9"/>
      <c r="Z116" s="9">
        <v>0</v>
      </c>
      <c r="AA116" s="9">
        <v>1</v>
      </c>
      <c r="AB116" s="9">
        <v>0</v>
      </c>
      <c r="AC116" s="9">
        <v>0</v>
      </c>
      <c r="AD116" s="9">
        <v>1</v>
      </c>
      <c r="AE116" s="9">
        <v>0</v>
      </c>
      <c r="AF116" s="9">
        <v>1</v>
      </c>
      <c r="AG116" s="9">
        <v>0</v>
      </c>
      <c r="AH116" s="9">
        <v>1</v>
      </c>
    </row>
    <row r="117" spans="1:34" x14ac:dyDescent="0.25">
      <c r="A117" s="1" t="s">
        <v>0</v>
      </c>
      <c r="B117" s="2" t="s">
        <v>120</v>
      </c>
      <c r="C117" s="2" t="s">
        <v>6</v>
      </c>
      <c r="D117" s="2" t="str">
        <f t="shared" si="5"/>
        <v>Delta RT 1</v>
      </c>
      <c r="E117" s="2">
        <v>271</v>
      </c>
      <c r="F117" s="2">
        <f t="shared" si="6"/>
        <v>0.27100000000000002</v>
      </c>
      <c r="G117" s="2">
        <v>1</v>
      </c>
      <c r="H117" s="3">
        <v>600</v>
      </c>
      <c r="I117" s="3">
        <f t="shared" si="9"/>
        <v>44100</v>
      </c>
      <c r="J117" s="4">
        <f t="shared" si="7"/>
        <v>600</v>
      </c>
      <c r="K117" s="4">
        <f t="shared" si="8"/>
        <v>0.16259999999999999</v>
      </c>
      <c r="L117" s="4" t="s">
        <v>4</v>
      </c>
      <c r="M117" s="4" t="s">
        <v>5</v>
      </c>
      <c r="N117" s="4" t="s">
        <v>6</v>
      </c>
      <c r="O117" s="4" t="s">
        <v>7</v>
      </c>
      <c r="P117" s="4" t="str">
        <f>VLOOKUP(C117,[1]Лист1!$C:$K,9,0)</f>
        <v>2020_01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1</v>
      </c>
      <c r="Y117" s="9"/>
      <c r="Z117" s="9">
        <v>0</v>
      </c>
      <c r="AA117" s="9">
        <v>1</v>
      </c>
      <c r="AB117" s="9">
        <v>0</v>
      </c>
      <c r="AC117" s="9">
        <v>0</v>
      </c>
      <c r="AD117" s="9">
        <v>1</v>
      </c>
      <c r="AE117" s="9">
        <v>0</v>
      </c>
      <c r="AF117" s="9">
        <v>1</v>
      </c>
      <c r="AG117" s="9">
        <v>0</v>
      </c>
      <c r="AH117" s="9">
        <v>1</v>
      </c>
    </row>
    <row r="118" spans="1:34" x14ac:dyDescent="0.25">
      <c r="A118" s="1" t="s">
        <v>0</v>
      </c>
      <c r="B118" s="2" t="s">
        <v>120</v>
      </c>
      <c r="C118" s="2" t="s">
        <v>6</v>
      </c>
      <c r="D118" s="2" t="str">
        <f t="shared" si="5"/>
        <v>Delta RT 2</v>
      </c>
      <c r="E118" s="2">
        <v>363</v>
      </c>
      <c r="F118" s="2">
        <f t="shared" si="6"/>
        <v>0.36299999999999999</v>
      </c>
      <c r="G118" s="2">
        <v>2</v>
      </c>
      <c r="H118" s="3">
        <v>1200</v>
      </c>
      <c r="I118" s="3">
        <f t="shared" si="9"/>
        <v>88200</v>
      </c>
      <c r="J118" s="4">
        <f t="shared" si="7"/>
        <v>600</v>
      </c>
      <c r="K118" s="4">
        <f t="shared" si="8"/>
        <v>0.43559999999999999</v>
      </c>
      <c r="L118" s="4" t="s">
        <v>4</v>
      </c>
      <c r="M118" s="4" t="s">
        <v>5</v>
      </c>
      <c r="N118" s="4" t="s">
        <v>6</v>
      </c>
      <c r="O118" s="4" t="s">
        <v>7</v>
      </c>
      <c r="P118" s="4" t="str">
        <f>VLOOKUP(C118,[1]Лист1!$C:$K,9,0)</f>
        <v>2020_01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1</v>
      </c>
      <c r="Y118" s="9"/>
      <c r="Z118" s="9">
        <v>0</v>
      </c>
      <c r="AA118" s="9">
        <v>1</v>
      </c>
      <c r="AB118" s="9">
        <v>0</v>
      </c>
      <c r="AC118" s="9">
        <v>0</v>
      </c>
      <c r="AD118" s="9">
        <v>1</v>
      </c>
      <c r="AE118" s="9">
        <v>0</v>
      </c>
      <c r="AF118" s="9">
        <v>1</v>
      </c>
      <c r="AG118" s="9">
        <v>0</v>
      </c>
      <c r="AH118" s="9">
        <v>1</v>
      </c>
    </row>
    <row r="119" spans="1:34" x14ac:dyDescent="0.25">
      <c r="A119" s="1" t="s">
        <v>0</v>
      </c>
      <c r="B119" s="2" t="s">
        <v>120</v>
      </c>
      <c r="C119" s="2" t="s">
        <v>6</v>
      </c>
      <c r="D119" s="2" t="str">
        <f t="shared" si="5"/>
        <v>Delta RT 3</v>
      </c>
      <c r="E119" s="2">
        <v>398</v>
      </c>
      <c r="F119" s="2">
        <f t="shared" si="6"/>
        <v>0.39800000000000002</v>
      </c>
      <c r="G119" s="2">
        <v>3</v>
      </c>
      <c r="H119" s="3">
        <v>1800</v>
      </c>
      <c r="I119" s="3">
        <f t="shared" si="9"/>
        <v>132300</v>
      </c>
      <c r="J119" s="4">
        <f t="shared" si="7"/>
        <v>600</v>
      </c>
      <c r="K119" s="4">
        <f t="shared" si="8"/>
        <v>0.71640000000000004</v>
      </c>
      <c r="L119" s="4" t="s">
        <v>4</v>
      </c>
      <c r="M119" s="4" t="s">
        <v>5</v>
      </c>
      <c r="N119" s="4" t="s">
        <v>6</v>
      </c>
      <c r="O119" s="4" t="s">
        <v>7</v>
      </c>
      <c r="P119" s="4" t="str">
        <f>VLOOKUP(C119,[1]Лист1!$C:$K,9,0)</f>
        <v>2020_01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1</v>
      </c>
      <c r="Y119" s="9"/>
      <c r="Z119" s="9">
        <v>0</v>
      </c>
      <c r="AA119" s="9">
        <v>1</v>
      </c>
      <c r="AB119" s="9">
        <v>0</v>
      </c>
      <c r="AC119" s="9">
        <v>0</v>
      </c>
      <c r="AD119" s="9">
        <v>1</v>
      </c>
      <c r="AE119" s="9">
        <v>0</v>
      </c>
      <c r="AF119" s="9">
        <v>1</v>
      </c>
      <c r="AG119" s="9">
        <v>0</v>
      </c>
      <c r="AH119" s="9">
        <v>1</v>
      </c>
    </row>
    <row r="120" spans="1:34" x14ac:dyDescent="0.25">
      <c r="A120" s="1" t="s">
        <v>0</v>
      </c>
      <c r="B120" s="2" t="s">
        <v>120</v>
      </c>
      <c r="C120" s="2" t="s">
        <v>124</v>
      </c>
      <c r="D120" s="2" t="str">
        <f t="shared" si="5"/>
        <v>Delta VX 0,6</v>
      </c>
      <c r="E120" s="2">
        <v>25</v>
      </c>
      <c r="F120" s="2">
        <f t="shared" si="6"/>
        <v>2.5000000000000001E-2</v>
      </c>
      <c r="G120" s="2">
        <v>0.6</v>
      </c>
      <c r="H120" s="3">
        <v>70</v>
      </c>
      <c r="I120" s="3">
        <f t="shared" si="9"/>
        <v>5145</v>
      </c>
      <c r="J120" s="4">
        <f t="shared" si="7"/>
        <v>116.66666666666667</v>
      </c>
      <c r="K120" s="4">
        <f t="shared" si="8"/>
        <v>1.75E-3</v>
      </c>
      <c r="L120" s="4" t="s">
        <v>12</v>
      </c>
      <c r="M120" s="4" t="s">
        <v>13</v>
      </c>
      <c r="N120" s="4" t="s">
        <v>2</v>
      </c>
      <c r="O120" s="4" t="s">
        <v>7</v>
      </c>
      <c r="P120" s="4" t="str">
        <f>VLOOKUP(C120,[1]Лист1!$C:$K,9,0)</f>
        <v>2020_01</v>
      </c>
      <c r="R120" s="9">
        <v>0</v>
      </c>
      <c r="S120" s="9">
        <v>0</v>
      </c>
      <c r="T120" s="9">
        <v>0</v>
      </c>
      <c r="U120" s="9">
        <v>1</v>
      </c>
      <c r="V120" s="9">
        <v>1</v>
      </c>
      <c r="W120" s="9">
        <v>1</v>
      </c>
      <c r="X120" s="9">
        <v>0</v>
      </c>
      <c r="Y120" s="9"/>
      <c r="Z120" s="9">
        <v>0</v>
      </c>
      <c r="AA120" s="9">
        <v>1</v>
      </c>
      <c r="AB120" s="9">
        <v>0</v>
      </c>
      <c r="AC120" s="9">
        <v>1</v>
      </c>
      <c r="AD120" s="9">
        <v>0</v>
      </c>
      <c r="AE120" s="9">
        <v>0</v>
      </c>
      <c r="AF120" s="9">
        <v>0</v>
      </c>
      <c r="AG120" s="9">
        <v>1</v>
      </c>
      <c r="AH120" s="9">
        <v>0</v>
      </c>
    </row>
    <row r="121" spans="1:34" x14ac:dyDescent="0.25">
      <c r="A121" s="1" t="s">
        <v>0</v>
      </c>
      <c r="B121" s="2" t="s">
        <v>120</v>
      </c>
      <c r="C121" s="2" t="s">
        <v>124</v>
      </c>
      <c r="D121" s="2" t="str">
        <f t="shared" si="5"/>
        <v>Delta VX 1</v>
      </c>
      <c r="E121" s="2">
        <v>2</v>
      </c>
      <c r="F121" s="2">
        <f t="shared" si="6"/>
        <v>2E-3</v>
      </c>
      <c r="G121" s="2">
        <v>1</v>
      </c>
      <c r="H121" s="3">
        <v>120</v>
      </c>
      <c r="I121" s="3">
        <f t="shared" si="9"/>
        <v>8820</v>
      </c>
      <c r="J121" s="4">
        <f t="shared" si="7"/>
        <v>120</v>
      </c>
      <c r="K121" s="4">
        <f t="shared" si="8"/>
        <v>2.4000000000000001E-4</v>
      </c>
      <c r="L121" s="4" t="s">
        <v>12</v>
      </c>
      <c r="M121" s="4" t="s">
        <v>13</v>
      </c>
      <c r="N121" s="4" t="s">
        <v>2</v>
      </c>
      <c r="O121" s="4" t="s">
        <v>7</v>
      </c>
      <c r="P121" s="4" t="str">
        <f>VLOOKUP(C121,[1]Лист1!$C:$K,9,0)</f>
        <v>2020_01</v>
      </c>
      <c r="R121" s="9">
        <v>0</v>
      </c>
      <c r="S121" s="9">
        <v>0</v>
      </c>
      <c r="T121" s="9">
        <v>1</v>
      </c>
      <c r="U121" s="9">
        <v>1</v>
      </c>
      <c r="V121" s="9">
        <v>1</v>
      </c>
      <c r="W121" s="9">
        <v>1</v>
      </c>
      <c r="X121" s="9">
        <v>0</v>
      </c>
      <c r="Y121" s="9"/>
      <c r="Z121" s="9">
        <v>0</v>
      </c>
      <c r="AA121" s="9">
        <v>1</v>
      </c>
      <c r="AB121" s="9">
        <v>0</v>
      </c>
      <c r="AC121" s="9">
        <v>1</v>
      </c>
      <c r="AD121" s="9">
        <v>0</v>
      </c>
      <c r="AE121" s="9">
        <v>0</v>
      </c>
      <c r="AF121" s="9">
        <v>0</v>
      </c>
      <c r="AG121" s="9">
        <v>1</v>
      </c>
      <c r="AH121" s="9">
        <v>0</v>
      </c>
    </row>
    <row r="122" spans="1:34" x14ac:dyDescent="0.25">
      <c r="A122" s="1" t="s">
        <v>0</v>
      </c>
      <c r="B122" s="2" t="s">
        <v>120</v>
      </c>
      <c r="C122" s="2" t="s">
        <v>124</v>
      </c>
      <c r="D122" s="2" t="str">
        <f t="shared" si="5"/>
        <v>Delta VX 1,5</v>
      </c>
      <c r="E122" s="2">
        <v>101</v>
      </c>
      <c r="F122" s="2">
        <f t="shared" si="6"/>
        <v>0.10100000000000001</v>
      </c>
      <c r="G122" s="2">
        <v>1.5</v>
      </c>
      <c r="H122" s="3">
        <v>190</v>
      </c>
      <c r="I122" s="3">
        <f t="shared" si="9"/>
        <v>13965</v>
      </c>
      <c r="J122" s="4">
        <f t="shared" si="7"/>
        <v>126.66666666666667</v>
      </c>
      <c r="K122" s="4">
        <f t="shared" si="8"/>
        <v>1.9189999999999999E-2</v>
      </c>
      <c r="L122" s="4" t="s">
        <v>12</v>
      </c>
      <c r="M122" s="4" t="s">
        <v>13</v>
      </c>
      <c r="N122" s="4" t="s">
        <v>2</v>
      </c>
      <c r="O122" s="4" t="s">
        <v>7</v>
      </c>
      <c r="P122" s="4" t="str">
        <f>VLOOKUP(C122,[1]Лист1!$C:$K,9,0)</f>
        <v>2020_01</v>
      </c>
      <c r="R122" s="9">
        <v>0</v>
      </c>
      <c r="S122" s="9">
        <v>0</v>
      </c>
      <c r="T122" s="9">
        <v>1</v>
      </c>
      <c r="U122" s="9">
        <v>1</v>
      </c>
      <c r="V122" s="9">
        <v>1</v>
      </c>
      <c r="W122" s="9">
        <v>1</v>
      </c>
      <c r="X122" s="9">
        <v>0</v>
      </c>
      <c r="Y122" s="9"/>
      <c r="Z122" s="9">
        <v>0</v>
      </c>
      <c r="AA122" s="9">
        <v>1</v>
      </c>
      <c r="AB122" s="9">
        <v>0</v>
      </c>
      <c r="AC122" s="9">
        <v>1</v>
      </c>
      <c r="AD122" s="9">
        <v>0</v>
      </c>
      <c r="AE122" s="9">
        <v>0</v>
      </c>
      <c r="AF122" s="9">
        <v>0</v>
      </c>
      <c r="AG122" s="9">
        <v>1</v>
      </c>
      <c r="AH122" s="9">
        <v>0</v>
      </c>
    </row>
    <row r="123" spans="1:34" x14ac:dyDescent="0.25">
      <c r="A123" s="1" t="s">
        <v>0</v>
      </c>
      <c r="B123" s="2" t="s">
        <v>125</v>
      </c>
      <c r="C123" s="2" t="s">
        <v>126</v>
      </c>
      <c r="D123" s="2" t="str">
        <f t="shared" si="5"/>
        <v>Dexp CEE-E 1500VA 1,5</v>
      </c>
      <c r="E123" s="2">
        <v>1050</v>
      </c>
      <c r="F123" s="2">
        <f t="shared" si="6"/>
        <v>1.05</v>
      </c>
      <c r="G123" s="2">
        <v>1.5</v>
      </c>
      <c r="H123" s="3">
        <v>92.184397163120565</v>
      </c>
      <c r="I123" s="3">
        <f t="shared" si="9"/>
        <v>6776</v>
      </c>
      <c r="J123" s="4">
        <f t="shared" si="7"/>
        <v>61.456264775413707</v>
      </c>
      <c r="K123" s="4">
        <f t="shared" si="8"/>
        <v>9.679361702127659E-2</v>
      </c>
      <c r="L123" s="4" t="s">
        <v>12</v>
      </c>
      <c r="M123" s="4" t="s">
        <v>13</v>
      </c>
      <c r="N123" s="4" t="s">
        <v>2</v>
      </c>
      <c r="O123" s="4" t="s">
        <v>7</v>
      </c>
      <c r="P123" s="4" t="str">
        <f>VLOOKUP(C123,[1]Лист1!$C:$K,9,0)</f>
        <v>2020_01</v>
      </c>
      <c r="R123" s="9">
        <v>1</v>
      </c>
      <c r="S123" s="9">
        <v>0</v>
      </c>
      <c r="T123" s="9">
        <v>1</v>
      </c>
      <c r="U123" s="9">
        <v>0</v>
      </c>
      <c r="V123" s="9">
        <v>0</v>
      </c>
      <c r="W123" s="9">
        <v>0</v>
      </c>
      <c r="X123" s="9">
        <v>0</v>
      </c>
      <c r="Y123" s="9"/>
      <c r="Z123" s="9">
        <v>1</v>
      </c>
      <c r="AA123" s="9">
        <v>0</v>
      </c>
      <c r="AB123" s="9">
        <v>0</v>
      </c>
      <c r="AC123" s="9">
        <v>1</v>
      </c>
      <c r="AD123" s="9">
        <v>0</v>
      </c>
      <c r="AE123" s="9">
        <v>0</v>
      </c>
      <c r="AF123" s="9">
        <v>0</v>
      </c>
      <c r="AG123" s="9">
        <v>1</v>
      </c>
      <c r="AH123" s="9">
        <v>0</v>
      </c>
    </row>
    <row r="124" spans="1:34" x14ac:dyDescent="0.25">
      <c r="A124" s="1" t="s">
        <v>0</v>
      </c>
      <c r="B124" s="2" t="s">
        <v>125</v>
      </c>
      <c r="C124" s="2" t="s">
        <v>127</v>
      </c>
      <c r="D124" s="2" t="str">
        <f t="shared" si="5"/>
        <v>Dexp CEE-E 450VA 0,45</v>
      </c>
      <c r="E124" s="2">
        <v>600</v>
      </c>
      <c r="F124" s="2">
        <f t="shared" si="6"/>
        <v>0.6</v>
      </c>
      <c r="G124" s="2">
        <v>0.45</v>
      </c>
      <c r="H124" s="3">
        <v>33.333333333333336</v>
      </c>
      <c r="I124" s="3">
        <f t="shared" si="9"/>
        <v>2450</v>
      </c>
      <c r="J124" s="4">
        <f t="shared" si="7"/>
        <v>74.074074074074076</v>
      </c>
      <c r="K124" s="4">
        <f t="shared" si="8"/>
        <v>0.02</v>
      </c>
      <c r="L124" s="4" t="s">
        <v>12</v>
      </c>
      <c r="M124" s="4" t="s">
        <v>13</v>
      </c>
      <c r="N124" s="4" t="s">
        <v>2</v>
      </c>
      <c r="O124" s="4" t="s">
        <v>7</v>
      </c>
      <c r="P124" s="4" t="s">
        <v>815</v>
      </c>
      <c r="R124" s="9">
        <v>1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/>
      <c r="Z124" s="9">
        <v>1</v>
      </c>
      <c r="AA124" s="9">
        <v>0</v>
      </c>
      <c r="AB124" s="9">
        <v>0</v>
      </c>
      <c r="AC124" s="9">
        <v>1</v>
      </c>
      <c r="AD124" s="9">
        <v>0</v>
      </c>
      <c r="AE124" s="9">
        <v>0</v>
      </c>
      <c r="AF124" s="9">
        <v>0</v>
      </c>
      <c r="AG124" s="9">
        <v>1</v>
      </c>
      <c r="AH124" s="9">
        <v>0</v>
      </c>
    </row>
    <row r="125" spans="1:34" x14ac:dyDescent="0.25">
      <c r="A125" s="1" t="s">
        <v>0</v>
      </c>
      <c r="B125" s="2" t="s">
        <v>125</v>
      </c>
      <c r="C125" s="2" t="s">
        <v>128</v>
      </c>
      <c r="D125" s="2" t="str">
        <f t="shared" si="5"/>
        <v>Dexp CEE-E 650VA 0,65</v>
      </c>
      <c r="E125" s="2">
        <v>2500</v>
      </c>
      <c r="F125" s="2">
        <f t="shared" si="6"/>
        <v>2.5</v>
      </c>
      <c r="G125" s="2">
        <v>0.65</v>
      </c>
      <c r="H125" s="3">
        <v>37.588652482269502</v>
      </c>
      <c r="I125" s="3">
        <f t="shared" si="9"/>
        <v>2763</v>
      </c>
      <c r="J125" s="4">
        <f t="shared" si="7"/>
        <v>57.82869612656846</v>
      </c>
      <c r="K125" s="4">
        <f t="shared" si="8"/>
        <v>9.3971631205673756E-2</v>
      </c>
      <c r="L125" s="4" t="s">
        <v>12</v>
      </c>
      <c r="M125" s="4" t="s">
        <v>13</v>
      </c>
      <c r="N125" s="4" t="s">
        <v>2</v>
      </c>
      <c r="O125" s="4" t="s">
        <v>7</v>
      </c>
      <c r="P125" s="4" t="s">
        <v>815</v>
      </c>
      <c r="R125" s="9">
        <v>1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/>
      <c r="Z125" s="9">
        <v>1</v>
      </c>
      <c r="AA125" s="9">
        <v>0</v>
      </c>
      <c r="AB125" s="9">
        <v>0</v>
      </c>
      <c r="AC125" s="9">
        <v>1</v>
      </c>
      <c r="AD125" s="9">
        <v>0</v>
      </c>
      <c r="AE125" s="9">
        <v>0</v>
      </c>
      <c r="AF125" s="9">
        <v>0</v>
      </c>
      <c r="AG125" s="9">
        <v>1</v>
      </c>
      <c r="AH125" s="9">
        <v>0</v>
      </c>
    </row>
    <row r="126" spans="1:34" x14ac:dyDescent="0.25">
      <c r="A126" s="1" t="s">
        <v>0</v>
      </c>
      <c r="B126" s="2" t="s">
        <v>125</v>
      </c>
      <c r="C126" s="2" t="s">
        <v>129</v>
      </c>
      <c r="D126" s="2" t="str">
        <f t="shared" si="5"/>
        <v>Dexp CEE-E 850VA 0,85</v>
      </c>
      <c r="E126" s="2">
        <v>1700</v>
      </c>
      <c r="F126" s="2">
        <f t="shared" si="6"/>
        <v>1.7</v>
      </c>
      <c r="G126" s="2">
        <v>0.85</v>
      </c>
      <c r="H126" s="3">
        <v>46.794326241134755</v>
      </c>
      <c r="I126" s="3">
        <f t="shared" si="9"/>
        <v>3439</v>
      </c>
      <c r="J126" s="4">
        <f t="shared" si="7"/>
        <v>55.052148518982065</v>
      </c>
      <c r="K126" s="4">
        <f t="shared" si="8"/>
        <v>7.9550354609929083E-2</v>
      </c>
      <c r="L126" s="4" t="s">
        <v>12</v>
      </c>
      <c r="M126" s="4" t="s">
        <v>13</v>
      </c>
      <c r="N126" s="4" t="s">
        <v>2</v>
      </c>
      <c r="O126" s="4" t="s">
        <v>7</v>
      </c>
      <c r="P126" s="4" t="str">
        <f>VLOOKUP(C126,[1]Лист1!$C:$K,9,0)</f>
        <v>2020_01</v>
      </c>
      <c r="R126" s="9">
        <v>1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/>
      <c r="Z126" s="9">
        <v>1</v>
      </c>
      <c r="AA126" s="9">
        <v>0</v>
      </c>
      <c r="AB126" s="9">
        <v>0</v>
      </c>
      <c r="AC126" s="9">
        <v>1</v>
      </c>
      <c r="AD126" s="9">
        <v>0</v>
      </c>
      <c r="AE126" s="9">
        <v>0</v>
      </c>
      <c r="AF126" s="9">
        <v>0</v>
      </c>
      <c r="AG126" s="9">
        <v>1</v>
      </c>
      <c r="AH126" s="9">
        <v>0</v>
      </c>
    </row>
    <row r="127" spans="1:34" x14ac:dyDescent="0.25">
      <c r="A127" s="1" t="s">
        <v>0</v>
      </c>
      <c r="B127" s="2" t="s">
        <v>125</v>
      </c>
      <c r="C127" s="2" t="s">
        <v>130</v>
      </c>
      <c r="D127" s="2" t="str">
        <f t="shared" si="5"/>
        <v>Dexp CEE-E Pro 1200VA 1,2</v>
      </c>
      <c r="E127" s="2">
        <v>500</v>
      </c>
      <c r="F127" s="2">
        <f t="shared" si="6"/>
        <v>0.5</v>
      </c>
      <c r="G127" s="2">
        <v>1.2</v>
      </c>
      <c r="H127" s="3">
        <v>79.418439716312051</v>
      </c>
      <c r="I127" s="3">
        <f t="shared" si="9"/>
        <v>5837</v>
      </c>
      <c r="J127" s="4">
        <f t="shared" si="7"/>
        <v>66.182033096926716</v>
      </c>
      <c r="K127" s="4">
        <f t="shared" si="8"/>
        <v>3.9709219858156022E-2</v>
      </c>
      <c r="L127" s="4" t="s">
        <v>12</v>
      </c>
      <c r="M127" s="4" t="s">
        <v>13</v>
      </c>
      <c r="N127" s="4" t="s">
        <v>2</v>
      </c>
      <c r="O127" s="4" t="s">
        <v>7</v>
      </c>
      <c r="P127" s="4" t="s">
        <v>815</v>
      </c>
      <c r="R127" s="9">
        <v>1</v>
      </c>
      <c r="S127" s="9">
        <v>0</v>
      </c>
      <c r="T127" s="9">
        <v>1</v>
      </c>
      <c r="U127" s="9">
        <v>1</v>
      </c>
      <c r="V127" s="9">
        <v>1</v>
      </c>
      <c r="W127" s="9">
        <v>0</v>
      </c>
      <c r="X127" s="9">
        <v>0</v>
      </c>
      <c r="Y127" s="9"/>
      <c r="Z127" s="9">
        <v>1</v>
      </c>
      <c r="AA127" s="9">
        <v>0</v>
      </c>
      <c r="AB127" s="9">
        <v>0</v>
      </c>
      <c r="AC127" s="9">
        <v>1</v>
      </c>
      <c r="AD127" s="9">
        <v>0</v>
      </c>
      <c r="AE127" s="9">
        <v>0</v>
      </c>
      <c r="AF127" s="9">
        <v>0</v>
      </c>
      <c r="AG127" s="9">
        <v>1</v>
      </c>
      <c r="AH127" s="9">
        <v>0</v>
      </c>
    </row>
    <row r="128" spans="1:34" x14ac:dyDescent="0.25">
      <c r="A128" s="1" t="s">
        <v>0</v>
      </c>
      <c r="B128" s="2" t="s">
        <v>125</v>
      </c>
      <c r="C128" s="2" t="s">
        <v>131</v>
      </c>
      <c r="D128" s="2" t="str">
        <f t="shared" si="5"/>
        <v>Dexp HOME 650VA 0,65</v>
      </c>
      <c r="E128" s="2">
        <v>4250</v>
      </c>
      <c r="F128" s="2">
        <f t="shared" si="6"/>
        <v>4.25</v>
      </c>
      <c r="G128" s="2">
        <v>0.65</v>
      </c>
      <c r="H128" s="3">
        <v>48.212765957446805</v>
      </c>
      <c r="I128" s="3">
        <f t="shared" si="9"/>
        <v>3544</v>
      </c>
      <c r="J128" s="4">
        <f t="shared" si="7"/>
        <v>74.173486088379704</v>
      </c>
      <c r="K128" s="4">
        <f t="shared" si="8"/>
        <v>0.20490425531914891</v>
      </c>
      <c r="L128" s="4" t="s">
        <v>132</v>
      </c>
      <c r="M128" s="4" t="s">
        <v>13</v>
      </c>
      <c r="N128" s="4" t="s">
        <v>14</v>
      </c>
      <c r="O128" s="4" t="s">
        <v>7</v>
      </c>
      <c r="P128" s="4" t="s">
        <v>815</v>
      </c>
      <c r="R128" s="9">
        <v>1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/>
      <c r="Z128" s="9">
        <v>1</v>
      </c>
      <c r="AA128" s="9">
        <v>0</v>
      </c>
      <c r="AB128" s="9">
        <v>1</v>
      </c>
      <c r="AC128" s="9">
        <v>0</v>
      </c>
      <c r="AD128" s="9">
        <v>0</v>
      </c>
      <c r="AE128" s="9">
        <v>0</v>
      </c>
      <c r="AF128" s="9">
        <v>0</v>
      </c>
      <c r="AG128" s="9">
        <v>1</v>
      </c>
      <c r="AH128" s="9">
        <v>0</v>
      </c>
    </row>
    <row r="129" spans="1:34" x14ac:dyDescent="0.25">
      <c r="A129" s="1" t="s">
        <v>0</v>
      </c>
      <c r="B129" s="2" t="s">
        <v>125</v>
      </c>
      <c r="C129" s="2" t="s">
        <v>133</v>
      </c>
      <c r="D129" s="2" t="str">
        <f t="shared" si="5"/>
        <v>Dexp HOME 850VA 0,85</v>
      </c>
      <c r="E129" s="2">
        <v>2600</v>
      </c>
      <c r="F129" s="2">
        <f t="shared" si="6"/>
        <v>2.6</v>
      </c>
      <c r="G129" s="2">
        <v>0.85</v>
      </c>
      <c r="H129" s="3">
        <v>54.609929078014183</v>
      </c>
      <c r="I129" s="3">
        <f t="shared" si="9"/>
        <v>4014</v>
      </c>
      <c r="J129" s="4">
        <f t="shared" si="7"/>
        <v>64.246975385899034</v>
      </c>
      <c r="K129" s="4">
        <f t="shared" si="8"/>
        <v>0.14198581560283688</v>
      </c>
      <c r="L129" s="4" t="s">
        <v>132</v>
      </c>
      <c r="M129" s="4" t="s">
        <v>13</v>
      </c>
      <c r="N129" s="4" t="s">
        <v>14</v>
      </c>
      <c r="O129" s="4" t="s">
        <v>7</v>
      </c>
      <c r="P129" s="4" t="str">
        <f>VLOOKUP(C129,[1]Лист1!$C:$K,9,0)</f>
        <v>2020_01</v>
      </c>
      <c r="R129" s="9">
        <v>1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/>
      <c r="Z129" s="9">
        <v>1</v>
      </c>
      <c r="AA129" s="9">
        <v>0</v>
      </c>
      <c r="AB129" s="9">
        <v>1</v>
      </c>
      <c r="AC129" s="9">
        <v>0</v>
      </c>
      <c r="AD129" s="9">
        <v>0</v>
      </c>
      <c r="AE129" s="9">
        <v>0</v>
      </c>
      <c r="AF129" s="9">
        <v>0</v>
      </c>
      <c r="AG129" s="9">
        <v>1</v>
      </c>
      <c r="AH129" s="9">
        <v>0</v>
      </c>
    </row>
    <row r="130" spans="1:34" x14ac:dyDescent="0.25">
      <c r="A130" s="1" t="s">
        <v>0</v>
      </c>
      <c r="B130" s="2" t="s">
        <v>125</v>
      </c>
      <c r="C130" s="2" t="s">
        <v>134</v>
      </c>
      <c r="D130" s="2" t="str">
        <f t="shared" ref="D130:D193" si="10">CONCATENATE(B130," ",C130," ",G130)</f>
        <v>Dexp IEC Pro 2000VA 2</v>
      </c>
      <c r="E130" s="2">
        <v>700</v>
      </c>
      <c r="F130" s="2">
        <f t="shared" ref="F130:F193" si="11">E130/1000</f>
        <v>0.7</v>
      </c>
      <c r="G130" s="2">
        <v>2</v>
      </c>
      <c r="H130" s="3">
        <v>127.64539007092199</v>
      </c>
      <c r="I130" s="3">
        <f t="shared" si="9"/>
        <v>9382</v>
      </c>
      <c r="J130" s="4">
        <f t="shared" ref="J130:J193" si="12">H130/G130</f>
        <v>63.822695035460995</v>
      </c>
      <c r="K130" s="4">
        <f t="shared" ref="K130:K193" si="13">E130*H130/1000000</f>
        <v>8.9351773049645394E-2</v>
      </c>
      <c r="L130" s="4" t="s">
        <v>12</v>
      </c>
      <c r="M130" s="4" t="s">
        <v>13</v>
      </c>
      <c r="N130" s="4" t="s">
        <v>2</v>
      </c>
      <c r="O130" s="4" t="s">
        <v>7</v>
      </c>
      <c r="P130" s="4" t="str">
        <f>VLOOKUP(C130,[1]Лист1!$C:$K,9,0)</f>
        <v>2020_01</v>
      </c>
      <c r="R130" s="9">
        <v>0</v>
      </c>
      <c r="S130" s="9">
        <v>1</v>
      </c>
      <c r="T130" s="9">
        <v>1</v>
      </c>
      <c r="U130" s="9">
        <v>1</v>
      </c>
      <c r="V130" s="9">
        <v>1</v>
      </c>
      <c r="W130" s="9">
        <v>0</v>
      </c>
      <c r="X130" s="9">
        <v>0</v>
      </c>
      <c r="Y130" s="9"/>
      <c r="Z130" s="9">
        <v>0</v>
      </c>
      <c r="AA130" s="9">
        <v>1</v>
      </c>
      <c r="AB130" s="9">
        <v>0</v>
      </c>
      <c r="AC130" s="9">
        <v>1</v>
      </c>
      <c r="AD130" s="9">
        <v>0</v>
      </c>
      <c r="AE130" s="9">
        <v>0</v>
      </c>
      <c r="AF130" s="9">
        <v>0</v>
      </c>
      <c r="AG130" s="9">
        <v>1</v>
      </c>
      <c r="AH130" s="9">
        <v>0</v>
      </c>
    </row>
    <row r="131" spans="1:34" x14ac:dyDescent="0.25">
      <c r="A131" s="1" t="s">
        <v>0</v>
      </c>
      <c r="B131" s="2" t="s">
        <v>125</v>
      </c>
      <c r="C131" s="2" t="s">
        <v>135</v>
      </c>
      <c r="D131" s="2" t="str">
        <f t="shared" si="10"/>
        <v>Dexp IEC-E 650VA 0,65</v>
      </c>
      <c r="E131" s="2">
        <v>800</v>
      </c>
      <c r="F131" s="2">
        <f t="shared" si="11"/>
        <v>0.8</v>
      </c>
      <c r="G131" s="2">
        <v>0.65</v>
      </c>
      <c r="H131" s="3">
        <v>34.028368794326241</v>
      </c>
      <c r="I131" s="3">
        <f t="shared" ref="I131:I194" si="14">ROUND(H131*73.5,0)</f>
        <v>2501</v>
      </c>
      <c r="J131" s="4">
        <f t="shared" si="12"/>
        <v>52.351336606655757</v>
      </c>
      <c r="K131" s="4">
        <f t="shared" si="13"/>
        <v>2.7222695035460993E-2</v>
      </c>
      <c r="L131" s="4" t="s">
        <v>12</v>
      </c>
      <c r="M131" s="4" t="s">
        <v>13</v>
      </c>
      <c r="N131" s="4" t="s">
        <v>2</v>
      </c>
      <c r="O131" s="4" t="s">
        <v>7</v>
      </c>
      <c r="P131" s="4" t="s">
        <v>815</v>
      </c>
      <c r="R131" s="9">
        <v>1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/>
      <c r="Z131" s="9">
        <v>0</v>
      </c>
      <c r="AA131" s="9">
        <v>1</v>
      </c>
      <c r="AB131" s="9">
        <v>0</v>
      </c>
      <c r="AC131" s="9">
        <v>1</v>
      </c>
      <c r="AD131" s="9">
        <v>0</v>
      </c>
      <c r="AE131" s="9">
        <v>0</v>
      </c>
      <c r="AF131" s="9">
        <v>0</v>
      </c>
      <c r="AG131" s="9">
        <v>1</v>
      </c>
      <c r="AH131" s="9">
        <v>0</v>
      </c>
    </row>
    <row r="132" spans="1:34" x14ac:dyDescent="0.25">
      <c r="A132" s="1" t="s">
        <v>0</v>
      </c>
      <c r="B132" s="2" t="s">
        <v>125</v>
      </c>
      <c r="C132" s="2" t="s">
        <v>136</v>
      </c>
      <c r="D132" s="2" t="str">
        <f t="shared" si="10"/>
        <v>Dexp MIX 850VA 0,85</v>
      </c>
      <c r="E132" s="2">
        <v>1050</v>
      </c>
      <c r="F132" s="2">
        <f t="shared" si="11"/>
        <v>1.05</v>
      </c>
      <c r="G132" s="2">
        <v>0.85</v>
      </c>
      <c r="H132" s="3">
        <v>53.886524822695037</v>
      </c>
      <c r="I132" s="3">
        <f t="shared" si="14"/>
        <v>3961</v>
      </c>
      <c r="J132" s="4">
        <f t="shared" si="12"/>
        <v>63.395911556111813</v>
      </c>
      <c r="K132" s="4">
        <f t="shared" si="13"/>
        <v>5.658085106382979E-2</v>
      </c>
      <c r="L132" s="4" t="s">
        <v>12</v>
      </c>
      <c r="M132" s="4" t="s">
        <v>13</v>
      </c>
      <c r="N132" s="4" t="s">
        <v>2</v>
      </c>
      <c r="O132" s="4" t="s">
        <v>7</v>
      </c>
      <c r="P132" s="4" t="str">
        <f>VLOOKUP(C132,[1]Лист1!$C:$K,9,0)</f>
        <v>2020_01</v>
      </c>
      <c r="R132" s="9">
        <v>1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/>
      <c r="Z132" s="9">
        <v>1</v>
      </c>
      <c r="AA132" s="9">
        <v>0</v>
      </c>
      <c r="AB132" s="9">
        <v>0</v>
      </c>
      <c r="AC132" s="9">
        <v>1</v>
      </c>
      <c r="AD132" s="9">
        <v>0</v>
      </c>
      <c r="AE132" s="9">
        <v>0</v>
      </c>
      <c r="AF132" s="9">
        <v>0</v>
      </c>
      <c r="AG132" s="9">
        <v>1</v>
      </c>
      <c r="AH132" s="9">
        <v>0</v>
      </c>
    </row>
    <row r="133" spans="1:34" x14ac:dyDescent="0.25">
      <c r="A133" s="1" t="s">
        <v>0</v>
      </c>
      <c r="B133" s="2" t="s">
        <v>137</v>
      </c>
      <c r="C133" s="2" t="s">
        <v>138</v>
      </c>
      <c r="D133" s="2" t="str">
        <f t="shared" si="10"/>
        <v>DKC INFO1200S 1,2</v>
      </c>
      <c r="E133" s="2">
        <v>49</v>
      </c>
      <c r="F133" s="2">
        <f t="shared" si="11"/>
        <v>4.9000000000000002E-2</v>
      </c>
      <c r="G133" s="2">
        <v>1.2</v>
      </c>
      <c r="H133" s="3">
        <v>125.61755822320147</v>
      </c>
      <c r="I133" s="3">
        <f t="shared" si="14"/>
        <v>9233</v>
      </c>
      <c r="J133" s="4">
        <f t="shared" si="12"/>
        <v>104.68129851933456</v>
      </c>
      <c r="K133" s="4">
        <f t="shared" si="13"/>
        <v>6.1552603529368716E-3</v>
      </c>
      <c r="L133" s="4" t="s">
        <v>12</v>
      </c>
      <c r="M133" s="4" t="s">
        <v>13</v>
      </c>
      <c r="N133" s="4" t="s">
        <v>2</v>
      </c>
      <c r="O133" s="4" t="s">
        <v>7</v>
      </c>
      <c r="P133" s="4" t="str">
        <f>VLOOKUP(C133,[1]Лист1!$C:$K,9,0)</f>
        <v>2020_01</v>
      </c>
      <c r="R133" s="9">
        <v>0</v>
      </c>
      <c r="S133" s="9">
        <v>1</v>
      </c>
      <c r="T133" s="9">
        <v>1</v>
      </c>
      <c r="U133" s="9">
        <v>1</v>
      </c>
      <c r="V133" s="9">
        <v>1</v>
      </c>
      <c r="W133" s="9">
        <v>1</v>
      </c>
      <c r="X133" s="9">
        <v>0</v>
      </c>
      <c r="Y133" s="9"/>
      <c r="Z133" s="9">
        <v>1</v>
      </c>
      <c r="AA133" s="9">
        <v>0</v>
      </c>
      <c r="AB133" s="9">
        <v>0</v>
      </c>
      <c r="AC133" s="9">
        <v>1</v>
      </c>
      <c r="AD133" s="9">
        <v>0</v>
      </c>
      <c r="AE133" s="9">
        <v>0</v>
      </c>
      <c r="AF133" s="9">
        <v>0</v>
      </c>
      <c r="AG133" s="9">
        <v>1</v>
      </c>
      <c r="AH133" s="9">
        <v>0</v>
      </c>
    </row>
    <row r="134" spans="1:34" x14ac:dyDescent="0.25">
      <c r="A134" s="1" t="s">
        <v>0</v>
      </c>
      <c r="B134" s="2" t="s">
        <v>137</v>
      </c>
      <c r="C134" s="2" t="s">
        <v>139</v>
      </c>
      <c r="D134" s="2" t="str">
        <f t="shared" si="10"/>
        <v>DKC INFO600S 0,6</v>
      </c>
      <c r="E134" s="2">
        <v>107</v>
      </c>
      <c r="F134" s="2">
        <f t="shared" si="11"/>
        <v>0.107</v>
      </c>
      <c r="G134" s="2">
        <v>0.6</v>
      </c>
      <c r="H134" s="3">
        <v>57.567166545389512</v>
      </c>
      <c r="I134" s="3">
        <f t="shared" si="14"/>
        <v>4231</v>
      </c>
      <c r="J134" s="4">
        <f t="shared" si="12"/>
        <v>95.945277575649186</v>
      </c>
      <c r="K134" s="4">
        <f t="shared" si="13"/>
        <v>6.1596868203566777E-3</v>
      </c>
      <c r="L134" s="4" t="s">
        <v>12</v>
      </c>
      <c r="M134" s="4" t="s">
        <v>13</v>
      </c>
      <c r="N134" s="4" t="s">
        <v>2</v>
      </c>
      <c r="O134" s="4" t="s">
        <v>7</v>
      </c>
      <c r="P134" s="4" t="str">
        <f>VLOOKUP(C134,[1]Лист1!$C:$K,9,0)</f>
        <v>2020_01</v>
      </c>
      <c r="R134" s="9">
        <v>0</v>
      </c>
      <c r="S134" s="9">
        <v>1</v>
      </c>
      <c r="T134" s="9">
        <v>0</v>
      </c>
      <c r="U134" s="9">
        <v>1</v>
      </c>
      <c r="V134" s="9">
        <v>1</v>
      </c>
      <c r="W134" s="9">
        <v>1</v>
      </c>
      <c r="X134" s="9">
        <v>0</v>
      </c>
      <c r="Y134" s="9"/>
      <c r="Z134" s="9">
        <v>1</v>
      </c>
      <c r="AA134" s="9">
        <v>0</v>
      </c>
      <c r="AB134" s="9">
        <v>0</v>
      </c>
      <c r="AC134" s="9">
        <v>1</v>
      </c>
      <c r="AD134" s="9">
        <v>0</v>
      </c>
      <c r="AE134" s="9">
        <v>0</v>
      </c>
      <c r="AF134" s="9">
        <v>0</v>
      </c>
      <c r="AG134" s="9">
        <v>1</v>
      </c>
      <c r="AH134" s="9">
        <v>0</v>
      </c>
    </row>
    <row r="135" spans="1:34" x14ac:dyDescent="0.25">
      <c r="A135" s="1" t="s">
        <v>0</v>
      </c>
      <c r="B135" s="2" t="s">
        <v>137</v>
      </c>
      <c r="C135" s="2" t="s">
        <v>140</v>
      </c>
      <c r="D135" s="2" t="str">
        <f t="shared" si="10"/>
        <v>DKC INFO800S 0,8</v>
      </c>
      <c r="E135" s="2">
        <v>96</v>
      </c>
      <c r="F135" s="2">
        <f t="shared" si="11"/>
        <v>9.6000000000000002E-2</v>
      </c>
      <c r="G135" s="2">
        <v>0.8</v>
      </c>
      <c r="H135" s="3">
        <v>78.496705190798096</v>
      </c>
      <c r="I135" s="3">
        <f t="shared" si="14"/>
        <v>5770</v>
      </c>
      <c r="J135" s="4">
        <f t="shared" si="12"/>
        <v>98.120881488497616</v>
      </c>
      <c r="K135" s="4">
        <f t="shared" si="13"/>
        <v>7.5356836983166177E-3</v>
      </c>
      <c r="L135" s="4" t="s">
        <v>12</v>
      </c>
      <c r="M135" s="4" t="s">
        <v>13</v>
      </c>
      <c r="N135" s="4" t="s">
        <v>2</v>
      </c>
      <c r="O135" s="4" t="s">
        <v>7</v>
      </c>
      <c r="P135" s="4" t="s">
        <v>815</v>
      </c>
      <c r="R135" s="9">
        <v>0</v>
      </c>
      <c r="S135" s="9">
        <v>1</v>
      </c>
      <c r="T135" s="9">
        <v>0</v>
      </c>
      <c r="U135" s="9">
        <v>1</v>
      </c>
      <c r="V135" s="9">
        <v>1</v>
      </c>
      <c r="W135" s="9">
        <v>1</v>
      </c>
      <c r="X135" s="9">
        <v>0</v>
      </c>
      <c r="Y135" s="9"/>
      <c r="Z135" s="9">
        <v>1</v>
      </c>
      <c r="AA135" s="9">
        <v>0</v>
      </c>
      <c r="AB135" s="9">
        <v>0</v>
      </c>
      <c r="AC135" s="9">
        <v>1</v>
      </c>
      <c r="AD135" s="9">
        <v>0</v>
      </c>
      <c r="AE135" s="9">
        <v>0</v>
      </c>
      <c r="AF135" s="9">
        <v>0</v>
      </c>
      <c r="AG135" s="9">
        <v>1</v>
      </c>
      <c r="AH135" s="9">
        <v>0</v>
      </c>
    </row>
    <row r="136" spans="1:34" x14ac:dyDescent="0.25">
      <c r="A136" s="1" t="s">
        <v>0</v>
      </c>
      <c r="B136" s="2" t="s">
        <v>137</v>
      </c>
      <c r="C136" s="2" t="s">
        <v>141</v>
      </c>
      <c r="D136" s="2" t="str">
        <f t="shared" si="10"/>
        <v>DKC INFOLCD1200I 1,2</v>
      </c>
      <c r="E136" s="2">
        <v>21</v>
      </c>
      <c r="F136" s="2">
        <f t="shared" si="11"/>
        <v>2.1000000000000001E-2</v>
      </c>
      <c r="G136" s="2">
        <v>1.2</v>
      </c>
      <c r="H136" s="3">
        <v>144.58606545714719</v>
      </c>
      <c r="I136" s="3">
        <f t="shared" si="14"/>
        <v>10627</v>
      </c>
      <c r="J136" s="4">
        <f t="shared" si="12"/>
        <v>120.488387880956</v>
      </c>
      <c r="K136" s="4">
        <f t="shared" si="13"/>
        <v>3.0363073746000908E-3</v>
      </c>
      <c r="L136" s="4" t="s">
        <v>12</v>
      </c>
      <c r="M136" s="4" t="s">
        <v>13</v>
      </c>
      <c r="N136" s="4" t="s">
        <v>2</v>
      </c>
      <c r="O136" s="4" t="s">
        <v>7</v>
      </c>
      <c r="P136" s="4" t="str">
        <f>VLOOKUP(C136,[1]Лист1!$C:$K,9,0)</f>
        <v>2020_01</v>
      </c>
      <c r="R136" s="9">
        <v>0</v>
      </c>
      <c r="S136" s="9">
        <v>1</v>
      </c>
      <c r="T136" s="9">
        <v>1</v>
      </c>
      <c r="U136" s="9">
        <v>1</v>
      </c>
      <c r="V136" s="9">
        <v>1</v>
      </c>
      <c r="W136" s="9">
        <v>0</v>
      </c>
      <c r="X136" s="9">
        <v>0</v>
      </c>
      <c r="Y136" s="9"/>
      <c r="Z136" s="9">
        <v>0</v>
      </c>
      <c r="AA136" s="9">
        <v>1</v>
      </c>
      <c r="AB136" s="9">
        <v>0</v>
      </c>
      <c r="AC136" s="9">
        <v>1</v>
      </c>
      <c r="AD136" s="9">
        <v>0</v>
      </c>
      <c r="AE136" s="9">
        <v>0</v>
      </c>
      <c r="AF136" s="9">
        <v>0</v>
      </c>
      <c r="AG136" s="9">
        <v>1</v>
      </c>
      <c r="AH136" s="9">
        <v>0</v>
      </c>
    </row>
    <row r="137" spans="1:34" x14ac:dyDescent="0.25">
      <c r="A137" s="1" t="s">
        <v>0</v>
      </c>
      <c r="B137" s="2" t="s">
        <v>137</v>
      </c>
      <c r="C137" s="2" t="s">
        <v>142</v>
      </c>
      <c r="D137" s="2" t="str">
        <f t="shared" si="10"/>
        <v>DKC INFOLCD1500I 1,5</v>
      </c>
      <c r="E137" s="2">
        <v>38</v>
      </c>
      <c r="F137" s="2">
        <f t="shared" si="11"/>
        <v>3.7999999999999999E-2</v>
      </c>
      <c r="G137" s="2">
        <v>1.5</v>
      </c>
      <c r="H137" s="3">
        <v>182.79674624887701</v>
      </c>
      <c r="I137" s="3">
        <f t="shared" si="14"/>
        <v>13436</v>
      </c>
      <c r="J137" s="4">
        <f t="shared" si="12"/>
        <v>121.86449749925134</v>
      </c>
      <c r="K137" s="4">
        <f t="shared" si="13"/>
        <v>6.9462763574573263E-3</v>
      </c>
      <c r="L137" s="4" t="s">
        <v>12</v>
      </c>
      <c r="M137" s="4" t="s">
        <v>13</v>
      </c>
      <c r="N137" s="4" t="s">
        <v>2</v>
      </c>
      <c r="O137" s="4" t="s">
        <v>7</v>
      </c>
      <c r="P137" s="4" t="str">
        <f>VLOOKUP(C137,[1]Лист1!$C:$K,9,0)</f>
        <v>2020_01</v>
      </c>
      <c r="R137" s="9">
        <v>0</v>
      </c>
      <c r="S137" s="9">
        <v>1</v>
      </c>
      <c r="T137" s="9">
        <v>1</v>
      </c>
      <c r="U137" s="9">
        <v>1</v>
      </c>
      <c r="V137" s="9">
        <v>1</v>
      </c>
      <c r="W137" s="9">
        <v>0</v>
      </c>
      <c r="X137" s="9">
        <v>0</v>
      </c>
      <c r="Y137" s="9"/>
      <c r="Z137" s="9">
        <v>0</v>
      </c>
      <c r="AA137" s="9">
        <v>1</v>
      </c>
      <c r="AB137" s="9">
        <v>0</v>
      </c>
      <c r="AC137" s="9">
        <v>1</v>
      </c>
      <c r="AD137" s="9">
        <v>0</v>
      </c>
      <c r="AE137" s="9">
        <v>0</v>
      </c>
      <c r="AF137" s="9">
        <v>0</v>
      </c>
      <c r="AG137" s="9">
        <v>1</v>
      </c>
      <c r="AH137" s="9">
        <v>0</v>
      </c>
    </row>
    <row r="138" spans="1:34" x14ac:dyDescent="0.25">
      <c r="A138" s="1" t="s">
        <v>0</v>
      </c>
      <c r="B138" s="2" t="s">
        <v>137</v>
      </c>
      <c r="C138" s="2" t="s">
        <v>143</v>
      </c>
      <c r="D138" s="2" t="str">
        <f t="shared" si="10"/>
        <v>DKC INFOLCD1500S 1,5</v>
      </c>
      <c r="E138" s="2">
        <v>32</v>
      </c>
      <c r="F138" s="2">
        <f t="shared" si="11"/>
        <v>3.2000000000000001E-2</v>
      </c>
      <c r="G138" s="2">
        <v>1.5</v>
      </c>
      <c r="H138" s="3">
        <v>182.79674624887701</v>
      </c>
      <c r="I138" s="3">
        <f t="shared" si="14"/>
        <v>13436</v>
      </c>
      <c r="J138" s="4">
        <f t="shared" si="12"/>
        <v>121.86449749925134</v>
      </c>
      <c r="K138" s="4">
        <f t="shared" si="13"/>
        <v>5.8494958799640649E-3</v>
      </c>
      <c r="L138" s="4" t="s">
        <v>12</v>
      </c>
      <c r="M138" s="4" t="s">
        <v>13</v>
      </c>
      <c r="N138" s="4" t="s">
        <v>2</v>
      </c>
      <c r="O138" s="4" t="s">
        <v>7</v>
      </c>
      <c r="P138" s="4" t="str">
        <f>VLOOKUP(C138,[1]Лист1!$C:$K,9,0)</f>
        <v>2020_01</v>
      </c>
      <c r="R138" s="9">
        <v>0</v>
      </c>
      <c r="S138" s="9">
        <v>1</v>
      </c>
      <c r="T138" s="9">
        <v>1</v>
      </c>
      <c r="U138" s="9">
        <v>1</v>
      </c>
      <c r="V138" s="9">
        <v>1</v>
      </c>
      <c r="W138" s="9">
        <v>0</v>
      </c>
      <c r="X138" s="9">
        <v>0</v>
      </c>
      <c r="Y138" s="9"/>
      <c r="Z138" s="9">
        <v>1</v>
      </c>
      <c r="AA138" s="9">
        <v>0</v>
      </c>
      <c r="AB138" s="9">
        <v>0</v>
      </c>
      <c r="AC138" s="9">
        <v>1</v>
      </c>
      <c r="AD138" s="9">
        <v>0</v>
      </c>
      <c r="AE138" s="9">
        <v>0</v>
      </c>
      <c r="AF138" s="9">
        <v>0</v>
      </c>
      <c r="AG138" s="9">
        <v>1</v>
      </c>
      <c r="AH138" s="9">
        <v>0</v>
      </c>
    </row>
    <row r="139" spans="1:34" x14ac:dyDescent="0.25">
      <c r="A139" s="1" t="s">
        <v>0</v>
      </c>
      <c r="B139" s="2" t="s">
        <v>137</v>
      </c>
      <c r="C139" s="2" t="s">
        <v>144</v>
      </c>
      <c r="D139" s="2" t="str">
        <f t="shared" si="10"/>
        <v>DKC INFOLCD2000SI 2</v>
      </c>
      <c r="E139" s="2">
        <v>80</v>
      </c>
      <c r="F139" s="2">
        <f t="shared" si="11"/>
        <v>0.08</v>
      </c>
      <c r="G139" s="2">
        <v>2</v>
      </c>
      <c r="H139" s="3">
        <v>235.26506851820986</v>
      </c>
      <c r="I139" s="3">
        <f t="shared" si="14"/>
        <v>17292</v>
      </c>
      <c r="J139" s="4">
        <f t="shared" si="12"/>
        <v>117.63253425910493</v>
      </c>
      <c r="K139" s="4">
        <f t="shared" si="13"/>
        <v>1.8821205481456788E-2</v>
      </c>
      <c r="L139" s="4" t="s">
        <v>12</v>
      </c>
      <c r="M139" s="4" t="s">
        <v>13</v>
      </c>
      <c r="N139" s="4" t="s">
        <v>2</v>
      </c>
      <c r="O139" s="4" t="s">
        <v>7</v>
      </c>
      <c r="P139" s="4" t="str">
        <f>VLOOKUP(C139,[1]Лист1!$C:$K,9,0)</f>
        <v>2020_01</v>
      </c>
      <c r="R139" s="9">
        <v>0</v>
      </c>
      <c r="S139" s="9">
        <v>1</v>
      </c>
      <c r="T139" s="9">
        <v>1</v>
      </c>
      <c r="U139" s="9">
        <v>1</v>
      </c>
      <c r="V139" s="9">
        <v>1</v>
      </c>
      <c r="W139" s="9">
        <v>0</v>
      </c>
      <c r="X139" s="9">
        <v>0</v>
      </c>
      <c r="Y139" s="9"/>
      <c r="Z139" s="9">
        <v>1</v>
      </c>
      <c r="AA139" s="9">
        <v>0</v>
      </c>
      <c r="AB139" s="9">
        <v>0</v>
      </c>
      <c r="AC139" s="9">
        <v>1</v>
      </c>
      <c r="AD139" s="9">
        <v>0</v>
      </c>
      <c r="AE139" s="9">
        <v>0</v>
      </c>
      <c r="AF139" s="9">
        <v>0</v>
      </c>
      <c r="AG139" s="9">
        <v>1</v>
      </c>
      <c r="AH139" s="9">
        <v>0</v>
      </c>
    </row>
    <row r="140" spans="1:34" x14ac:dyDescent="0.25">
      <c r="A140" s="1" t="s">
        <v>0</v>
      </c>
      <c r="B140" s="2" t="s">
        <v>137</v>
      </c>
      <c r="C140" s="2" t="s">
        <v>145</v>
      </c>
      <c r="D140" s="2" t="str">
        <f t="shared" si="10"/>
        <v>DKC INFOLCD600I 0,6</v>
      </c>
      <c r="E140" s="2">
        <v>59</v>
      </c>
      <c r="F140" s="2">
        <f t="shared" si="11"/>
        <v>5.8999999999999997E-2</v>
      </c>
      <c r="G140" s="2">
        <v>0.6</v>
      </c>
      <c r="H140" s="3">
        <v>74.563910355172709</v>
      </c>
      <c r="I140" s="3">
        <f t="shared" si="14"/>
        <v>5480</v>
      </c>
      <c r="J140" s="4">
        <f t="shared" si="12"/>
        <v>124.27318392528785</v>
      </c>
      <c r="K140" s="4">
        <f t="shared" si="13"/>
        <v>4.3992707109551899E-3</v>
      </c>
      <c r="L140" s="4" t="s">
        <v>12</v>
      </c>
      <c r="M140" s="4" t="s">
        <v>13</v>
      </c>
      <c r="N140" s="4" t="s">
        <v>2</v>
      </c>
      <c r="O140" s="4" t="s">
        <v>7</v>
      </c>
      <c r="P140" s="4" t="str">
        <f>VLOOKUP(C140,[1]Лист1!$C:$K,9,0)</f>
        <v>2020_01</v>
      </c>
      <c r="R140" s="9">
        <v>0</v>
      </c>
      <c r="S140" s="9">
        <v>1</v>
      </c>
      <c r="T140" s="9">
        <v>0</v>
      </c>
      <c r="U140" s="9">
        <v>1</v>
      </c>
      <c r="V140" s="9">
        <v>1</v>
      </c>
      <c r="W140" s="9">
        <v>0</v>
      </c>
      <c r="X140" s="9">
        <v>0</v>
      </c>
      <c r="Y140" s="9"/>
      <c r="Z140" s="9">
        <v>0</v>
      </c>
      <c r="AA140" s="9">
        <v>1</v>
      </c>
      <c r="AB140" s="9">
        <v>0</v>
      </c>
      <c r="AC140" s="9">
        <v>1</v>
      </c>
      <c r="AD140" s="9">
        <v>0</v>
      </c>
      <c r="AE140" s="9">
        <v>0</v>
      </c>
      <c r="AF140" s="9">
        <v>0</v>
      </c>
      <c r="AG140" s="9">
        <v>1</v>
      </c>
      <c r="AH140" s="9">
        <v>0</v>
      </c>
    </row>
    <row r="141" spans="1:34" x14ac:dyDescent="0.25">
      <c r="A141" s="1" t="s">
        <v>0</v>
      </c>
      <c r="B141" s="2" t="s">
        <v>137</v>
      </c>
      <c r="C141" s="2" t="s">
        <v>146</v>
      </c>
      <c r="D141" s="2" t="str">
        <f t="shared" si="10"/>
        <v>DKC INFOLCD800I 0,8</v>
      </c>
      <c r="E141" s="2">
        <v>33</v>
      </c>
      <c r="F141" s="2">
        <f t="shared" si="11"/>
        <v>3.3000000000000002E-2</v>
      </c>
      <c r="G141" s="2">
        <v>0.8</v>
      </c>
      <c r="H141" s="3">
        <v>97.514969938168974</v>
      </c>
      <c r="I141" s="3">
        <f t="shared" si="14"/>
        <v>7167</v>
      </c>
      <c r="J141" s="4">
        <f t="shared" si="12"/>
        <v>121.89371242271122</v>
      </c>
      <c r="K141" s="4">
        <f t="shared" si="13"/>
        <v>3.2179940079595762E-3</v>
      </c>
      <c r="L141" s="4" t="s">
        <v>12</v>
      </c>
      <c r="M141" s="4" t="s">
        <v>13</v>
      </c>
      <c r="N141" s="4" t="s">
        <v>2</v>
      </c>
      <c r="O141" s="4" t="s">
        <v>7</v>
      </c>
      <c r="P141" s="4" t="s">
        <v>815</v>
      </c>
      <c r="R141" s="9">
        <v>0</v>
      </c>
      <c r="S141" s="9">
        <v>1</v>
      </c>
      <c r="T141" s="9">
        <v>0</v>
      </c>
      <c r="U141" s="9">
        <v>1</v>
      </c>
      <c r="V141" s="9">
        <v>1</v>
      </c>
      <c r="W141" s="9">
        <v>0</v>
      </c>
      <c r="X141" s="9">
        <v>0</v>
      </c>
      <c r="Y141" s="9"/>
      <c r="Z141" s="9">
        <v>0</v>
      </c>
      <c r="AA141" s="9">
        <v>1</v>
      </c>
      <c r="AB141" s="9">
        <v>0</v>
      </c>
      <c r="AC141" s="9">
        <v>1</v>
      </c>
      <c r="AD141" s="9">
        <v>0</v>
      </c>
      <c r="AE141" s="9">
        <v>0</v>
      </c>
      <c r="AF141" s="9">
        <v>0</v>
      </c>
      <c r="AG141" s="9">
        <v>1</v>
      </c>
      <c r="AH141" s="9">
        <v>0</v>
      </c>
    </row>
    <row r="142" spans="1:34" x14ac:dyDescent="0.25">
      <c r="A142" s="1" t="s">
        <v>0</v>
      </c>
      <c r="B142" s="2" t="s">
        <v>137</v>
      </c>
      <c r="C142" s="2" t="s">
        <v>147</v>
      </c>
      <c r="D142" s="2" t="str">
        <f t="shared" si="10"/>
        <v>DKC INFOPDU600 0,6</v>
      </c>
      <c r="E142" s="2">
        <v>39</v>
      </c>
      <c r="F142" s="2">
        <f t="shared" si="11"/>
        <v>3.9E-2</v>
      </c>
      <c r="G142" s="2">
        <v>0.6</v>
      </c>
      <c r="H142" s="3">
        <v>88.793095738496632</v>
      </c>
      <c r="I142" s="3">
        <f t="shared" si="14"/>
        <v>6526</v>
      </c>
      <c r="J142" s="4">
        <f t="shared" si="12"/>
        <v>147.98849289749438</v>
      </c>
      <c r="K142" s="4">
        <f t="shared" si="13"/>
        <v>3.4629307338013685E-3</v>
      </c>
      <c r="L142" s="4" t="s">
        <v>12</v>
      </c>
      <c r="M142" s="4" t="s">
        <v>13</v>
      </c>
      <c r="N142" s="4" t="s">
        <v>14</v>
      </c>
      <c r="O142" s="4" t="s">
        <v>7</v>
      </c>
      <c r="P142" s="4" t="s">
        <v>815</v>
      </c>
      <c r="R142" s="9">
        <v>0</v>
      </c>
      <c r="S142" s="9">
        <v>1</v>
      </c>
      <c r="T142" s="9">
        <v>0</v>
      </c>
      <c r="U142" s="9">
        <v>1</v>
      </c>
      <c r="V142" s="9">
        <v>1</v>
      </c>
      <c r="W142" s="9">
        <v>0</v>
      </c>
      <c r="X142" s="9">
        <v>0</v>
      </c>
      <c r="Y142" s="9"/>
      <c r="Z142" s="9">
        <v>1</v>
      </c>
      <c r="AA142" s="9">
        <v>0</v>
      </c>
      <c r="AB142" s="9">
        <v>1</v>
      </c>
      <c r="AC142" s="9">
        <v>0</v>
      </c>
      <c r="AD142" s="9">
        <v>0</v>
      </c>
      <c r="AE142" s="9">
        <v>0</v>
      </c>
      <c r="AF142" s="9">
        <v>0</v>
      </c>
      <c r="AG142" s="9">
        <v>1</v>
      </c>
      <c r="AH142" s="9">
        <v>0</v>
      </c>
    </row>
    <row r="143" spans="1:34" x14ac:dyDescent="0.25">
      <c r="A143" s="1" t="s">
        <v>0</v>
      </c>
      <c r="B143" s="2" t="s">
        <v>137</v>
      </c>
      <c r="C143" s="2" t="s">
        <v>148</v>
      </c>
      <c r="D143" s="2" t="str">
        <f t="shared" si="10"/>
        <v>DKC INFOPDU800 0,8</v>
      </c>
      <c r="E143" s="2">
        <v>93</v>
      </c>
      <c r="F143" s="2">
        <f t="shared" si="11"/>
        <v>9.2999999999999999E-2</v>
      </c>
      <c r="G143" s="2">
        <v>0.8</v>
      </c>
      <c r="H143" s="3">
        <v>99.263312370677212</v>
      </c>
      <c r="I143" s="3">
        <f t="shared" si="14"/>
        <v>7296</v>
      </c>
      <c r="J143" s="4">
        <f t="shared" si="12"/>
        <v>124.0791404633465</v>
      </c>
      <c r="K143" s="4">
        <f t="shared" si="13"/>
        <v>9.2314880504729812E-3</v>
      </c>
      <c r="L143" s="4" t="s">
        <v>12</v>
      </c>
      <c r="M143" s="4" t="s">
        <v>13</v>
      </c>
      <c r="N143" s="4" t="s">
        <v>14</v>
      </c>
      <c r="O143" s="4" t="s">
        <v>7</v>
      </c>
      <c r="P143" s="4" t="s">
        <v>815</v>
      </c>
      <c r="R143" s="9">
        <v>0</v>
      </c>
      <c r="S143" s="9">
        <v>1</v>
      </c>
      <c r="T143" s="9">
        <v>0</v>
      </c>
      <c r="U143" s="9">
        <v>1</v>
      </c>
      <c r="V143" s="9">
        <v>1</v>
      </c>
      <c r="W143" s="9">
        <v>0</v>
      </c>
      <c r="X143" s="9">
        <v>0</v>
      </c>
      <c r="Y143" s="9"/>
      <c r="Z143" s="9">
        <v>1</v>
      </c>
      <c r="AA143" s="9">
        <v>0</v>
      </c>
      <c r="AB143" s="9">
        <v>1</v>
      </c>
      <c r="AC143" s="9">
        <v>0</v>
      </c>
      <c r="AD143" s="9">
        <v>0</v>
      </c>
      <c r="AE143" s="9">
        <v>0</v>
      </c>
      <c r="AF143" s="9">
        <v>0</v>
      </c>
      <c r="AG143" s="9">
        <v>1</v>
      </c>
      <c r="AH143" s="9">
        <v>0</v>
      </c>
    </row>
    <row r="144" spans="1:34" x14ac:dyDescent="0.25">
      <c r="A144" s="1" t="s">
        <v>0</v>
      </c>
      <c r="B144" s="2" t="s">
        <v>137</v>
      </c>
      <c r="C144" s="2" t="s">
        <v>149</v>
      </c>
      <c r="D144" s="2" t="str">
        <f t="shared" si="10"/>
        <v>DKC INFORPRO1000I 1</v>
      </c>
      <c r="E144" s="2">
        <v>30</v>
      </c>
      <c r="F144" s="2">
        <f t="shared" si="11"/>
        <v>0.03</v>
      </c>
      <c r="G144" s="2">
        <v>1</v>
      </c>
      <c r="H144" s="3">
        <v>387.68160069595484</v>
      </c>
      <c r="I144" s="3">
        <f t="shared" si="14"/>
        <v>28495</v>
      </c>
      <c r="J144" s="4">
        <f t="shared" si="12"/>
        <v>387.68160069595484</v>
      </c>
      <c r="K144" s="4">
        <f t="shared" si="13"/>
        <v>1.1630448020878644E-2</v>
      </c>
      <c r="L144" s="4" t="s">
        <v>29</v>
      </c>
      <c r="M144" s="4" t="s">
        <v>5</v>
      </c>
      <c r="N144" s="4" t="s">
        <v>6</v>
      </c>
      <c r="O144" s="4" t="s">
        <v>7</v>
      </c>
      <c r="P144" s="4" t="s">
        <v>815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1</v>
      </c>
      <c r="Y144" s="9"/>
      <c r="Z144" s="9">
        <v>0</v>
      </c>
      <c r="AA144" s="9">
        <v>1</v>
      </c>
      <c r="AB144" s="9">
        <v>0</v>
      </c>
      <c r="AC144" s="9">
        <v>0</v>
      </c>
      <c r="AD144" s="9">
        <v>1</v>
      </c>
      <c r="AE144" s="9">
        <v>0</v>
      </c>
      <c r="AF144" s="9">
        <v>0</v>
      </c>
      <c r="AG144" s="9">
        <v>0</v>
      </c>
      <c r="AH144" s="9">
        <v>1</v>
      </c>
    </row>
    <row r="145" spans="1:34" x14ac:dyDescent="0.25">
      <c r="A145" s="1" t="s">
        <v>0</v>
      </c>
      <c r="B145" s="2" t="s">
        <v>137</v>
      </c>
      <c r="C145" s="2" t="s">
        <v>150</v>
      </c>
      <c r="D145" s="2" t="str">
        <f t="shared" si="10"/>
        <v>DKC INFORPRO1500I 1,5</v>
      </c>
      <c r="E145" s="2">
        <v>13</v>
      </c>
      <c r="F145" s="2">
        <f t="shared" si="11"/>
        <v>1.2999999999999999E-2</v>
      </c>
      <c r="G145" s="2">
        <v>1.5</v>
      </c>
      <c r="H145" s="3">
        <v>477.71326826373104</v>
      </c>
      <c r="I145" s="3">
        <f t="shared" si="14"/>
        <v>35112</v>
      </c>
      <c r="J145" s="4">
        <f t="shared" si="12"/>
        <v>318.47551217582071</v>
      </c>
      <c r="K145" s="4">
        <f t="shared" si="13"/>
        <v>6.2102724874285031E-3</v>
      </c>
      <c r="L145" s="4" t="s">
        <v>29</v>
      </c>
      <c r="M145" s="4" t="s">
        <v>5</v>
      </c>
      <c r="N145" s="4" t="s">
        <v>6</v>
      </c>
      <c r="O145" s="4" t="s">
        <v>7</v>
      </c>
      <c r="P145" s="4" t="str">
        <f>VLOOKUP(C145,[1]Лист1!$C:$K,9,0)</f>
        <v>2020_01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1</v>
      </c>
      <c r="Y145" s="9"/>
      <c r="Z145" s="9">
        <v>0</v>
      </c>
      <c r="AA145" s="9">
        <v>1</v>
      </c>
      <c r="AB145" s="9">
        <v>0</v>
      </c>
      <c r="AC145" s="9">
        <v>0</v>
      </c>
      <c r="AD145" s="9">
        <v>1</v>
      </c>
      <c r="AE145" s="9">
        <v>0</v>
      </c>
      <c r="AF145" s="9">
        <v>0</v>
      </c>
      <c r="AG145" s="9">
        <v>0</v>
      </c>
      <c r="AH145" s="9">
        <v>1</v>
      </c>
    </row>
    <row r="146" spans="1:34" x14ac:dyDescent="0.25">
      <c r="A146" s="1" t="s">
        <v>0</v>
      </c>
      <c r="B146" s="2" t="s">
        <v>137</v>
      </c>
      <c r="C146" s="2" t="s">
        <v>151</v>
      </c>
      <c r="D146" s="2" t="str">
        <f t="shared" si="10"/>
        <v>DKC INFORPRO2000I 2</v>
      </c>
      <c r="E146" s="2">
        <v>15</v>
      </c>
      <c r="F146" s="2">
        <f t="shared" si="11"/>
        <v>1.4999999999999999E-2</v>
      </c>
      <c r="G146" s="2">
        <v>2</v>
      </c>
      <c r="H146" s="3">
        <v>575.04368010471842</v>
      </c>
      <c r="I146" s="3">
        <f t="shared" si="14"/>
        <v>42266</v>
      </c>
      <c r="J146" s="4">
        <f t="shared" si="12"/>
        <v>287.52184005235921</v>
      </c>
      <c r="K146" s="4">
        <f t="shared" si="13"/>
        <v>8.6256552015707769E-3</v>
      </c>
      <c r="L146" s="4" t="s">
        <v>29</v>
      </c>
      <c r="M146" s="4" t="s">
        <v>5</v>
      </c>
      <c r="N146" s="4" t="s">
        <v>6</v>
      </c>
      <c r="O146" s="4" t="s">
        <v>7</v>
      </c>
      <c r="P146" s="4" t="str">
        <f>VLOOKUP(C146,[1]Лист1!$C:$K,9,0)</f>
        <v>2020_01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1</v>
      </c>
      <c r="Y146" s="9"/>
      <c r="Z146" s="9">
        <v>0</v>
      </c>
      <c r="AA146" s="9">
        <v>1</v>
      </c>
      <c r="AB146" s="9">
        <v>0</v>
      </c>
      <c r="AC146" s="9">
        <v>0</v>
      </c>
      <c r="AD146" s="9">
        <v>1</v>
      </c>
      <c r="AE146" s="9">
        <v>0</v>
      </c>
      <c r="AF146" s="9">
        <v>0</v>
      </c>
      <c r="AG146" s="9">
        <v>0</v>
      </c>
      <c r="AH146" s="9">
        <v>1</v>
      </c>
    </row>
    <row r="147" spans="1:34" x14ac:dyDescent="0.25">
      <c r="A147" s="1" t="s">
        <v>0</v>
      </c>
      <c r="B147" s="2" t="s">
        <v>137</v>
      </c>
      <c r="C147" s="2" t="s">
        <v>152</v>
      </c>
      <c r="D147" s="2" t="str">
        <f t="shared" si="10"/>
        <v>DKC INFORPRO3000I 3</v>
      </c>
      <c r="E147" s="2">
        <v>30</v>
      </c>
      <c r="F147" s="2">
        <f t="shared" si="11"/>
        <v>0.03</v>
      </c>
      <c r="G147" s="2">
        <v>3</v>
      </c>
      <c r="H147" s="3">
        <v>720.68619838775896</v>
      </c>
      <c r="I147" s="3">
        <f t="shared" si="14"/>
        <v>52970</v>
      </c>
      <c r="J147" s="4">
        <f t="shared" si="12"/>
        <v>240.22873279591965</v>
      </c>
      <c r="K147" s="4">
        <f t="shared" si="13"/>
        <v>2.162058595163277E-2</v>
      </c>
      <c r="L147" s="4" t="s">
        <v>29</v>
      </c>
      <c r="M147" s="4" t="s">
        <v>5</v>
      </c>
      <c r="N147" s="4" t="s">
        <v>6</v>
      </c>
      <c r="O147" s="4" t="s">
        <v>7</v>
      </c>
      <c r="P147" s="4" t="str">
        <f>VLOOKUP(C147,[1]Лист1!$C:$K,9,0)</f>
        <v>2020_01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1</v>
      </c>
      <c r="Y147" s="9"/>
      <c r="Z147" s="9">
        <v>0</v>
      </c>
      <c r="AA147" s="9">
        <v>1</v>
      </c>
      <c r="AB147" s="9">
        <v>0</v>
      </c>
      <c r="AC147" s="9">
        <v>0</v>
      </c>
      <c r="AD147" s="9">
        <v>1</v>
      </c>
      <c r="AE147" s="9">
        <v>0</v>
      </c>
      <c r="AF147" s="9">
        <v>0</v>
      </c>
      <c r="AG147" s="9">
        <v>0</v>
      </c>
      <c r="AH147" s="9">
        <v>1</v>
      </c>
    </row>
    <row r="148" spans="1:34" x14ac:dyDescent="0.25">
      <c r="A148" s="1" t="s">
        <v>0</v>
      </c>
      <c r="B148" s="2" t="s">
        <v>137</v>
      </c>
      <c r="C148" s="2" t="s">
        <v>153</v>
      </c>
      <c r="D148" s="2" t="str">
        <f t="shared" si="10"/>
        <v>DKC SMALLR1A0PI 1</v>
      </c>
      <c r="E148" s="2">
        <v>7</v>
      </c>
      <c r="F148" s="2">
        <f t="shared" si="11"/>
        <v>7.0000000000000001E-3</v>
      </c>
      <c r="G148" s="2">
        <v>1</v>
      </c>
      <c r="H148" s="3">
        <v>449.98516217941159</v>
      </c>
      <c r="I148" s="3">
        <f t="shared" si="14"/>
        <v>33074</v>
      </c>
      <c r="J148" s="4">
        <f t="shared" si="12"/>
        <v>449.98516217941159</v>
      </c>
      <c r="K148" s="4">
        <f t="shared" si="13"/>
        <v>3.1498961352558813E-3</v>
      </c>
      <c r="L148" s="4" t="s">
        <v>4</v>
      </c>
      <c r="M148" s="4" t="s">
        <v>5</v>
      </c>
      <c r="N148" s="4" t="s">
        <v>6</v>
      </c>
      <c r="O148" s="4" t="s">
        <v>7</v>
      </c>
      <c r="P148" s="4" t="s">
        <v>815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1</v>
      </c>
      <c r="Y148" s="9"/>
      <c r="Z148" s="9">
        <v>0</v>
      </c>
      <c r="AA148" s="9">
        <v>1</v>
      </c>
      <c r="AB148" s="9">
        <v>0</v>
      </c>
      <c r="AC148" s="9">
        <v>0</v>
      </c>
      <c r="AD148" s="9">
        <v>1</v>
      </c>
      <c r="AE148" s="9">
        <v>0</v>
      </c>
      <c r="AF148" s="9">
        <v>1</v>
      </c>
      <c r="AG148" s="9">
        <v>0</v>
      </c>
      <c r="AH148" s="9">
        <v>1</v>
      </c>
    </row>
    <row r="149" spans="1:34" x14ac:dyDescent="0.25">
      <c r="A149" s="1" t="s">
        <v>0</v>
      </c>
      <c r="B149" s="2" t="s">
        <v>137</v>
      </c>
      <c r="C149" s="2" t="s">
        <v>154</v>
      </c>
      <c r="D149" s="2" t="str">
        <f t="shared" si="10"/>
        <v>DKC SMALLR1A5I 1</v>
      </c>
      <c r="E149" s="2">
        <v>22</v>
      </c>
      <c r="F149" s="2">
        <f t="shared" si="11"/>
        <v>2.1999999999999999E-2</v>
      </c>
      <c r="G149" s="2">
        <v>1</v>
      </c>
      <c r="H149" s="3">
        <v>484.5993178667685</v>
      </c>
      <c r="I149" s="3">
        <f t="shared" si="14"/>
        <v>35618</v>
      </c>
      <c r="J149" s="4">
        <f t="shared" si="12"/>
        <v>484.5993178667685</v>
      </c>
      <c r="K149" s="4">
        <f t="shared" si="13"/>
        <v>1.0661184993068907E-2</v>
      </c>
      <c r="L149" s="4" t="s">
        <v>4</v>
      </c>
      <c r="M149" s="4" t="s">
        <v>5</v>
      </c>
      <c r="N149" s="4" t="s">
        <v>6</v>
      </c>
      <c r="O149" s="4" t="s">
        <v>7</v>
      </c>
      <c r="P149" s="4" t="s">
        <v>815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1</v>
      </c>
      <c r="Y149" s="9"/>
      <c r="Z149" s="9">
        <v>0</v>
      </c>
      <c r="AA149" s="9">
        <v>1</v>
      </c>
      <c r="AB149" s="9">
        <v>0</v>
      </c>
      <c r="AC149" s="9">
        <v>0</v>
      </c>
      <c r="AD149" s="9">
        <v>1</v>
      </c>
      <c r="AE149" s="9">
        <v>0</v>
      </c>
      <c r="AF149" s="9">
        <v>1</v>
      </c>
      <c r="AG149" s="9">
        <v>0</v>
      </c>
      <c r="AH149" s="9">
        <v>1</v>
      </c>
    </row>
    <row r="150" spans="1:34" x14ac:dyDescent="0.25">
      <c r="A150" s="1" t="s">
        <v>0</v>
      </c>
      <c r="B150" s="2" t="s">
        <v>137</v>
      </c>
      <c r="C150" s="2" t="s">
        <v>155</v>
      </c>
      <c r="D150" s="2" t="str">
        <f t="shared" si="10"/>
        <v>DKC SMALLR2A0PI 2</v>
      </c>
      <c r="E150" s="2">
        <v>34</v>
      </c>
      <c r="F150" s="2">
        <f t="shared" si="11"/>
        <v>3.4000000000000002E-2</v>
      </c>
      <c r="G150" s="2">
        <v>2</v>
      </c>
      <c r="H150" s="3">
        <v>725.94163248547727</v>
      </c>
      <c r="I150" s="3">
        <f t="shared" si="14"/>
        <v>53357</v>
      </c>
      <c r="J150" s="4">
        <f t="shared" si="12"/>
        <v>362.97081624273864</v>
      </c>
      <c r="K150" s="4">
        <f t="shared" si="13"/>
        <v>2.4682015504506227E-2</v>
      </c>
      <c r="L150" s="4" t="s">
        <v>4</v>
      </c>
      <c r="M150" s="4" t="s">
        <v>5</v>
      </c>
      <c r="N150" s="4" t="s">
        <v>6</v>
      </c>
      <c r="O150" s="4" t="s">
        <v>7</v>
      </c>
      <c r="P150" s="4" t="str">
        <f>VLOOKUP(C150,[1]Лист1!$C:$K,9,0)</f>
        <v>2020_01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1</v>
      </c>
      <c r="Y150" s="9"/>
      <c r="Z150" s="9">
        <v>0</v>
      </c>
      <c r="AA150" s="9">
        <v>1</v>
      </c>
      <c r="AB150" s="9">
        <v>0</v>
      </c>
      <c r="AC150" s="9">
        <v>0</v>
      </c>
      <c r="AD150" s="9">
        <v>1</v>
      </c>
      <c r="AE150" s="9">
        <v>0</v>
      </c>
      <c r="AF150" s="9">
        <v>1</v>
      </c>
      <c r="AG150" s="9">
        <v>0</v>
      </c>
      <c r="AH150" s="9">
        <v>1</v>
      </c>
    </row>
    <row r="151" spans="1:34" x14ac:dyDescent="0.25">
      <c r="A151" s="1" t="s">
        <v>0</v>
      </c>
      <c r="B151" s="2" t="s">
        <v>137</v>
      </c>
      <c r="C151" s="2" t="s">
        <v>156</v>
      </c>
      <c r="D151" s="2" t="str">
        <f t="shared" si="10"/>
        <v>DKC SMALLR2A5I 2</v>
      </c>
      <c r="E151" s="2">
        <v>38</v>
      </c>
      <c r="F151" s="2">
        <f t="shared" si="11"/>
        <v>3.7999999999999999E-2</v>
      </c>
      <c r="G151" s="2">
        <v>2</v>
      </c>
      <c r="H151" s="3">
        <v>819.66966539698285</v>
      </c>
      <c r="I151" s="3">
        <f t="shared" si="14"/>
        <v>60246</v>
      </c>
      <c r="J151" s="4">
        <f t="shared" si="12"/>
        <v>409.83483269849143</v>
      </c>
      <c r="K151" s="4">
        <f t="shared" si="13"/>
        <v>3.1147447285085349E-2</v>
      </c>
      <c r="L151" s="4" t="s">
        <v>4</v>
      </c>
      <c r="M151" s="4" t="s">
        <v>5</v>
      </c>
      <c r="N151" s="4" t="s">
        <v>6</v>
      </c>
      <c r="O151" s="4" t="s">
        <v>7</v>
      </c>
      <c r="P151" s="4" t="str">
        <f>VLOOKUP(C151,[1]Лист1!$C:$K,9,0)</f>
        <v>2020_01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1</v>
      </c>
      <c r="Y151" s="9"/>
      <c r="Z151" s="9">
        <v>0</v>
      </c>
      <c r="AA151" s="9">
        <v>1</v>
      </c>
      <c r="AB151" s="9">
        <v>0</v>
      </c>
      <c r="AC151" s="9">
        <v>0</v>
      </c>
      <c r="AD151" s="9">
        <v>1</v>
      </c>
      <c r="AE151" s="9">
        <v>0</v>
      </c>
      <c r="AF151" s="9">
        <v>1</v>
      </c>
      <c r="AG151" s="9">
        <v>0</v>
      </c>
      <c r="AH151" s="9">
        <v>1</v>
      </c>
    </row>
    <row r="152" spans="1:34" x14ac:dyDescent="0.25">
      <c r="A152" s="1" t="s">
        <v>0</v>
      </c>
      <c r="B152" s="2" t="s">
        <v>137</v>
      </c>
      <c r="C152" s="2" t="s">
        <v>157</v>
      </c>
      <c r="D152" s="2" t="str">
        <f t="shared" si="10"/>
        <v>DKC SMALLR3A0PI 3</v>
      </c>
      <c r="E152" s="2">
        <v>11</v>
      </c>
      <c r="F152" s="2">
        <f t="shared" si="11"/>
        <v>1.0999999999999999E-2</v>
      </c>
      <c r="G152" s="2">
        <v>3</v>
      </c>
      <c r="H152" s="3">
        <v>794.25040549934351</v>
      </c>
      <c r="I152" s="3">
        <f t="shared" si="14"/>
        <v>58377</v>
      </c>
      <c r="J152" s="4">
        <f t="shared" si="12"/>
        <v>264.75013516644782</v>
      </c>
      <c r="K152" s="4">
        <f t="shared" si="13"/>
        <v>8.7367544604927787E-3</v>
      </c>
      <c r="L152" s="4" t="s">
        <v>4</v>
      </c>
      <c r="M152" s="4" t="s">
        <v>5</v>
      </c>
      <c r="N152" s="4" t="s">
        <v>6</v>
      </c>
      <c r="O152" s="4" t="s">
        <v>7</v>
      </c>
      <c r="P152" s="4" t="str">
        <f>VLOOKUP(C152,[1]Лист1!$C:$K,9,0)</f>
        <v>2020_01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1</v>
      </c>
      <c r="Y152" s="9"/>
      <c r="Z152" s="9">
        <v>0</v>
      </c>
      <c r="AA152" s="9">
        <v>1</v>
      </c>
      <c r="AB152" s="9">
        <v>0</v>
      </c>
      <c r="AC152" s="9">
        <v>0</v>
      </c>
      <c r="AD152" s="9">
        <v>1</v>
      </c>
      <c r="AE152" s="9">
        <v>0</v>
      </c>
      <c r="AF152" s="9">
        <v>1</v>
      </c>
      <c r="AG152" s="9">
        <v>0</v>
      </c>
      <c r="AH152" s="9">
        <v>1</v>
      </c>
    </row>
    <row r="153" spans="1:34" x14ac:dyDescent="0.25">
      <c r="A153" s="1" t="s">
        <v>0</v>
      </c>
      <c r="B153" s="2" t="s">
        <v>137</v>
      </c>
      <c r="C153" s="2" t="s">
        <v>158</v>
      </c>
      <c r="D153" s="2" t="str">
        <f t="shared" si="10"/>
        <v>DKC SMALLR3A5I 3</v>
      </c>
      <c r="E153" s="2">
        <v>11</v>
      </c>
      <c r="F153" s="2">
        <f t="shared" si="11"/>
        <v>1.0999999999999999E-2</v>
      </c>
      <c r="G153" s="2">
        <v>3</v>
      </c>
      <c r="H153" s="3">
        <v>974.52626700759777</v>
      </c>
      <c r="I153" s="3">
        <f t="shared" si="14"/>
        <v>71628</v>
      </c>
      <c r="J153" s="4">
        <f t="shared" si="12"/>
        <v>324.84208900253259</v>
      </c>
      <c r="K153" s="4">
        <f t="shared" si="13"/>
        <v>1.0719788937083575E-2</v>
      </c>
      <c r="L153" s="4" t="s">
        <v>4</v>
      </c>
      <c r="M153" s="4" t="s">
        <v>5</v>
      </c>
      <c r="N153" s="4" t="s">
        <v>6</v>
      </c>
      <c r="O153" s="4" t="s">
        <v>7</v>
      </c>
      <c r="P153" s="4" t="str">
        <f>VLOOKUP(C153,[1]Лист1!$C:$K,9,0)</f>
        <v>2020_01</v>
      </c>
      <c r="R153" s="9">
        <v>0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1</v>
      </c>
      <c r="Y153" s="9"/>
      <c r="Z153" s="9">
        <v>0</v>
      </c>
      <c r="AA153" s="9">
        <v>1</v>
      </c>
      <c r="AB153" s="9">
        <v>0</v>
      </c>
      <c r="AC153" s="9">
        <v>0</v>
      </c>
      <c r="AD153" s="9">
        <v>1</v>
      </c>
      <c r="AE153" s="9">
        <v>0</v>
      </c>
      <c r="AF153" s="9">
        <v>1</v>
      </c>
      <c r="AG153" s="9">
        <v>0</v>
      </c>
      <c r="AH153" s="9">
        <v>1</v>
      </c>
    </row>
    <row r="154" spans="1:34" x14ac:dyDescent="0.25">
      <c r="A154" s="1" t="s">
        <v>0</v>
      </c>
      <c r="B154" s="2" t="s">
        <v>137</v>
      </c>
      <c r="C154" s="2" t="s">
        <v>159</v>
      </c>
      <c r="D154" s="2" t="str">
        <f t="shared" si="10"/>
        <v>DKC SMALLT1A0PS 1</v>
      </c>
      <c r="E154" s="2">
        <v>1</v>
      </c>
      <c r="F154" s="2">
        <f t="shared" si="11"/>
        <v>1E-3</v>
      </c>
      <c r="G154" s="2">
        <v>1</v>
      </c>
      <c r="H154" s="3">
        <v>362.29469944266708</v>
      </c>
      <c r="I154" s="3">
        <f t="shared" si="14"/>
        <v>26629</v>
      </c>
      <c r="J154" s="4">
        <f t="shared" si="12"/>
        <v>362.29469944266708</v>
      </c>
      <c r="K154" s="4">
        <f t="shared" si="13"/>
        <v>3.6229469944266707E-4</v>
      </c>
      <c r="L154" s="4" t="s">
        <v>4</v>
      </c>
      <c r="M154" s="4" t="s">
        <v>5</v>
      </c>
      <c r="N154" s="4" t="s">
        <v>2</v>
      </c>
      <c r="O154" s="4" t="s">
        <v>7</v>
      </c>
      <c r="P154" s="4" t="s">
        <v>815</v>
      </c>
      <c r="R154" s="9">
        <v>0</v>
      </c>
      <c r="S154" s="9">
        <v>0</v>
      </c>
      <c r="T154" s="9">
        <v>1</v>
      </c>
      <c r="U154" s="9">
        <v>0</v>
      </c>
      <c r="V154" s="9">
        <v>1</v>
      </c>
      <c r="W154" s="9">
        <v>0</v>
      </c>
      <c r="X154" s="9">
        <v>1</v>
      </c>
      <c r="Y154" s="9"/>
      <c r="Z154" s="9">
        <v>0</v>
      </c>
      <c r="AA154" s="9">
        <v>1</v>
      </c>
      <c r="AB154" s="9">
        <v>0</v>
      </c>
      <c r="AC154" s="9">
        <v>1</v>
      </c>
      <c r="AD154" s="9">
        <v>0</v>
      </c>
      <c r="AE154" s="9">
        <v>0</v>
      </c>
      <c r="AF154" s="9">
        <v>1</v>
      </c>
      <c r="AG154" s="9">
        <v>0</v>
      </c>
      <c r="AH154" s="9">
        <v>1</v>
      </c>
    </row>
    <row r="155" spans="1:34" x14ac:dyDescent="0.25">
      <c r="A155" s="1" t="s">
        <v>0</v>
      </c>
      <c r="B155" s="2" t="s">
        <v>137</v>
      </c>
      <c r="C155" s="2" t="s">
        <v>160</v>
      </c>
      <c r="D155" s="2" t="str">
        <f t="shared" si="10"/>
        <v>DKC SMALLT1A10S 1</v>
      </c>
      <c r="E155" s="2">
        <v>136</v>
      </c>
      <c r="F155" s="2">
        <f t="shared" si="11"/>
        <v>0.13600000000000001</v>
      </c>
      <c r="G155" s="2">
        <v>1</v>
      </c>
      <c r="H155" s="3">
        <v>380.01276459086233</v>
      </c>
      <c r="I155" s="3">
        <f t="shared" si="14"/>
        <v>27931</v>
      </c>
      <c r="J155" s="4">
        <f t="shared" si="12"/>
        <v>380.01276459086233</v>
      </c>
      <c r="K155" s="4">
        <f t="shared" si="13"/>
        <v>5.1681735984357276E-2</v>
      </c>
      <c r="L155" s="4" t="s">
        <v>4</v>
      </c>
      <c r="M155" s="4" t="s">
        <v>5</v>
      </c>
      <c r="N155" s="4" t="s">
        <v>2</v>
      </c>
      <c r="O155" s="4" t="s">
        <v>7</v>
      </c>
      <c r="P155" s="4" t="s">
        <v>815</v>
      </c>
      <c r="R155" s="9">
        <v>0</v>
      </c>
      <c r="S155" s="9">
        <v>0</v>
      </c>
      <c r="T155" s="9">
        <v>1</v>
      </c>
      <c r="U155" s="9">
        <v>0</v>
      </c>
      <c r="V155" s="9">
        <v>1</v>
      </c>
      <c r="W155" s="9">
        <v>0</v>
      </c>
      <c r="X155" s="9">
        <v>1</v>
      </c>
      <c r="Y155" s="9"/>
      <c r="Z155" s="9">
        <v>0</v>
      </c>
      <c r="AA155" s="9">
        <v>1</v>
      </c>
      <c r="AB155" s="9">
        <v>0</v>
      </c>
      <c r="AC155" s="9">
        <v>1</v>
      </c>
      <c r="AD155" s="9">
        <v>0</v>
      </c>
      <c r="AE155" s="9">
        <v>0</v>
      </c>
      <c r="AF155" s="9">
        <v>1</v>
      </c>
      <c r="AG155" s="9">
        <v>0</v>
      </c>
      <c r="AH155" s="9">
        <v>1</v>
      </c>
    </row>
    <row r="156" spans="1:34" x14ac:dyDescent="0.25">
      <c r="A156" s="1" t="s">
        <v>0</v>
      </c>
      <c r="B156" s="2" t="s">
        <v>137</v>
      </c>
      <c r="C156" s="2" t="s">
        <v>161</v>
      </c>
      <c r="D156" s="2" t="str">
        <f t="shared" si="10"/>
        <v>DKC SMALLT2A0PS 2</v>
      </c>
      <c r="E156" s="2">
        <v>3</v>
      </c>
      <c r="F156" s="2">
        <f t="shared" si="11"/>
        <v>3.0000000000000001E-3</v>
      </c>
      <c r="G156" s="2">
        <v>2</v>
      </c>
      <c r="H156" s="3">
        <v>559.36583561320845</v>
      </c>
      <c r="I156" s="3">
        <f t="shared" si="14"/>
        <v>41113</v>
      </c>
      <c r="J156" s="4">
        <f t="shared" si="12"/>
        <v>279.68291780660422</v>
      </c>
      <c r="K156" s="4">
        <f t="shared" si="13"/>
        <v>1.6780975068396253E-3</v>
      </c>
      <c r="L156" s="4" t="s">
        <v>4</v>
      </c>
      <c r="M156" s="4" t="s">
        <v>5</v>
      </c>
      <c r="N156" s="4" t="s">
        <v>2</v>
      </c>
      <c r="O156" s="4" t="s">
        <v>7</v>
      </c>
      <c r="P156" s="4" t="str">
        <f>VLOOKUP(C156,[1]Лист1!$C:$K,9,0)</f>
        <v>2020_01</v>
      </c>
      <c r="R156" s="9">
        <v>0</v>
      </c>
      <c r="S156" s="9">
        <v>0</v>
      </c>
      <c r="T156" s="9">
        <v>1</v>
      </c>
      <c r="U156" s="9">
        <v>0</v>
      </c>
      <c r="V156" s="9">
        <v>1</v>
      </c>
      <c r="W156" s="9">
        <v>0</v>
      </c>
      <c r="X156" s="9">
        <v>1</v>
      </c>
      <c r="Y156" s="9"/>
      <c r="Z156" s="9">
        <v>0</v>
      </c>
      <c r="AA156" s="9">
        <v>1</v>
      </c>
      <c r="AB156" s="9">
        <v>0</v>
      </c>
      <c r="AC156" s="9">
        <v>1</v>
      </c>
      <c r="AD156" s="9">
        <v>0</v>
      </c>
      <c r="AE156" s="9">
        <v>0</v>
      </c>
      <c r="AF156" s="9">
        <v>1</v>
      </c>
      <c r="AG156" s="9">
        <v>0</v>
      </c>
      <c r="AH156" s="9">
        <v>1</v>
      </c>
    </row>
    <row r="157" spans="1:34" x14ac:dyDescent="0.25">
      <c r="A157" s="1" t="s">
        <v>0</v>
      </c>
      <c r="B157" s="2" t="s">
        <v>137</v>
      </c>
      <c r="C157" s="2" t="s">
        <v>162</v>
      </c>
      <c r="D157" s="2" t="str">
        <f t="shared" si="10"/>
        <v>DKC SMALLT2A10S 2</v>
      </c>
      <c r="E157" s="2">
        <v>72</v>
      </c>
      <c r="F157" s="2">
        <f t="shared" si="11"/>
        <v>7.1999999999999995E-2</v>
      </c>
      <c r="G157" s="2">
        <v>2</v>
      </c>
      <c r="H157" s="3">
        <v>658.13254848715201</v>
      </c>
      <c r="I157" s="3">
        <f t="shared" si="14"/>
        <v>48373</v>
      </c>
      <c r="J157" s="4">
        <f t="shared" si="12"/>
        <v>329.066274243576</v>
      </c>
      <c r="K157" s="4">
        <f t="shared" si="13"/>
        <v>4.7385543491074947E-2</v>
      </c>
      <c r="L157" s="4" t="s">
        <v>4</v>
      </c>
      <c r="M157" s="4" t="s">
        <v>5</v>
      </c>
      <c r="N157" s="4" t="s">
        <v>2</v>
      </c>
      <c r="O157" s="4" t="s">
        <v>7</v>
      </c>
      <c r="P157" s="4" t="str">
        <f>VLOOKUP(C157,[1]Лист1!$C:$K,9,0)</f>
        <v>2020_01</v>
      </c>
      <c r="R157" s="9">
        <v>0</v>
      </c>
      <c r="S157" s="9">
        <v>0</v>
      </c>
      <c r="T157" s="9">
        <v>1</v>
      </c>
      <c r="U157" s="9">
        <v>0</v>
      </c>
      <c r="V157" s="9">
        <v>1</v>
      </c>
      <c r="W157" s="9">
        <v>0</v>
      </c>
      <c r="X157" s="9">
        <v>1</v>
      </c>
      <c r="Y157" s="9"/>
      <c r="Z157" s="9">
        <v>0</v>
      </c>
      <c r="AA157" s="9">
        <v>1</v>
      </c>
      <c r="AB157" s="9">
        <v>0</v>
      </c>
      <c r="AC157" s="9">
        <v>1</v>
      </c>
      <c r="AD157" s="9">
        <v>0</v>
      </c>
      <c r="AE157" s="9">
        <v>0</v>
      </c>
      <c r="AF157" s="9">
        <v>1</v>
      </c>
      <c r="AG157" s="9">
        <v>0</v>
      </c>
      <c r="AH157" s="9">
        <v>1</v>
      </c>
    </row>
    <row r="158" spans="1:34" x14ac:dyDescent="0.25">
      <c r="A158" s="1" t="s">
        <v>0</v>
      </c>
      <c r="B158" s="2" t="s">
        <v>137</v>
      </c>
      <c r="C158" s="2" t="s">
        <v>163</v>
      </c>
      <c r="D158" s="2" t="str">
        <f t="shared" si="10"/>
        <v>DKC SMALLT3A0PS 3</v>
      </c>
      <c r="E158" s="2">
        <v>4</v>
      </c>
      <c r="F158" s="2">
        <f t="shared" si="11"/>
        <v>4.0000000000000001E-3</v>
      </c>
      <c r="G158" s="2">
        <v>3</v>
      </c>
      <c r="H158" s="3">
        <v>614.28983751570161</v>
      </c>
      <c r="I158" s="3">
        <f t="shared" si="14"/>
        <v>45150</v>
      </c>
      <c r="J158" s="4">
        <f t="shared" si="12"/>
        <v>204.76327917190054</v>
      </c>
      <c r="K158" s="4">
        <f t="shared" si="13"/>
        <v>2.4571593500628064E-3</v>
      </c>
      <c r="L158" s="4" t="s">
        <v>4</v>
      </c>
      <c r="M158" s="4" t="s">
        <v>5</v>
      </c>
      <c r="N158" s="4" t="s">
        <v>2</v>
      </c>
      <c r="O158" s="4" t="s">
        <v>7</v>
      </c>
      <c r="P158" s="4" t="str">
        <f>VLOOKUP(C158,[1]Лист1!$C:$K,9,0)</f>
        <v>2020_01</v>
      </c>
      <c r="R158" s="9">
        <v>0</v>
      </c>
      <c r="S158" s="9">
        <v>0</v>
      </c>
      <c r="T158" s="9">
        <v>1</v>
      </c>
      <c r="U158" s="9">
        <v>0</v>
      </c>
      <c r="V158" s="9">
        <v>1</v>
      </c>
      <c r="W158" s="9">
        <v>0</v>
      </c>
      <c r="X158" s="9">
        <v>1</v>
      </c>
      <c r="Y158" s="9"/>
      <c r="Z158" s="9">
        <v>0</v>
      </c>
      <c r="AA158" s="9">
        <v>1</v>
      </c>
      <c r="AB158" s="9">
        <v>0</v>
      </c>
      <c r="AC158" s="9">
        <v>1</v>
      </c>
      <c r="AD158" s="9">
        <v>0</v>
      </c>
      <c r="AE158" s="9">
        <v>0</v>
      </c>
      <c r="AF158" s="9">
        <v>1</v>
      </c>
      <c r="AG158" s="9">
        <v>0</v>
      </c>
      <c r="AH158" s="9">
        <v>1</v>
      </c>
    </row>
    <row r="159" spans="1:34" x14ac:dyDescent="0.25">
      <c r="A159" s="1" t="s">
        <v>0</v>
      </c>
      <c r="B159" s="2" t="s">
        <v>137</v>
      </c>
      <c r="C159" s="2" t="s">
        <v>164</v>
      </c>
      <c r="D159" s="2" t="str">
        <f t="shared" si="10"/>
        <v>DKC SMALLT3A10H 3</v>
      </c>
      <c r="E159" s="2">
        <v>38</v>
      </c>
      <c r="F159" s="2">
        <f t="shared" si="11"/>
        <v>3.7999999999999999E-2</v>
      </c>
      <c r="G159" s="2">
        <v>3</v>
      </c>
      <c r="H159" s="3">
        <v>797.59863085534948</v>
      </c>
      <c r="I159" s="3">
        <f t="shared" si="14"/>
        <v>58623</v>
      </c>
      <c r="J159" s="4">
        <f t="shared" si="12"/>
        <v>265.86621028511649</v>
      </c>
      <c r="K159" s="4">
        <f t="shared" si="13"/>
        <v>3.030874797250328E-2</v>
      </c>
      <c r="L159" s="4" t="s">
        <v>4</v>
      </c>
      <c r="M159" s="4" t="s">
        <v>5</v>
      </c>
      <c r="N159" s="4" t="s">
        <v>2</v>
      </c>
      <c r="O159" s="4" t="s">
        <v>7</v>
      </c>
      <c r="P159" s="4" t="s">
        <v>815</v>
      </c>
      <c r="R159" s="9">
        <v>0</v>
      </c>
      <c r="S159" s="9">
        <v>0</v>
      </c>
      <c r="T159" s="9">
        <v>1</v>
      </c>
      <c r="U159" s="9">
        <v>0</v>
      </c>
      <c r="V159" s="9">
        <v>1</v>
      </c>
      <c r="W159" s="9">
        <v>0</v>
      </c>
      <c r="X159" s="9">
        <v>1</v>
      </c>
      <c r="Y159" s="9"/>
      <c r="Z159" s="9">
        <v>0</v>
      </c>
      <c r="AA159" s="9">
        <v>1</v>
      </c>
      <c r="AB159" s="9">
        <v>0</v>
      </c>
      <c r="AC159" s="9">
        <v>1</v>
      </c>
      <c r="AD159" s="9">
        <v>0</v>
      </c>
      <c r="AE159" s="9">
        <v>0</v>
      </c>
      <c r="AF159" s="9">
        <v>1</v>
      </c>
      <c r="AG159" s="9">
        <v>0</v>
      </c>
      <c r="AH159" s="9">
        <v>1</v>
      </c>
    </row>
    <row r="160" spans="1:34" x14ac:dyDescent="0.25">
      <c r="A160" s="1" t="s">
        <v>0</v>
      </c>
      <c r="B160" s="2" t="s">
        <v>137</v>
      </c>
      <c r="C160" s="2" t="s">
        <v>165</v>
      </c>
      <c r="D160" s="2" t="str">
        <f t="shared" si="10"/>
        <v>DKC SMALLT3A10S 3</v>
      </c>
      <c r="E160" s="2">
        <v>49</v>
      </c>
      <c r="F160" s="2">
        <f t="shared" si="11"/>
        <v>4.9000000000000002E-2</v>
      </c>
      <c r="G160" s="2">
        <v>3</v>
      </c>
      <c r="H160" s="3">
        <v>797.59863085534948</v>
      </c>
      <c r="I160" s="3">
        <f t="shared" si="14"/>
        <v>58623</v>
      </c>
      <c r="J160" s="4">
        <f t="shared" si="12"/>
        <v>265.86621028511649</v>
      </c>
      <c r="K160" s="4">
        <f t="shared" si="13"/>
        <v>3.9082332911912127E-2</v>
      </c>
      <c r="L160" s="4" t="s">
        <v>4</v>
      </c>
      <c r="M160" s="4" t="s">
        <v>5</v>
      </c>
      <c r="N160" s="4" t="s">
        <v>2</v>
      </c>
      <c r="O160" s="4" t="s">
        <v>7</v>
      </c>
      <c r="P160" s="4" t="str">
        <f>VLOOKUP(C160,[1]Лист1!$C:$K,9,0)</f>
        <v>2020_01</v>
      </c>
      <c r="R160" s="9">
        <v>0</v>
      </c>
      <c r="S160" s="9">
        <v>0</v>
      </c>
      <c r="T160" s="9">
        <v>1</v>
      </c>
      <c r="U160" s="9">
        <v>0</v>
      </c>
      <c r="V160" s="9">
        <v>1</v>
      </c>
      <c r="W160" s="9">
        <v>0</v>
      </c>
      <c r="X160" s="9">
        <v>1</v>
      </c>
      <c r="Y160" s="9"/>
      <c r="Z160" s="9">
        <v>0</v>
      </c>
      <c r="AA160" s="9">
        <v>1</v>
      </c>
      <c r="AB160" s="9">
        <v>0</v>
      </c>
      <c r="AC160" s="9">
        <v>1</v>
      </c>
      <c r="AD160" s="9">
        <v>0</v>
      </c>
      <c r="AE160" s="9">
        <v>0</v>
      </c>
      <c r="AF160" s="9">
        <v>1</v>
      </c>
      <c r="AG160" s="9">
        <v>0</v>
      </c>
      <c r="AH160" s="9">
        <v>1</v>
      </c>
    </row>
    <row r="161" spans="1:34" x14ac:dyDescent="0.25">
      <c r="A161" s="1" t="s">
        <v>0</v>
      </c>
      <c r="B161" s="2" t="s">
        <v>166</v>
      </c>
      <c r="C161" s="2" t="s">
        <v>167</v>
      </c>
      <c r="D161" s="2" t="str">
        <f t="shared" si="10"/>
        <v>Eaton 3S450D 0,45</v>
      </c>
      <c r="E161" s="2">
        <v>40</v>
      </c>
      <c r="F161" s="2">
        <f t="shared" si="11"/>
        <v>0.04</v>
      </c>
      <c r="G161" s="2">
        <v>0.45</v>
      </c>
      <c r="H161" s="3">
        <v>96.478873239436624</v>
      </c>
      <c r="I161" s="3">
        <f t="shared" si="14"/>
        <v>7091</v>
      </c>
      <c r="J161" s="4">
        <f t="shared" si="12"/>
        <v>214.39749608763694</v>
      </c>
      <c r="K161" s="4">
        <f t="shared" si="13"/>
        <v>3.859154929577465E-3</v>
      </c>
      <c r="L161" s="4" t="s">
        <v>132</v>
      </c>
      <c r="M161" s="4" t="s">
        <v>13</v>
      </c>
      <c r="N161" s="4" t="s">
        <v>14</v>
      </c>
      <c r="O161" s="4" t="s">
        <v>7</v>
      </c>
      <c r="P161" s="4" t="str">
        <f>VLOOKUP(C161,[1]Лист1!$C:$K,9,0)</f>
        <v>2020_01</v>
      </c>
      <c r="R161" s="9">
        <v>0</v>
      </c>
      <c r="S161" s="9">
        <v>1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9"/>
      <c r="Z161" s="9">
        <v>1</v>
      </c>
      <c r="AA161" s="9">
        <v>0</v>
      </c>
      <c r="AB161" s="9">
        <v>1</v>
      </c>
      <c r="AC161" s="9">
        <v>0</v>
      </c>
      <c r="AD161" s="9">
        <v>0</v>
      </c>
      <c r="AE161" s="9">
        <v>0</v>
      </c>
      <c r="AF161" s="9">
        <v>0</v>
      </c>
      <c r="AG161" s="9">
        <v>1</v>
      </c>
      <c r="AH161" s="9">
        <v>0</v>
      </c>
    </row>
    <row r="162" spans="1:34" x14ac:dyDescent="0.25">
      <c r="A162" s="1" t="s">
        <v>0</v>
      </c>
      <c r="B162" s="2" t="s">
        <v>166</v>
      </c>
      <c r="C162" s="2" t="s">
        <v>168</v>
      </c>
      <c r="D162" s="2" t="str">
        <f t="shared" si="10"/>
        <v>Eaton 3S550D 0,55</v>
      </c>
      <c r="E162" s="2">
        <v>40</v>
      </c>
      <c r="F162" s="2">
        <f t="shared" si="11"/>
        <v>0.04</v>
      </c>
      <c r="G162" s="2">
        <v>0.55000000000000004</v>
      </c>
      <c r="H162" s="3">
        <v>85.5</v>
      </c>
      <c r="I162" s="3">
        <f t="shared" si="14"/>
        <v>6284</v>
      </c>
      <c r="J162" s="4">
        <f t="shared" si="12"/>
        <v>155.45454545454544</v>
      </c>
      <c r="K162" s="4">
        <f t="shared" si="13"/>
        <v>3.4199999999999999E-3</v>
      </c>
      <c r="L162" s="4" t="s">
        <v>132</v>
      </c>
      <c r="M162" s="4" t="s">
        <v>13</v>
      </c>
      <c r="N162" s="4" t="s">
        <v>14</v>
      </c>
      <c r="O162" s="4" t="s">
        <v>7</v>
      </c>
      <c r="P162" s="4" t="str">
        <f>VLOOKUP(C162,[1]Лист1!$C:$K,9,0)</f>
        <v>2020_01</v>
      </c>
      <c r="R162" s="9">
        <v>0</v>
      </c>
      <c r="S162" s="9">
        <v>1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/>
      <c r="Z162" s="9">
        <v>1</v>
      </c>
      <c r="AA162" s="9">
        <v>0</v>
      </c>
      <c r="AB162" s="9">
        <v>1</v>
      </c>
      <c r="AC162" s="9">
        <v>0</v>
      </c>
      <c r="AD162" s="9">
        <v>0</v>
      </c>
      <c r="AE162" s="9">
        <v>0</v>
      </c>
      <c r="AF162" s="9">
        <v>0</v>
      </c>
      <c r="AG162" s="9">
        <v>1</v>
      </c>
      <c r="AH162" s="9">
        <v>0</v>
      </c>
    </row>
    <row r="163" spans="1:34" x14ac:dyDescent="0.25">
      <c r="A163" s="1" t="s">
        <v>0</v>
      </c>
      <c r="B163" s="2" t="s">
        <v>166</v>
      </c>
      <c r="C163" s="2" t="s">
        <v>169</v>
      </c>
      <c r="D163" s="2" t="str">
        <f t="shared" si="10"/>
        <v>Eaton 3S700D 0,7</v>
      </c>
      <c r="E163" s="2">
        <v>400</v>
      </c>
      <c r="F163" s="2">
        <f t="shared" si="11"/>
        <v>0.4</v>
      </c>
      <c r="G163" s="2">
        <v>0.7</v>
      </c>
      <c r="H163" s="3">
        <v>107.140625</v>
      </c>
      <c r="I163" s="3">
        <f t="shared" si="14"/>
        <v>7875</v>
      </c>
      <c r="J163" s="4">
        <f t="shared" si="12"/>
        <v>153.05803571428572</v>
      </c>
      <c r="K163" s="4">
        <f t="shared" si="13"/>
        <v>4.2856249999999999E-2</v>
      </c>
      <c r="L163" s="4" t="s">
        <v>132</v>
      </c>
      <c r="M163" s="4" t="s">
        <v>13</v>
      </c>
      <c r="N163" s="4" t="s">
        <v>14</v>
      </c>
      <c r="O163" s="4" t="s">
        <v>7</v>
      </c>
      <c r="P163" s="4" t="str">
        <f>VLOOKUP(C163,[1]Лист1!$C:$K,9,0)</f>
        <v>2020_01</v>
      </c>
      <c r="R163" s="9">
        <v>0</v>
      </c>
      <c r="S163" s="9">
        <v>1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/>
      <c r="Z163" s="9">
        <v>1</v>
      </c>
      <c r="AA163" s="9">
        <v>0</v>
      </c>
      <c r="AB163" s="9">
        <v>1</v>
      </c>
      <c r="AC163" s="9">
        <v>0</v>
      </c>
      <c r="AD163" s="9">
        <v>0</v>
      </c>
      <c r="AE163" s="9">
        <v>0</v>
      </c>
      <c r="AF163" s="9">
        <v>0</v>
      </c>
      <c r="AG163" s="9">
        <v>1</v>
      </c>
      <c r="AH163" s="9">
        <v>0</v>
      </c>
    </row>
    <row r="164" spans="1:34" x14ac:dyDescent="0.25">
      <c r="A164" s="1" t="s">
        <v>0</v>
      </c>
      <c r="B164" s="2" t="s">
        <v>166</v>
      </c>
      <c r="C164" s="2" t="s">
        <v>170</v>
      </c>
      <c r="D164" s="2" t="str">
        <f t="shared" si="10"/>
        <v>Eaton 3S700DIN 0,7</v>
      </c>
      <c r="E164" s="2">
        <v>20</v>
      </c>
      <c r="F164" s="2">
        <f t="shared" si="11"/>
        <v>0.02</v>
      </c>
      <c r="G164" s="2">
        <v>0.7</v>
      </c>
      <c r="H164" s="3">
        <v>127.04225352112677</v>
      </c>
      <c r="I164" s="3">
        <f t="shared" si="14"/>
        <v>9338</v>
      </c>
      <c r="J164" s="4">
        <f t="shared" si="12"/>
        <v>181.48893360160969</v>
      </c>
      <c r="K164" s="4">
        <f t="shared" si="13"/>
        <v>2.5408450704225353E-3</v>
      </c>
      <c r="L164" s="4" t="s">
        <v>132</v>
      </c>
      <c r="M164" s="4" t="s">
        <v>13</v>
      </c>
      <c r="N164" s="4" t="s">
        <v>14</v>
      </c>
      <c r="O164" s="4" t="s">
        <v>7</v>
      </c>
      <c r="P164" s="4" t="str">
        <f>VLOOKUP(C164,[1]Лист1!$C:$K,9,0)</f>
        <v>2020_01</v>
      </c>
      <c r="R164" s="9">
        <v>0</v>
      </c>
      <c r="S164" s="9">
        <v>1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/>
      <c r="Z164" s="9">
        <v>1</v>
      </c>
      <c r="AA164" s="9">
        <v>0</v>
      </c>
      <c r="AB164" s="9">
        <v>1</v>
      </c>
      <c r="AC164" s="9">
        <v>0</v>
      </c>
      <c r="AD164" s="9">
        <v>0</v>
      </c>
      <c r="AE164" s="9">
        <v>0</v>
      </c>
      <c r="AF164" s="9">
        <v>0</v>
      </c>
      <c r="AG164" s="9">
        <v>1</v>
      </c>
      <c r="AH164" s="9">
        <v>0</v>
      </c>
    </row>
    <row r="165" spans="1:34" x14ac:dyDescent="0.25">
      <c r="A165" s="1" t="s">
        <v>0</v>
      </c>
      <c r="B165" s="2" t="s">
        <v>166</v>
      </c>
      <c r="C165" s="2" t="s">
        <v>171</v>
      </c>
      <c r="D165" s="2" t="str">
        <f t="shared" si="10"/>
        <v>Eaton 3S850D 0,85</v>
      </c>
      <c r="E165" s="2">
        <v>200</v>
      </c>
      <c r="F165" s="2">
        <f t="shared" si="11"/>
        <v>0.2</v>
      </c>
      <c r="G165" s="2">
        <v>0.85</v>
      </c>
      <c r="H165" s="3">
        <v>79.743589743589737</v>
      </c>
      <c r="I165" s="3">
        <f t="shared" si="14"/>
        <v>5861</v>
      </c>
      <c r="J165" s="4">
        <f t="shared" si="12"/>
        <v>93.815987933634986</v>
      </c>
      <c r="K165" s="4">
        <f t="shared" si="13"/>
        <v>1.5948717948717949E-2</v>
      </c>
      <c r="L165" s="4" t="s">
        <v>132</v>
      </c>
      <c r="M165" s="4" t="s">
        <v>13</v>
      </c>
      <c r="N165" s="4" t="s">
        <v>14</v>
      </c>
      <c r="O165" s="4" t="s">
        <v>7</v>
      </c>
      <c r="P165" s="4" t="str">
        <f>VLOOKUP(C165,[1]Лист1!$C:$K,9,0)</f>
        <v>2020_01</v>
      </c>
      <c r="R165" s="9">
        <v>0</v>
      </c>
      <c r="S165" s="9">
        <v>1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9"/>
      <c r="Z165" s="9">
        <v>1</v>
      </c>
      <c r="AA165" s="9">
        <v>0</v>
      </c>
      <c r="AB165" s="9">
        <v>1</v>
      </c>
      <c r="AC165" s="9">
        <v>0</v>
      </c>
      <c r="AD165" s="9">
        <v>0</v>
      </c>
      <c r="AE165" s="9">
        <v>0</v>
      </c>
      <c r="AF165" s="9">
        <v>0</v>
      </c>
      <c r="AG165" s="9">
        <v>1</v>
      </c>
      <c r="AH165" s="9">
        <v>0</v>
      </c>
    </row>
    <row r="166" spans="1:34" x14ac:dyDescent="0.25">
      <c r="A166" s="1" t="s">
        <v>0</v>
      </c>
      <c r="B166" s="2" t="s">
        <v>166</v>
      </c>
      <c r="C166" s="2" t="s">
        <v>172</v>
      </c>
      <c r="D166" s="2" t="str">
        <f t="shared" si="10"/>
        <v>Eaton 5E1100i 1,1</v>
      </c>
      <c r="E166" s="2">
        <v>5</v>
      </c>
      <c r="F166" s="2">
        <f t="shared" si="11"/>
        <v>5.0000000000000001E-3</v>
      </c>
      <c r="G166" s="2">
        <v>1.1000000000000001</v>
      </c>
      <c r="H166" s="3">
        <v>130</v>
      </c>
      <c r="I166" s="3">
        <f t="shared" si="14"/>
        <v>9555</v>
      </c>
      <c r="J166" s="4">
        <f t="shared" si="12"/>
        <v>118.18181818181817</v>
      </c>
      <c r="K166" s="4">
        <f t="shared" si="13"/>
        <v>6.4999999999999997E-4</v>
      </c>
      <c r="L166" s="4" t="s">
        <v>12</v>
      </c>
      <c r="M166" s="4" t="s">
        <v>13</v>
      </c>
      <c r="N166" s="4" t="s">
        <v>2</v>
      </c>
      <c r="O166" s="4" t="s">
        <v>7</v>
      </c>
      <c r="P166" s="4" t="s">
        <v>815</v>
      </c>
      <c r="R166" s="9">
        <v>0</v>
      </c>
      <c r="S166" s="9">
        <v>1</v>
      </c>
      <c r="T166" s="9">
        <v>1</v>
      </c>
      <c r="U166" s="9">
        <v>1</v>
      </c>
      <c r="V166" s="9">
        <v>1</v>
      </c>
      <c r="W166" s="9">
        <v>1</v>
      </c>
      <c r="X166" s="9">
        <v>0</v>
      </c>
      <c r="Y166" s="9"/>
      <c r="Z166" s="9">
        <v>0</v>
      </c>
      <c r="AA166" s="9">
        <v>1</v>
      </c>
      <c r="AB166" s="9">
        <v>0</v>
      </c>
      <c r="AC166" s="9">
        <v>1</v>
      </c>
      <c r="AD166" s="9">
        <v>0</v>
      </c>
      <c r="AE166" s="9">
        <v>0</v>
      </c>
      <c r="AF166" s="9">
        <v>0</v>
      </c>
      <c r="AG166" s="9">
        <v>1</v>
      </c>
      <c r="AH166" s="9">
        <v>0</v>
      </c>
    </row>
    <row r="167" spans="1:34" x14ac:dyDescent="0.25">
      <c r="A167" s="1" t="s">
        <v>0</v>
      </c>
      <c r="B167" s="2" t="s">
        <v>166</v>
      </c>
      <c r="C167" s="2" t="s">
        <v>173</v>
      </c>
      <c r="D167" s="2" t="str">
        <f t="shared" si="10"/>
        <v>Eaton 5E1100IUSB 1,1</v>
      </c>
      <c r="E167" s="2">
        <v>70</v>
      </c>
      <c r="F167" s="2">
        <f t="shared" si="11"/>
        <v>7.0000000000000007E-2</v>
      </c>
      <c r="G167" s="2">
        <v>1.1000000000000001</v>
      </c>
      <c r="H167" s="3">
        <v>100.53333333333333</v>
      </c>
      <c r="I167" s="3">
        <f t="shared" si="14"/>
        <v>7389</v>
      </c>
      <c r="J167" s="4">
        <f t="shared" si="12"/>
        <v>91.393939393939391</v>
      </c>
      <c r="K167" s="4">
        <f t="shared" si="13"/>
        <v>7.0373333333333329E-3</v>
      </c>
      <c r="L167" s="4" t="s">
        <v>12</v>
      </c>
      <c r="M167" s="4" t="s">
        <v>13</v>
      </c>
      <c r="N167" s="4" t="s">
        <v>2</v>
      </c>
      <c r="O167" s="4" t="s">
        <v>7</v>
      </c>
      <c r="P167" s="4" t="str">
        <f>VLOOKUP(C167,[1]Лист1!$C:$K,9,0)</f>
        <v>2020_01</v>
      </c>
      <c r="R167" s="9">
        <v>0</v>
      </c>
      <c r="S167" s="9">
        <v>1</v>
      </c>
      <c r="T167" s="9">
        <v>1</v>
      </c>
      <c r="U167" s="9">
        <v>1</v>
      </c>
      <c r="V167" s="9">
        <v>1</v>
      </c>
      <c r="W167" s="9">
        <v>1</v>
      </c>
      <c r="X167" s="9">
        <v>0</v>
      </c>
      <c r="Y167" s="9"/>
      <c r="Z167" s="9">
        <v>0</v>
      </c>
      <c r="AA167" s="9">
        <v>1</v>
      </c>
      <c r="AB167" s="9">
        <v>0</v>
      </c>
      <c r="AC167" s="9">
        <v>1</v>
      </c>
      <c r="AD167" s="9">
        <v>0</v>
      </c>
      <c r="AE167" s="9">
        <v>0</v>
      </c>
      <c r="AF167" s="9">
        <v>0</v>
      </c>
      <c r="AG167" s="9">
        <v>1</v>
      </c>
      <c r="AH167" s="9">
        <v>0</v>
      </c>
    </row>
    <row r="168" spans="1:34" x14ac:dyDescent="0.25">
      <c r="A168" s="1" t="s">
        <v>0</v>
      </c>
      <c r="B168" s="2" t="s">
        <v>166</v>
      </c>
      <c r="C168" s="2" t="s">
        <v>174</v>
      </c>
      <c r="D168" s="2" t="str">
        <f t="shared" si="10"/>
        <v>Eaton 5E1500IUSB 1,5</v>
      </c>
      <c r="E168" s="2">
        <v>70</v>
      </c>
      <c r="F168" s="2">
        <f t="shared" si="11"/>
        <v>7.0000000000000007E-2</v>
      </c>
      <c r="G168" s="2">
        <v>1.5</v>
      </c>
      <c r="H168" s="3">
        <v>143.73333333333332</v>
      </c>
      <c r="I168" s="3">
        <f t="shared" si="14"/>
        <v>10564</v>
      </c>
      <c r="J168" s="4">
        <f t="shared" si="12"/>
        <v>95.822222222222209</v>
      </c>
      <c r="K168" s="4">
        <f t="shared" si="13"/>
        <v>1.0061333333333332E-2</v>
      </c>
      <c r="L168" s="4" t="s">
        <v>12</v>
      </c>
      <c r="M168" s="4" t="s">
        <v>13</v>
      </c>
      <c r="N168" s="4" t="s">
        <v>2</v>
      </c>
      <c r="O168" s="4" t="s">
        <v>7</v>
      </c>
      <c r="P168" s="4" t="str">
        <f>VLOOKUP(C168,[1]Лист1!$C:$K,9,0)</f>
        <v>2020_01</v>
      </c>
      <c r="R168" s="9">
        <v>0</v>
      </c>
      <c r="S168" s="9">
        <v>1</v>
      </c>
      <c r="T168" s="9">
        <v>1</v>
      </c>
      <c r="U168" s="9">
        <v>1</v>
      </c>
      <c r="V168" s="9">
        <v>1</v>
      </c>
      <c r="W168" s="9">
        <v>1</v>
      </c>
      <c r="X168" s="9">
        <v>0</v>
      </c>
      <c r="Y168" s="9"/>
      <c r="Z168" s="9">
        <v>0</v>
      </c>
      <c r="AA168" s="9">
        <v>1</v>
      </c>
      <c r="AB168" s="9">
        <v>0</v>
      </c>
      <c r="AC168" s="9">
        <v>1</v>
      </c>
      <c r="AD168" s="9">
        <v>0</v>
      </c>
      <c r="AE168" s="9">
        <v>0</v>
      </c>
      <c r="AF168" s="9">
        <v>0</v>
      </c>
      <c r="AG168" s="9">
        <v>1</v>
      </c>
      <c r="AH168" s="9">
        <v>0</v>
      </c>
    </row>
    <row r="169" spans="1:34" x14ac:dyDescent="0.25">
      <c r="A169" s="1" t="s">
        <v>0</v>
      </c>
      <c r="B169" s="2" t="s">
        <v>166</v>
      </c>
      <c r="C169" s="2" t="s">
        <v>175</v>
      </c>
      <c r="D169" s="2" t="str">
        <f t="shared" si="10"/>
        <v>Eaton 5E2000i 2</v>
      </c>
      <c r="E169" s="2">
        <v>3</v>
      </c>
      <c r="F169" s="2">
        <f t="shared" si="11"/>
        <v>3.0000000000000001E-3</v>
      </c>
      <c r="G169" s="2">
        <v>2</v>
      </c>
      <c r="H169" s="3">
        <v>225</v>
      </c>
      <c r="I169" s="3">
        <f t="shared" si="14"/>
        <v>16538</v>
      </c>
      <c r="J169" s="4">
        <f t="shared" si="12"/>
        <v>112.5</v>
      </c>
      <c r="K169" s="4">
        <f t="shared" si="13"/>
        <v>6.7500000000000004E-4</v>
      </c>
      <c r="L169" s="4" t="s">
        <v>12</v>
      </c>
      <c r="M169" s="4" t="s">
        <v>13</v>
      </c>
      <c r="N169" s="4" t="s">
        <v>2</v>
      </c>
      <c r="O169" s="4" t="s">
        <v>7</v>
      </c>
      <c r="P169" s="4" t="s">
        <v>815</v>
      </c>
      <c r="R169" s="9">
        <v>0</v>
      </c>
      <c r="S169" s="9">
        <v>1</v>
      </c>
      <c r="T169" s="9">
        <v>1</v>
      </c>
      <c r="U169" s="9">
        <v>1</v>
      </c>
      <c r="V169" s="9">
        <v>1</v>
      </c>
      <c r="W169" s="9">
        <v>1</v>
      </c>
      <c r="X169" s="9">
        <v>0</v>
      </c>
      <c r="Y169" s="9"/>
      <c r="Z169" s="9">
        <v>0</v>
      </c>
      <c r="AA169" s="9">
        <v>1</v>
      </c>
      <c r="AB169" s="9">
        <v>0</v>
      </c>
      <c r="AC169" s="9">
        <v>1</v>
      </c>
      <c r="AD169" s="9">
        <v>0</v>
      </c>
      <c r="AE169" s="9">
        <v>0</v>
      </c>
      <c r="AF169" s="9">
        <v>0</v>
      </c>
      <c r="AG169" s="9">
        <v>1</v>
      </c>
      <c r="AH169" s="9">
        <v>0</v>
      </c>
    </row>
    <row r="170" spans="1:34" x14ac:dyDescent="0.25">
      <c r="A170" s="1" t="s">
        <v>0</v>
      </c>
      <c r="B170" s="2" t="s">
        <v>166</v>
      </c>
      <c r="C170" s="2" t="s">
        <v>176</v>
      </c>
      <c r="D170" s="2" t="str">
        <f t="shared" si="10"/>
        <v>Eaton 5E2000IUSB 2</v>
      </c>
      <c r="E170" s="2">
        <v>45</v>
      </c>
      <c r="F170" s="2">
        <f t="shared" si="11"/>
        <v>4.4999999999999998E-2</v>
      </c>
      <c r="G170" s="2">
        <v>2</v>
      </c>
      <c r="H170" s="3">
        <v>248.32</v>
      </c>
      <c r="I170" s="3">
        <f t="shared" si="14"/>
        <v>18252</v>
      </c>
      <c r="J170" s="4">
        <f t="shared" si="12"/>
        <v>124.16</v>
      </c>
      <c r="K170" s="4">
        <f t="shared" si="13"/>
        <v>1.1174399999999999E-2</v>
      </c>
      <c r="L170" s="5" t="s">
        <v>12</v>
      </c>
      <c r="M170" s="5" t="s">
        <v>13</v>
      </c>
      <c r="N170" s="5" t="s">
        <v>2</v>
      </c>
      <c r="O170" s="5" t="s">
        <v>7</v>
      </c>
      <c r="P170" s="4" t="str">
        <f>VLOOKUP(C170,[1]Лист1!$C:$K,9,0)</f>
        <v>2020_01</v>
      </c>
      <c r="R170" s="9">
        <v>0</v>
      </c>
      <c r="S170" s="9">
        <v>1</v>
      </c>
      <c r="T170" s="9">
        <v>1</v>
      </c>
      <c r="U170" s="9">
        <v>1</v>
      </c>
      <c r="V170" s="9">
        <v>1</v>
      </c>
      <c r="W170" s="9">
        <v>1</v>
      </c>
      <c r="X170" s="9">
        <v>0</v>
      </c>
      <c r="Y170" s="9"/>
      <c r="Z170" s="9">
        <v>0</v>
      </c>
      <c r="AA170" s="9">
        <v>1</v>
      </c>
      <c r="AB170" s="9">
        <v>0</v>
      </c>
      <c r="AC170" s="9">
        <v>1</v>
      </c>
      <c r="AD170" s="9">
        <v>0</v>
      </c>
      <c r="AE170" s="9">
        <v>0</v>
      </c>
      <c r="AF170" s="9">
        <v>0</v>
      </c>
      <c r="AG170" s="9">
        <v>1</v>
      </c>
      <c r="AH170" s="9">
        <v>0</v>
      </c>
    </row>
    <row r="171" spans="1:34" x14ac:dyDescent="0.25">
      <c r="A171" s="1" t="s">
        <v>0</v>
      </c>
      <c r="B171" s="2" t="s">
        <v>166</v>
      </c>
      <c r="C171" s="2" t="s">
        <v>177</v>
      </c>
      <c r="D171" s="2" t="str">
        <f t="shared" si="10"/>
        <v>Eaton 5E500i 0,5</v>
      </c>
      <c r="E171" s="2">
        <v>100</v>
      </c>
      <c r="F171" s="2">
        <f t="shared" si="11"/>
        <v>0.1</v>
      </c>
      <c r="G171" s="2">
        <v>0.5</v>
      </c>
      <c r="H171" s="3">
        <v>70.845070422535215</v>
      </c>
      <c r="I171" s="3">
        <f t="shared" si="14"/>
        <v>5207</v>
      </c>
      <c r="J171" s="4">
        <f t="shared" si="12"/>
        <v>141.69014084507043</v>
      </c>
      <c r="K171" s="4">
        <f t="shared" si="13"/>
        <v>7.0845070422535222E-3</v>
      </c>
      <c r="L171" s="4" t="s">
        <v>12</v>
      </c>
      <c r="M171" s="4" t="s">
        <v>13</v>
      </c>
      <c r="N171" s="4" t="s">
        <v>2</v>
      </c>
      <c r="O171" s="4" t="s">
        <v>7</v>
      </c>
      <c r="P171" s="4" t="str">
        <f>VLOOKUP(C171,[1]Лист1!$C:$K,9,0)</f>
        <v>2020_01</v>
      </c>
      <c r="R171" s="9">
        <v>0</v>
      </c>
      <c r="S171" s="9">
        <v>1</v>
      </c>
      <c r="T171" s="9">
        <v>0</v>
      </c>
      <c r="U171" s="9">
        <v>1</v>
      </c>
      <c r="V171" s="9">
        <v>1</v>
      </c>
      <c r="W171" s="9">
        <v>1</v>
      </c>
      <c r="X171" s="9">
        <v>0</v>
      </c>
      <c r="Y171" s="9"/>
      <c r="Z171" s="9">
        <v>0</v>
      </c>
      <c r="AA171" s="9">
        <v>1</v>
      </c>
      <c r="AB171" s="9">
        <v>0</v>
      </c>
      <c r="AC171" s="9">
        <v>1</v>
      </c>
      <c r="AD171" s="9">
        <v>0</v>
      </c>
      <c r="AE171" s="9">
        <v>0</v>
      </c>
      <c r="AF171" s="9">
        <v>0</v>
      </c>
      <c r="AG171" s="9">
        <v>1</v>
      </c>
      <c r="AH171" s="9">
        <v>0</v>
      </c>
    </row>
    <row r="172" spans="1:34" x14ac:dyDescent="0.25">
      <c r="A172" s="1" t="s">
        <v>0</v>
      </c>
      <c r="B172" s="2" t="s">
        <v>166</v>
      </c>
      <c r="C172" s="2" t="s">
        <v>178</v>
      </c>
      <c r="D172" s="2" t="str">
        <f t="shared" si="10"/>
        <v>Eaton 5E650i 0,65</v>
      </c>
      <c r="E172" s="2">
        <v>73</v>
      </c>
      <c r="F172" s="2">
        <f t="shared" si="11"/>
        <v>7.2999999999999995E-2</v>
      </c>
      <c r="G172" s="2">
        <v>0.65</v>
      </c>
      <c r="H172" s="3">
        <v>63.146666666666668</v>
      </c>
      <c r="I172" s="3">
        <f t="shared" si="14"/>
        <v>4641</v>
      </c>
      <c r="J172" s="4">
        <f t="shared" si="12"/>
        <v>97.148717948717945</v>
      </c>
      <c r="K172" s="4">
        <f t="shared" si="13"/>
        <v>4.6097066666666671E-3</v>
      </c>
      <c r="L172" s="4" t="s">
        <v>12</v>
      </c>
      <c r="M172" s="4" t="s">
        <v>13</v>
      </c>
      <c r="N172" s="4" t="s">
        <v>2</v>
      </c>
      <c r="O172" s="4" t="s">
        <v>7</v>
      </c>
      <c r="P172" s="4" t="str">
        <f>VLOOKUP(C172,[1]Лист1!$C:$K,9,0)</f>
        <v>2020_01</v>
      </c>
      <c r="R172" s="9">
        <v>0</v>
      </c>
      <c r="S172" s="9">
        <v>1</v>
      </c>
      <c r="T172" s="9">
        <v>0</v>
      </c>
      <c r="U172" s="9">
        <v>1</v>
      </c>
      <c r="V172" s="9">
        <v>1</v>
      </c>
      <c r="W172" s="9">
        <v>1</v>
      </c>
      <c r="X172" s="9">
        <v>0</v>
      </c>
      <c r="Y172" s="9"/>
      <c r="Z172" s="9">
        <v>0</v>
      </c>
      <c r="AA172" s="9">
        <v>1</v>
      </c>
      <c r="AB172" s="9">
        <v>0</v>
      </c>
      <c r="AC172" s="9">
        <v>1</v>
      </c>
      <c r="AD172" s="9">
        <v>0</v>
      </c>
      <c r="AE172" s="9">
        <v>0</v>
      </c>
      <c r="AF172" s="9">
        <v>0</v>
      </c>
      <c r="AG172" s="9">
        <v>1</v>
      </c>
      <c r="AH172" s="9">
        <v>0</v>
      </c>
    </row>
    <row r="173" spans="1:34" x14ac:dyDescent="0.25">
      <c r="A173" s="1" t="s">
        <v>0</v>
      </c>
      <c r="B173" s="2" t="s">
        <v>166</v>
      </c>
      <c r="C173" s="2" t="s">
        <v>179</v>
      </c>
      <c r="D173" s="2" t="str">
        <f t="shared" si="10"/>
        <v>Eaton 5E650IDIN 0,65</v>
      </c>
      <c r="E173" s="2">
        <v>8</v>
      </c>
      <c r="F173" s="2">
        <f t="shared" si="11"/>
        <v>8.0000000000000002E-3</v>
      </c>
      <c r="G173" s="2">
        <v>0.65</v>
      </c>
      <c r="H173" s="3">
        <v>67.25333333333333</v>
      </c>
      <c r="I173" s="3">
        <f t="shared" si="14"/>
        <v>4943</v>
      </c>
      <c r="J173" s="4">
        <f t="shared" si="12"/>
        <v>103.46666666666665</v>
      </c>
      <c r="K173" s="4">
        <f t="shared" si="13"/>
        <v>5.3802666666666668E-4</v>
      </c>
      <c r="L173" s="4" t="s">
        <v>12</v>
      </c>
      <c r="M173" s="4" t="s">
        <v>13</v>
      </c>
      <c r="N173" s="4" t="s">
        <v>2</v>
      </c>
      <c r="O173" s="4" t="s">
        <v>7</v>
      </c>
      <c r="P173" s="4" t="s">
        <v>815</v>
      </c>
      <c r="R173" s="9">
        <v>0</v>
      </c>
      <c r="S173" s="9">
        <v>1</v>
      </c>
      <c r="T173" s="9">
        <v>0</v>
      </c>
      <c r="U173" s="9">
        <v>1</v>
      </c>
      <c r="V173" s="9">
        <v>1</v>
      </c>
      <c r="W173" s="9">
        <v>1</v>
      </c>
      <c r="X173" s="9">
        <v>0</v>
      </c>
      <c r="Y173" s="9"/>
      <c r="Z173" s="9">
        <v>0</v>
      </c>
      <c r="AA173" s="9">
        <v>1</v>
      </c>
      <c r="AB173" s="9">
        <v>0</v>
      </c>
      <c r="AC173" s="9">
        <v>1</v>
      </c>
      <c r="AD173" s="9">
        <v>0</v>
      </c>
      <c r="AE173" s="9">
        <v>0</v>
      </c>
      <c r="AF173" s="9">
        <v>0</v>
      </c>
      <c r="AG173" s="9">
        <v>1</v>
      </c>
      <c r="AH173" s="9">
        <v>0</v>
      </c>
    </row>
    <row r="174" spans="1:34" x14ac:dyDescent="0.25">
      <c r="A174" s="1" t="s">
        <v>0</v>
      </c>
      <c r="B174" s="2" t="s">
        <v>166</v>
      </c>
      <c r="C174" s="2" t="s">
        <v>180</v>
      </c>
      <c r="D174" s="2" t="str">
        <f t="shared" si="10"/>
        <v>Eaton 5E650IUSB 0,65</v>
      </c>
      <c r="E174" s="2">
        <v>80</v>
      </c>
      <c r="F174" s="2">
        <f t="shared" si="11"/>
        <v>0.08</v>
      </c>
      <c r="G174" s="2">
        <v>0.65</v>
      </c>
      <c r="H174" s="3">
        <v>83.661971830985919</v>
      </c>
      <c r="I174" s="3">
        <f t="shared" si="14"/>
        <v>6149</v>
      </c>
      <c r="J174" s="4">
        <f t="shared" si="12"/>
        <v>128.71072589382447</v>
      </c>
      <c r="K174" s="4">
        <f t="shared" si="13"/>
        <v>6.6929577464788738E-3</v>
      </c>
      <c r="L174" s="4" t="s">
        <v>12</v>
      </c>
      <c r="M174" s="4" t="s">
        <v>13</v>
      </c>
      <c r="N174" s="4" t="s">
        <v>2</v>
      </c>
      <c r="O174" s="4" t="s">
        <v>7</v>
      </c>
      <c r="P174" s="4" t="str">
        <f>VLOOKUP(C174,[1]Лист1!$C:$K,9,0)</f>
        <v>2020_01</v>
      </c>
      <c r="R174" s="9">
        <v>0</v>
      </c>
      <c r="S174" s="9">
        <v>1</v>
      </c>
      <c r="T174" s="9">
        <v>0</v>
      </c>
      <c r="U174" s="9">
        <v>1</v>
      </c>
      <c r="V174" s="9">
        <v>1</v>
      </c>
      <c r="W174" s="9">
        <v>1</v>
      </c>
      <c r="X174" s="9">
        <v>0</v>
      </c>
      <c r="Y174" s="9"/>
      <c r="Z174" s="9">
        <v>0</v>
      </c>
      <c r="AA174" s="9">
        <v>1</v>
      </c>
      <c r="AB174" s="9">
        <v>0</v>
      </c>
      <c r="AC174" s="9">
        <v>1</v>
      </c>
      <c r="AD174" s="9">
        <v>0</v>
      </c>
      <c r="AE174" s="9">
        <v>0</v>
      </c>
      <c r="AF174" s="9">
        <v>0</v>
      </c>
      <c r="AG174" s="9">
        <v>1</v>
      </c>
      <c r="AH174" s="9">
        <v>0</v>
      </c>
    </row>
    <row r="175" spans="1:34" x14ac:dyDescent="0.25">
      <c r="A175" s="1" t="s">
        <v>0</v>
      </c>
      <c r="B175" s="2" t="s">
        <v>166</v>
      </c>
      <c r="C175" s="2" t="s">
        <v>181</v>
      </c>
      <c r="D175" s="2" t="str">
        <f t="shared" si="10"/>
        <v>Eaton 5E650IUSBDIN 0,65</v>
      </c>
      <c r="E175" s="2">
        <v>74</v>
      </c>
      <c r="F175" s="2">
        <f t="shared" si="11"/>
        <v>7.3999999999999996E-2</v>
      </c>
      <c r="G175" s="2">
        <v>0.65</v>
      </c>
      <c r="H175" s="3">
        <v>68.13333333333334</v>
      </c>
      <c r="I175" s="3">
        <f t="shared" si="14"/>
        <v>5008</v>
      </c>
      <c r="J175" s="4">
        <f t="shared" si="12"/>
        <v>104.82051282051283</v>
      </c>
      <c r="K175" s="4">
        <f t="shared" si="13"/>
        <v>5.0418666666666671E-3</v>
      </c>
      <c r="L175" s="4" t="s">
        <v>12</v>
      </c>
      <c r="M175" s="4" t="s">
        <v>13</v>
      </c>
      <c r="N175" s="4" t="s">
        <v>2</v>
      </c>
      <c r="O175" s="4" t="s">
        <v>7</v>
      </c>
      <c r="P175" s="4" t="str">
        <f>VLOOKUP(C175,[1]Лист1!$C:$K,9,0)</f>
        <v>2020_01</v>
      </c>
      <c r="R175" s="9">
        <v>0</v>
      </c>
      <c r="S175" s="9">
        <v>1</v>
      </c>
      <c r="T175" s="9">
        <v>0</v>
      </c>
      <c r="U175" s="9">
        <v>1</v>
      </c>
      <c r="V175" s="9">
        <v>1</v>
      </c>
      <c r="W175" s="9">
        <v>1</v>
      </c>
      <c r="X175" s="9">
        <v>0</v>
      </c>
      <c r="Y175" s="9"/>
      <c r="Z175" s="9">
        <v>0</v>
      </c>
      <c r="AA175" s="9">
        <v>1</v>
      </c>
      <c r="AB175" s="9">
        <v>0</v>
      </c>
      <c r="AC175" s="9">
        <v>1</v>
      </c>
      <c r="AD175" s="9">
        <v>0</v>
      </c>
      <c r="AE175" s="9">
        <v>0</v>
      </c>
      <c r="AF175" s="9">
        <v>0</v>
      </c>
      <c r="AG175" s="9">
        <v>1</v>
      </c>
      <c r="AH175" s="9">
        <v>0</v>
      </c>
    </row>
    <row r="176" spans="1:34" x14ac:dyDescent="0.25">
      <c r="A176" s="1" t="s">
        <v>0</v>
      </c>
      <c r="B176" s="2" t="s">
        <v>166</v>
      </c>
      <c r="C176" s="2" t="s">
        <v>182</v>
      </c>
      <c r="D176" s="2" t="str">
        <f t="shared" si="10"/>
        <v>Eaton 5E850i 0,85</v>
      </c>
      <c r="E176" s="2">
        <v>3</v>
      </c>
      <c r="F176" s="2">
        <f t="shared" si="11"/>
        <v>3.0000000000000001E-3</v>
      </c>
      <c r="G176" s="2">
        <v>0.85</v>
      </c>
      <c r="H176" s="3">
        <v>95</v>
      </c>
      <c r="I176" s="3">
        <f t="shared" si="14"/>
        <v>6983</v>
      </c>
      <c r="J176" s="4">
        <f t="shared" si="12"/>
        <v>111.76470588235294</v>
      </c>
      <c r="K176" s="4">
        <f t="shared" si="13"/>
        <v>2.8499999999999999E-4</v>
      </c>
      <c r="L176" s="4" t="s">
        <v>12</v>
      </c>
      <c r="M176" s="4" t="s">
        <v>13</v>
      </c>
      <c r="N176" s="4" t="s">
        <v>2</v>
      </c>
      <c r="O176" s="4" t="s">
        <v>7</v>
      </c>
      <c r="P176" s="4" t="s">
        <v>815</v>
      </c>
      <c r="R176" s="9">
        <v>0</v>
      </c>
      <c r="S176" s="9">
        <v>1</v>
      </c>
      <c r="T176" s="9">
        <v>0</v>
      </c>
      <c r="U176" s="9">
        <v>1</v>
      </c>
      <c r="V176" s="9">
        <v>1</v>
      </c>
      <c r="W176" s="9">
        <v>1</v>
      </c>
      <c r="X176" s="9">
        <v>0</v>
      </c>
      <c r="Y176" s="9"/>
      <c r="Z176" s="9">
        <v>0</v>
      </c>
      <c r="AA176" s="9">
        <v>1</v>
      </c>
      <c r="AB176" s="9">
        <v>0</v>
      </c>
      <c r="AC176" s="9">
        <v>1</v>
      </c>
      <c r="AD176" s="9">
        <v>0</v>
      </c>
      <c r="AE176" s="9">
        <v>0</v>
      </c>
      <c r="AF176" s="9">
        <v>0</v>
      </c>
      <c r="AG176" s="9">
        <v>1</v>
      </c>
      <c r="AH176" s="9">
        <v>0</v>
      </c>
    </row>
    <row r="177" spans="1:34" x14ac:dyDescent="0.25">
      <c r="A177" s="1" t="s">
        <v>0</v>
      </c>
      <c r="B177" s="2" t="s">
        <v>166</v>
      </c>
      <c r="C177" s="2" t="s">
        <v>183</v>
      </c>
      <c r="D177" s="2" t="str">
        <f t="shared" si="10"/>
        <v>Eaton 5E850IUSB 0,85</v>
      </c>
      <c r="E177" s="2">
        <v>50</v>
      </c>
      <c r="F177" s="2">
        <f t="shared" si="11"/>
        <v>0.05</v>
      </c>
      <c r="G177" s="2">
        <v>0.85</v>
      </c>
      <c r="H177" s="3">
        <v>113.92957746478874</v>
      </c>
      <c r="I177" s="3">
        <f t="shared" si="14"/>
        <v>8374</v>
      </c>
      <c r="J177" s="4">
        <f t="shared" si="12"/>
        <v>134.03479701739852</v>
      </c>
      <c r="K177" s="4">
        <f t="shared" si="13"/>
        <v>5.696478873239437E-3</v>
      </c>
      <c r="L177" s="4" t="s">
        <v>12</v>
      </c>
      <c r="M177" s="4" t="s">
        <v>13</v>
      </c>
      <c r="N177" s="4" t="s">
        <v>2</v>
      </c>
      <c r="O177" s="4" t="s">
        <v>7</v>
      </c>
      <c r="P177" s="4" t="str">
        <f>VLOOKUP(C177,[1]Лист1!$C:$K,9,0)</f>
        <v>2020_01</v>
      </c>
      <c r="R177" s="9">
        <v>0</v>
      </c>
      <c r="S177" s="9">
        <v>1</v>
      </c>
      <c r="T177" s="9">
        <v>0</v>
      </c>
      <c r="U177" s="9">
        <v>1</v>
      </c>
      <c r="V177" s="9">
        <v>1</v>
      </c>
      <c r="W177" s="9">
        <v>1</v>
      </c>
      <c r="X177" s="9">
        <v>0</v>
      </c>
      <c r="Y177" s="9"/>
      <c r="Z177" s="9">
        <v>0</v>
      </c>
      <c r="AA177" s="9">
        <v>1</v>
      </c>
      <c r="AB177" s="9">
        <v>0</v>
      </c>
      <c r="AC177" s="9">
        <v>1</v>
      </c>
      <c r="AD177" s="9">
        <v>0</v>
      </c>
      <c r="AE177" s="9">
        <v>0</v>
      </c>
      <c r="AF177" s="9">
        <v>0</v>
      </c>
      <c r="AG177" s="9">
        <v>1</v>
      </c>
      <c r="AH177" s="9">
        <v>0</v>
      </c>
    </row>
    <row r="178" spans="1:34" x14ac:dyDescent="0.25">
      <c r="A178" s="1" t="s">
        <v>0</v>
      </c>
      <c r="B178" s="2" t="s">
        <v>166</v>
      </c>
      <c r="C178" s="2" t="s">
        <v>184</v>
      </c>
      <c r="D178" s="2" t="str">
        <f t="shared" si="10"/>
        <v>Eaton 5E850IUSBDIN 0,85</v>
      </c>
      <c r="E178" s="2">
        <v>30</v>
      </c>
      <c r="F178" s="2">
        <f t="shared" si="11"/>
        <v>0.03</v>
      </c>
      <c r="G178" s="2">
        <v>0.85</v>
      </c>
      <c r="H178" s="3">
        <v>100.74666666666667</v>
      </c>
      <c r="I178" s="3">
        <f t="shared" si="14"/>
        <v>7405</v>
      </c>
      <c r="J178" s="4">
        <f t="shared" si="12"/>
        <v>118.52549019607844</v>
      </c>
      <c r="K178" s="4">
        <f t="shared" si="13"/>
        <v>3.0224000000000002E-3</v>
      </c>
      <c r="L178" s="4" t="s">
        <v>12</v>
      </c>
      <c r="M178" s="4" t="s">
        <v>13</v>
      </c>
      <c r="N178" s="4" t="s">
        <v>2</v>
      </c>
      <c r="O178" s="4" t="s">
        <v>7</v>
      </c>
      <c r="P178" s="4" t="str">
        <f>VLOOKUP(C178,[1]Лист1!$C:$K,9,0)</f>
        <v>2020_01</v>
      </c>
      <c r="R178" s="9">
        <v>0</v>
      </c>
      <c r="S178" s="9">
        <v>1</v>
      </c>
      <c r="T178" s="9">
        <v>0</v>
      </c>
      <c r="U178" s="9">
        <v>1</v>
      </c>
      <c r="V178" s="9">
        <v>1</v>
      </c>
      <c r="W178" s="9">
        <v>1</v>
      </c>
      <c r="X178" s="9">
        <v>0</v>
      </c>
      <c r="Y178" s="9"/>
      <c r="Z178" s="9">
        <v>0</v>
      </c>
      <c r="AA178" s="9">
        <v>1</v>
      </c>
      <c r="AB178" s="9">
        <v>0</v>
      </c>
      <c r="AC178" s="9">
        <v>1</v>
      </c>
      <c r="AD178" s="9">
        <v>0</v>
      </c>
      <c r="AE178" s="9">
        <v>0</v>
      </c>
      <c r="AF178" s="9">
        <v>0</v>
      </c>
      <c r="AG178" s="9">
        <v>1</v>
      </c>
      <c r="AH178" s="9">
        <v>0</v>
      </c>
    </row>
    <row r="179" spans="1:34" x14ac:dyDescent="0.25">
      <c r="A179" s="1" t="s">
        <v>0</v>
      </c>
      <c r="B179" s="2" t="s">
        <v>166</v>
      </c>
      <c r="C179" s="2" t="s">
        <v>185</v>
      </c>
      <c r="D179" s="2" t="str">
        <f t="shared" si="10"/>
        <v>Eaton 5P1150i 1,15</v>
      </c>
      <c r="E179" s="2">
        <v>400</v>
      </c>
      <c r="F179" s="2">
        <f t="shared" si="11"/>
        <v>0.4</v>
      </c>
      <c r="G179" s="2">
        <v>1.1499999999999999</v>
      </c>
      <c r="H179" s="3">
        <v>371.86666666666667</v>
      </c>
      <c r="I179" s="3">
        <f t="shared" si="14"/>
        <v>27332</v>
      </c>
      <c r="J179" s="4">
        <f t="shared" si="12"/>
        <v>323.36231884057975</v>
      </c>
      <c r="K179" s="4">
        <f t="shared" si="13"/>
        <v>0.14874666666666667</v>
      </c>
      <c r="L179" s="4" t="s">
        <v>29</v>
      </c>
      <c r="M179" s="4" t="s">
        <v>5</v>
      </c>
      <c r="N179" s="4" t="s">
        <v>2</v>
      </c>
      <c r="O179" s="4" t="s">
        <v>7</v>
      </c>
      <c r="P179" s="4" t="str">
        <f>VLOOKUP(C179,[1]Лист1!$C:$K,9,0)</f>
        <v>2020_01</v>
      </c>
      <c r="R179" s="9">
        <v>0</v>
      </c>
      <c r="S179" s="9">
        <v>1</v>
      </c>
      <c r="T179" s="9">
        <v>1</v>
      </c>
      <c r="U179" s="9">
        <v>1</v>
      </c>
      <c r="V179" s="9">
        <v>1</v>
      </c>
      <c r="W179" s="9">
        <v>0</v>
      </c>
      <c r="X179" s="9">
        <v>1</v>
      </c>
      <c r="Y179" s="9"/>
      <c r="Z179" s="9">
        <v>0</v>
      </c>
      <c r="AA179" s="9">
        <v>1</v>
      </c>
      <c r="AB179" s="9">
        <v>0</v>
      </c>
      <c r="AC179" s="9">
        <v>1</v>
      </c>
      <c r="AD179" s="9">
        <v>0</v>
      </c>
      <c r="AE179" s="9">
        <v>0</v>
      </c>
      <c r="AF179" s="9">
        <v>0</v>
      </c>
      <c r="AG179" s="9">
        <v>0</v>
      </c>
      <c r="AH179" s="9">
        <v>1</v>
      </c>
    </row>
    <row r="180" spans="1:34" x14ac:dyDescent="0.25">
      <c r="A180" s="1" t="s">
        <v>0</v>
      </c>
      <c r="B180" s="2" t="s">
        <v>166</v>
      </c>
      <c r="C180" s="2" t="s">
        <v>186</v>
      </c>
      <c r="D180" s="2" t="str">
        <f t="shared" si="10"/>
        <v>Eaton 5P1150iR 1,1</v>
      </c>
      <c r="E180" s="2">
        <v>70</v>
      </c>
      <c r="F180" s="2">
        <f t="shared" si="11"/>
        <v>7.0000000000000007E-2</v>
      </c>
      <c r="G180" s="2">
        <v>1.1000000000000001</v>
      </c>
      <c r="H180" s="3">
        <v>370</v>
      </c>
      <c r="I180" s="3">
        <f t="shared" si="14"/>
        <v>27195</v>
      </c>
      <c r="J180" s="4">
        <f t="shared" si="12"/>
        <v>336.36363636363632</v>
      </c>
      <c r="K180" s="4">
        <f t="shared" si="13"/>
        <v>2.5899999999999999E-2</v>
      </c>
      <c r="L180" s="5" t="s">
        <v>29</v>
      </c>
      <c r="M180" s="5" t="s">
        <v>5</v>
      </c>
      <c r="N180" s="4" t="s">
        <v>52</v>
      </c>
      <c r="O180" s="5" t="s">
        <v>7</v>
      </c>
      <c r="P180" s="4" t="str">
        <f>VLOOKUP(C180,[1]Лист1!$C:$K,9,0)</f>
        <v>2020_01</v>
      </c>
      <c r="R180" s="9">
        <v>0</v>
      </c>
      <c r="S180" s="9">
        <v>0</v>
      </c>
      <c r="T180" s="9">
        <v>0</v>
      </c>
      <c r="U180" s="9">
        <v>0</v>
      </c>
      <c r="V180" s="9">
        <v>0</v>
      </c>
      <c r="W180" s="9">
        <v>0</v>
      </c>
      <c r="X180" s="9">
        <v>1</v>
      </c>
      <c r="Y180" s="9"/>
      <c r="Z180" s="9">
        <v>0</v>
      </c>
      <c r="AA180" s="9">
        <v>1</v>
      </c>
      <c r="AB180" s="9">
        <v>0</v>
      </c>
      <c r="AC180" s="9">
        <v>0</v>
      </c>
      <c r="AD180" s="9">
        <v>0</v>
      </c>
      <c r="AE180" s="9">
        <v>1</v>
      </c>
      <c r="AF180" s="9">
        <v>0</v>
      </c>
      <c r="AG180" s="9">
        <v>0</v>
      </c>
      <c r="AH180" s="9">
        <v>1</v>
      </c>
    </row>
    <row r="181" spans="1:34" x14ac:dyDescent="0.25">
      <c r="A181" s="1" t="s">
        <v>0</v>
      </c>
      <c r="B181" s="2" t="s">
        <v>166</v>
      </c>
      <c r="C181" s="2" t="s">
        <v>187</v>
      </c>
      <c r="D181" s="2" t="str">
        <f t="shared" si="10"/>
        <v>Eaton 5P1550i 1,5</v>
      </c>
      <c r="E181" s="2">
        <v>40</v>
      </c>
      <c r="F181" s="2">
        <f t="shared" si="11"/>
        <v>0.04</v>
      </c>
      <c r="G181" s="2">
        <v>1.5</v>
      </c>
      <c r="H181" s="3">
        <v>552</v>
      </c>
      <c r="I181" s="3">
        <f t="shared" si="14"/>
        <v>40572</v>
      </c>
      <c r="J181" s="4">
        <f t="shared" si="12"/>
        <v>368</v>
      </c>
      <c r="K181" s="4">
        <f t="shared" si="13"/>
        <v>2.2079999999999999E-2</v>
      </c>
      <c r="L181" s="5" t="s">
        <v>29</v>
      </c>
      <c r="M181" s="5" t="s">
        <v>5</v>
      </c>
      <c r="N181" s="5" t="s">
        <v>2</v>
      </c>
      <c r="O181" s="5" t="s">
        <v>7</v>
      </c>
      <c r="P181" s="4" t="str">
        <f>VLOOKUP(C181,[1]Лист1!$C:$K,9,0)</f>
        <v>2020_01</v>
      </c>
      <c r="R181" s="9">
        <v>0</v>
      </c>
      <c r="S181" s="9">
        <v>1</v>
      </c>
      <c r="T181" s="9">
        <v>1</v>
      </c>
      <c r="U181" s="9">
        <v>1</v>
      </c>
      <c r="V181" s="9">
        <v>1</v>
      </c>
      <c r="W181" s="9">
        <v>0</v>
      </c>
      <c r="X181" s="9">
        <v>1</v>
      </c>
      <c r="Y181" s="9"/>
      <c r="Z181" s="9">
        <v>0</v>
      </c>
      <c r="AA181" s="9">
        <v>1</v>
      </c>
      <c r="AB181" s="9">
        <v>0</v>
      </c>
      <c r="AC181" s="9">
        <v>1</v>
      </c>
      <c r="AD181" s="9">
        <v>0</v>
      </c>
      <c r="AE181" s="9">
        <v>0</v>
      </c>
      <c r="AF181" s="9">
        <v>0</v>
      </c>
      <c r="AG181" s="9">
        <v>0</v>
      </c>
      <c r="AH181" s="9">
        <v>1</v>
      </c>
    </row>
    <row r="182" spans="1:34" x14ac:dyDescent="0.25">
      <c r="A182" s="1" t="s">
        <v>0</v>
      </c>
      <c r="B182" s="2" t="s">
        <v>166</v>
      </c>
      <c r="C182" s="2" t="s">
        <v>188</v>
      </c>
      <c r="D182" s="2" t="str">
        <f t="shared" si="10"/>
        <v>Eaton 5P1550iR 1,5</v>
      </c>
      <c r="E182" s="2">
        <v>60</v>
      </c>
      <c r="F182" s="2">
        <f t="shared" si="11"/>
        <v>0.06</v>
      </c>
      <c r="G182" s="2">
        <v>1.5</v>
      </c>
      <c r="H182" s="3">
        <v>844.08450704225356</v>
      </c>
      <c r="I182" s="3">
        <f t="shared" si="14"/>
        <v>62040</v>
      </c>
      <c r="J182" s="4">
        <f t="shared" si="12"/>
        <v>562.72300469483571</v>
      </c>
      <c r="K182" s="4">
        <f t="shared" si="13"/>
        <v>5.0645070422535216E-2</v>
      </c>
      <c r="L182" s="4" t="s">
        <v>29</v>
      </c>
      <c r="M182" s="4" t="s">
        <v>5</v>
      </c>
      <c r="N182" s="4" t="s">
        <v>52</v>
      </c>
      <c r="O182" s="4" t="s">
        <v>7</v>
      </c>
      <c r="P182" s="4" t="str">
        <f>VLOOKUP(C182,[1]Лист1!$C:$K,9,0)</f>
        <v>2020_01</v>
      </c>
      <c r="R182" s="9">
        <v>0</v>
      </c>
      <c r="S182" s="9">
        <v>0</v>
      </c>
      <c r="T182" s="9">
        <v>0</v>
      </c>
      <c r="U182" s="9">
        <v>0</v>
      </c>
      <c r="V182" s="9">
        <v>0</v>
      </c>
      <c r="W182" s="9">
        <v>0</v>
      </c>
      <c r="X182" s="9">
        <v>1</v>
      </c>
      <c r="Y182" s="9"/>
      <c r="Z182" s="9">
        <v>0</v>
      </c>
      <c r="AA182" s="9">
        <v>1</v>
      </c>
      <c r="AB182" s="9">
        <v>0</v>
      </c>
      <c r="AC182" s="9">
        <v>0</v>
      </c>
      <c r="AD182" s="9">
        <v>0</v>
      </c>
      <c r="AE182" s="9">
        <v>1</v>
      </c>
      <c r="AF182" s="9">
        <v>0</v>
      </c>
      <c r="AG182" s="9">
        <v>0</v>
      </c>
      <c r="AH182" s="9">
        <v>1</v>
      </c>
    </row>
    <row r="183" spans="1:34" x14ac:dyDescent="0.25">
      <c r="A183" s="1" t="s">
        <v>0</v>
      </c>
      <c r="B183" s="2" t="s">
        <v>166</v>
      </c>
      <c r="C183" s="2" t="s">
        <v>189</v>
      </c>
      <c r="D183" s="2" t="str">
        <f t="shared" si="10"/>
        <v>Eaton 5P650i 0,65</v>
      </c>
      <c r="E183" s="2">
        <v>43</v>
      </c>
      <c r="F183" s="2">
        <f t="shared" si="11"/>
        <v>4.2999999999999997E-2</v>
      </c>
      <c r="G183" s="2">
        <v>0.65</v>
      </c>
      <c r="H183" s="3">
        <v>258</v>
      </c>
      <c r="I183" s="3">
        <f t="shared" si="14"/>
        <v>18963</v>
      </c>
      <c r="J183" s="4">
        <f t="shared" si="12"/>
        <v>396.92307692307691</v>
      </c>
      <c r="K183" s="4">
        <f t="shared" si="13"/>
        <v>1.1094E-2</v>
      </c>
      <c r="L183" s="4" t="s">
        <v>29</v>
      </c>
      <c r="M183" s="4" t="s">
        <v>5</v>
      </c>
      <c r="N183" s="4" t="s">
        <v>2</v>
      </c>
      <c r="O183" s="4" t="s">
        <v>7</v>
      </c>
      <c r="P183" s="4" t="str">
        <f>VLOOKUP(C183,[1]Лист1!$C:$K,9,0)</f>
        <v>2020_01</v>
      </c>
      <c r="R183" s="9">
        <v>0</v>
      </c>
      <c r="S183" s="9">
        <v>1</v>
      </c>
      <c r="T183" s="9">
        <v>0</v>
      </c>
      <c r="U183" s="9">
        <v>1</v>
      </c>
      <c r="V183" s="9">
        <v>1</v>
      </c>
      <c r="W183" s="9">
        <v>0</v>
      </c>
      <c r="X183" s="9">
        <v>1</v>
      </c>
      <c r="Y183" s="9"/>
      <c r="Z183" s="9">
        <v>0</v>
      </c>
      <c r="AA183" s="9">
        <v>1</v>
      </c>
      <c r="AB183" s="9">
        <v>0</v>
      </c>
      <c r="AC183" s="9">
        <v>1</v>
      </c>
      <c r="AD183" s="9">
        <v>0</v>
      </c>
      <c r="AE183" s="9">
        <v>0</v>
      </c>
      <c r="AF183" s="9">
        <v>0</v>
      </c>
      <c r="AG183" s="9">
        <v>0</v>
      </c>
      <c r="AH183" s="9">
        <v>1</v>
      </c>
    </row>
    <row r="184" spans="1:34" x14ac:dyDescent="0.25">
      <c r="A184" s="1" t="s">
        <v>0</v>
      </c>
      <c r="B184" s="2" t="s">
        <v>166</v>
      </c>
      <c r="C184" s="2" t="s">
        <v>190</v>
      </c>
      <c r="D184" s="2" t="str">
        <f t="shared" si="10"/>
        <v>Eaton 5P650iR 0,65</v>
      </c>
      <c r="E184" s="2">
        <v>80</v>
      </c>
      <c r="F184" s="2">
        <f t="shared" si="11"/>
        <v>0.08</v>
      </c>
      <c r="G184" s="2">
        <v>0.65</v>
      </c>
      <c r="H184" s="3">
        <v>331.15384615384613</v>
      </c>
      <c r="I184" s="3">
        <f t="shared" si="14"/>
        <v>24340</v>
      </c>
      <c r="J184" s="4">
        <f t="shared" si="12"/>
        <v>509.46745562130172</v>
      </c>
      <c r="K184" s="4">
        <f t="shared" si="13"/>
        <v>2.649230769230769E-2</v>
      </c>
      <c r="L184" s="4" t="s">
        <v>29</v>
      </c>
      <c r="M184" s="4" t="s">
        <v>5</v>
      </c>
      <c r="N184" s="4" t="s">
        <v>52</v>
      </c>
      <c r="O184" s="4" t="s">
        <v>7</v>
      </c>
      <c r="P184" s="4" t="str">
        <f>VLOOKUP(C184,[1]Лист1!$C:$K,9,0)</f>
        <v>2020_01</v>
      </c>
      <c r="R184" s="9">
        <v>0</v>
      </c>
      <c r="S184" s="9">
        <v>0</v>
      </c>
      <c r="T184" s="9">
        <v>0</v>
      </c>
      <c r="U184" s="9">
        <v>0</v>
      </c>
      <c r="V184" s="9">
        <v>0</v>
      </c>
      <c r="W184" s="9">
        <v>0</v>
      </c>
      <c r="X184" s="9">
        <v>1</v>
      </c>
      <c r="Y184" s="9"/>
      <c r="Z184" s="9">
        <v>0</v>
      </c>
      <c r="AA184" s="9">
        <v>1</v>
      </c>
      <c r="AB184" s="9">
        <v>0</v>
      </c>
      <c r="AC184" s="9">
        <v>0</v>
      </c>
      <c r="AD184" s="9">
        <v>0</v>
      </c>
      <c r="AE184" s="9">
        <v>1</v>
      </c>
      <c r="AF184" s="9">
        <v>0</v>
      </c>
      <c r="AG184" s="9">
        <v>0</v>
      </c>
      <c r="AH184" s="9">
        <v>1</v>
      </c>
    </row>
    <row r="185" spans="1:34" x14ac:dyDescent="0.25">
      <c r="A185" s="1" t="s">
        <v>0</v>
      </c>
      <c r="B185" s="2" t="s">
        <v>166</v>
      </c>
      <c r="C185" s="2" t="s">
        <v>191</v>
      </c>
      <c r="D185" s="2" t="str">
        <f t="shared" si="10"/>
        <v>Eaton 5P850i 0,85</v>
      </c>
      <c r="E185" s="2">
        <v>35</v>
      </c>
      <c r="F185" s="2">
        <f t="shared" si="11"/>
        <v>3.5000000000000003E-2</v>
      </c>
      <c r="G185" s="2">
        <v>0.85</v>
      </c>
      <c r="H185" s="3">
        <v>268.66666666666669</v>
      </c>
      <c r="I185" s="3">
        <f t="shared" si="14"/>
        <v>19747</v>
      </c>
      <c r="J185" s="4">
        <f t="shared" si="12"/>
        <v>316.07843137254906</v>
      </c>
      <c r="K185" s="4">
        <f t="shared" si="13"/>
        <v>9.4033333333333347E-3</v>
      </c>
      <c r="L185" s="4" t="s">
        <v>29</v>
      </c>
      <c r="M185" s="4" t="s">
        <v>5</v>
      </c>
      <c r="N185" s="4" t="s">
        <v>2</v>
      </c>
      <c r="O185" s="4" t="s">
        <v>7</v>
      </c>
      <c r="P185" s="4" t="str">
        <f>VLOOKUP(C185,[1]Лист1!$C:$K,9,0)</f>
        <v>2020_01</v>
      </c>
      <c r="R185" s="9">
        <v>0</v>
      </c>
      <c r="S185" s="9">
        <v>1</v>
      </c>
      <c r="T185" s="9">
        <v>0</v>
      </c>
      <c r="U185" s="9">
        <v>1</v>
      </c>
      <c r="V185" s="9">
        <v>1</v>
      </c>
      <c r="W185" s="9">
        <v>0</v>
      </c>
      <c r="X185" s="9">
        <v>1</v>
      </c>
      <c r="Y185" s="9"/>
      <c r="Z185" s="9">
        <v>0</v>
      </c>
      <c r="AA185" s="9">
        <v>1</v>
      </c>
      <c r="AB185" s="9">
        <v>0</v>
      </c>
      <c r="AC185" s="9">
        <v>1</v>
      </c>
      <c r="AD185" s="9">
        <v>0</v>
      </c>
      <c r="AE185" s="9">
        <v>0</v>
      </c>
      <c r="AF185" s="9">
        <v>0</v>
      </c>
      <c r="AG185" s="9">
        <v>0</v>
      </c>
      <c r="AH185" s="9">
        <v>1</v>
      </c>
    </row>
    <row r="186" spans="1:34" x14ac:dyDescent="0.25">
      <c r="A186" s="1" t="s">
        <v>0</v>
      </c>
      <c r="B186" s="2" t="s">
        <v>166</v>
      </c>
      <c r="C186" s="2" t="s">
        <v>192</v>
      </c>
      <c r="D186" s="2" t="str">
        <f t="shared" si="10"/>
        <v>Eaton 5P850IR 0,85</v>
      </c>
      <c r="E186" s="2">
        <v>23</v>
      </c>
      <c r="F186" s="2">
        <f t="shared" si="11"/>
        <v>2.3E-2</v>
      </c>
      <c r="G186" s="2">
        <v>0.85</v>
      </c>
      <c r="H186" s="3">
        <v>396</v>
      </c>
      <c r="I186" s="3">
        <f t="shared" si="14"/>
        <v>29106</v>
      </c>
      <c r="J186" s="4">
        <f t="shared" si="12"/>
        <v>465.88235294117646</v>
      </c>
      <c r="K186" s="4">
        <f t="shared" si="13"/>
        <v>9.1079999999999998E-3</v>
      </c>
      <c r="L186" s="4" t="s">
        <v>29</v>
      </c>
      <c r="M186" s="4" t="s">
        <v>5</v>
      </c>
      <c r="N186" s="4" t="s">
        <v>52</v>
      </c>
      <c r="O186" s="4" t="s">
        <v>7</v>
      </c>
      <c r="P186" s="4" t="str">
        <f>VLOOKUP(C186,[1]Лист1!$C:$K,9,0)</f>
        <v>2020_01</v>
      </c>
      <c r="R186" s="9">
        <v>0</v>
      </c>
      <c r="S186" s="9">
        <v>0</v>
      </c>
      <c r="T186" s="9">
        <v>0</v>
      </c>
      <c r="U186" s="9">
        <v>0</v>
      </c>
      <c r="V186" s="9">
        <v>0</v>
      </c>
      <c r="W186" s="9">
        <v>0</v>
      </c>
      <c r="X186" s="9">
        <v>1</v>
      </c>
      <c r="Y186" s="9"/>
      <c r="Z186" s="9">
        <v>0</v>
      </c>
      <c r="AA186" s="9">
        <v>1</v>
      </c>
      <c r="AB186" s="9">
        <v>0</v>
      </c>
      <c r="AC186" s="9">
        <v>0</v>
      </c>
      <c r="AD186" s="9">
        <v>0</v>
      </c>
      <c r="AE186" s="9">
        <v>1</v>
      </c>
      <c r="AF186" s="9">
        <v>0</v>
      </c>
      <c r="AG186" s="9">
        <v>0</v>
      </c>
      <c r="AH186" s="9">
        <v>1</v>
      </c>
    </row>
    <row r="187" spans="1:34" x14ac:dyDescent="0.25">
      <c r="A187" s="1" t="s">
        <v>0</v>
      </c>
      <c r="B187" s="2" t="s">
        <v>166</v>
      </c>
      <c r="C187" s="2" t="s">
        <v>193</v>
      </c>
      <c r="D187" s="2" t="str">
        <f t="shared" si="10"/>
        <v>Eaton 5PX1500i 1,5</v>
      </c>
      <c r="E187" s="2">
        <v>7</v>
      </c>
      <c r="F187" s="2">
        <f t="shared" si="11"/>
        <v>7.0000000000000001E-3</v>
      </c>
      <c r="G187" s="2">
        <v>1.5</v>
      </c>
      <c r="H187" s="3">
        <v>500</v>
      </c>
      <c r="I187" s="3">
        <f t="shared" si="14"/>
        <v>36750</v>
      </c>
      <c r="J187" s="4">
        <f t="shared" si="12"/>
        <v>333.33333333333331</v>
      </c>
      <c r="K187" s="4">
        <f t="shared" si="13"/>
        <v>3.5000000000000001E-3</v>
      </c>
      <c r="L187" s="4" t="s">
        <v>29</v>
      </c>
      <c r="M187" s="4" t="s">
        <v>5</v>
      </c>
      <c r="N187" s="4" t="s">
        <v>2</v>
      </c>
      <c r="O187" s="4" t="s">
        <v>7</v>
      </c>
      <c r="P187" s="4" t="s">
        <v>815</v>
      </c>
      <c r="R187" s="9">
        <v>0</v>
      </c>
      <c r="S187" s="9">
        <v>0</v>
      </c>
      <c r="T187" s="9">
        <v>1</v>
      </c>
      <c r="U187" s="9">
        <v>0</v>
      </c>
      <c r="V187" s="9">
        <v>1</v>
      </c>
      <c r="W187" s="9">
        <v>1</v>
      </c>
      <c r="X187" s="9">
        <v>1</v>
      </c>
      <c r="Y187" s="9"/>
      <c r="Z187" s="9">
        <v>0</v>
      </c>
      <c r="AA187" s="9">
        <v>1</v>
      </c>
      <c r="AB187" s="9">
        <v>0</v>
      </c>
      <c r="AC187" s="9">
        <v>1</v>
      </c>
      <c r="AD187" s="9">
        <v>0</v>
      </c>
      <c r="AE187" s="9">
        <v>0</v>
      </c>
      <c r="AF187" s="9">
        <v>0</v>
      </c>
      <c r="AG187" s="9">
        <v>0</v>
      </c>
      <c r="AH187" s="9">
        <v>1</v>
      </c>
    </row>
    <row r="188" spans="1:34" x14ac:dyDescent="0.25">
      <c r="A188" s="1" t="s">
        <v>0</v>
      </c>
      <c r="B188" s="2" t="s">
        <v>166</v>
      </c>
      <c r="C188" s="2" t="s">
        <v>194</v>
      </c>
      <c r="D188" s="2" t="str">
        <f t="shared" si="10"/>
        <v>Eaton 5PX1500iRT 1,5</v>
      </c>
      <c r="E188" s="2">
        <v>15</v>
      </c>
      <c r="F188" s="2">
        <f t="shared" si="11"/>
        <v>1.4999999999999999E-2</v>
      </c>
      <c r="G188" s="2">
        <v>1.5</v>
      </c>
      <c r="H188" s="3">
        <v>1066.1971830985915</v>
      </c>
      <c r="I188" s="3">
        <f t="shared" si="14"/>
        <v>78365</v>
      </c>
      <c r="J188" s="4">
        <f t="shared" si="12"/>
        <v>710.79812206572763</v>
      </c>
      <c r="K188" s="4">
        <f t="shared" si="13"/>
        <v>1.5992957746478874E-2</v>
      </c>
      <c r="L188" s="4" t="s">
        <v>29</v>
      </c>
      <c r="M188" s="4" t="s">
        <v>5</v>
      </c>
      <c r="N188" s="4" t="s">
        <v>6</v>
      </c>
      <c r="O188" s="4" t="s">
        <v>7</v>
      </c>
      <c r="P188" s="4" t="str">
        <f>VLOOKUP(C188,[1]Лист1!$C:$K,9,0)</f>
        <v>2020_01</v>
      </c>
      <c r="R188" s="9">
        <v>0</v>
      </c>
      <c r="S188" s="9">
        <v>0</v>
      </c>
      <c r="T188" s="9">
        <v>0</v>
      </c>
      <c r="U188" s="9">
        <v>0</v>
      </c>
      <c r="V188" s="9">
        <v>0</v>
      </c>
      <c r="W188" s="9">
        <v>0</v>
      </c>
      <c r="X188" s="9">
        <v>1</v>
      </c>
      <c r="Y188" s="9"/>
      <c r="Z188" s="9">
        <v>0</v>
      </c>
      <c r="AA188" s="9">
        <v>1</v>
      </c>
      <c r="AB188" s="9">
        <v>0</v>
      </c>
      <c r="AC188" s="9">
        <v>0</v>
      </c>
      <c r="AD188" s="9">
        <v>1</v>
      </c>
      <c r="AE188" s="9">
        <v>0</v>
      </c>
      <c r="AF188" s="9">
        <v>0</v>
      </c>
      <c r="AG188" s="9">
        <v>0</v>
      </c>
      <c r="AH188" s="9">
        <v>1</v>
      </c>
    </row>
    <row r="189" spans="1:34" x14ac:dyDescent="0.25">
      <c r="A189" s="1" t="s">
        <v>0</v>
      </c>
      <c r="B189" s="2" t="s">
        <v>166</v>
      </c>
      <c r="C189" s="2" t="s">
        <v>195</v>
      </c>
      <c r="D189" s="2" t="str">
        <f t="shared" si="10"/>
        <v>Eaton 5PX1500iRTN 1,5</v>
      </c>
      <c r="E189" s="2">
        <v>20</v>
      </c>
      <c r="F189" s="2">
        <f t="shared" si="11"/>
        <v>0.02</v>
      </c>
      <c r="G189" s="2">
        <v>1.5</v>
      </c>
      <c r="H189" s="3">
        <v>783</v>
      </c>
      <c r="I189" s="3">
        <f t="shared" si="14"/>
        <v>57551</v>
      </c>
      <c r="J189" s="4">
        <f t="shared" si="12"/>
        <v>522</v>
      </c>
      <c r="K189" s="4">
        <f t="shared" si="13"/>
        <v>1.566E-2</v>
      </c>
      <c r="L189" s="4" t="s">
        <v>29</v>
      </c>
      <c r="M189" s="4" t="s">
        <v>5</v>
      </c>
      <c r="N189" s="4" t="s">
        <v>6</v>
      </c>
      <c r="O189" s="4" t="s">
        <v>7</v>
      </c>
      <c r="P189" s="4" t="str">
        <f>VLOOKUP(C189,[1]Лист1!$C:$K,9,0)</f>
        <v>2020_01</v>
      </c>
      <c r="R189" s="9">
        <v>0</v>
      </c>
      <c r="S189" s="9">
        <v>0</v>
      </c>
      <c r="T189" s="9">
        <v>0</v>
      </c>
      <c r="U189" s="9">
        <v>0</v>
      </c>
      <c r="V189" s="9">
        <v>0</v>
      </c>
      <c r="W189" s="9">
        <v>0</v>
      </c>
      <c r="X189" s="9">
        <v>1</v>
      </c>
      <c r="Y189" s="9"/>
      <c r="Z189" s="9">
        <v>0</v>
      </c>
      <c r="AA189" s="9">
        <v>1</v>
      </c>
      <c r="AB189" s="9">
        <v>0</v>
      </c>
      <c r="AC189" s="9">
        <v>0</v>
      </c>
      <c r="AD189" s="9">
        <v>1</v>
      </c>
      <c r="AE189" s="9">
        <v>0</v>
      </c>
      <c r="AF189" s="9">
        <v>0</v>
      </c>
      <c r="AG189" s="9">
        <v>0</v>
      </c>
      <c r="AH189" s="9">
        <v>1</v>
      </c>
    </row>
    <row r="190" spans="1:34" x14ac:dyDescent="0.25">
      <c r="A190" s="1" t="s">
        <v>0</v>
      </c>
      <c r="B190" s="2" t="s">
        <v>166</v>
      </c>
      <c r="C190" s="2" t="s">
        <v>196</v>
      </c>
      <c r="D190" s="2" t="str">
        <f t="shared" si="10"/>
        <v>Eaton 5PX2200iRT 2,2</v>
      </c>
      <c r="E190" s="2">
        <v>30</v>
      </c>
      <c r="F190" s="2">
        <f t="shared" si="11"/>
        <v>0.03</v>
      </c>
      <c r="G190" s="2">
        <v>2.2000000000000002</v>
      </c>
      <c r="H190" s="3">
        <v>1228</v>
      </c>
      <c r="I190" s="3">
        <f t="shared" si="14"/>
        <v>90258</v>
      </c>
      <c r="J190" s="4">
        <f t="shared" si="12"/>
        <v>558.18181818181813</v>
      </c>
      <c r="K190" s="4">
        <f t="shared" si="13"/>
        <v>3.6839999999999998E-2</v>
      </c>
      <c r="L190" s="4" t="s">
        <v>29</v>
      </c>
      <c r="M190" s="4" t="s">
        <v>5</v>
      </c>
      <c r="N190" s="4" t="s">
        <v>6</v>
      </c>
      <c r="O190" s="4" t="s">
        <v>7</v>
      </c>
      <c r="P190" s="4" t="str">
        <f>VLOOKUP(C190,[1]Лист1!$C:$K,9,0)</f>
        <v>2020_01</v>
      </c>
      <c r="R190" s="9">
        <v>0</v>
      </c>
      <c r="S190" s="9">
        <v>0</v>
      </c>
      <c r="T190" s="9">
        <v>0</v>
      </c>
      <c r="U190" s="9">
        <v>0</v>
      </c>
      <c r="V190" s="9">
        <v>0</v>
      </c>
      <c r="W190" s="9">
        <v>0</v>
      </c>
      <c r="X190" s="9">
        <v>1</v>
      </c>
      <c r="Y190" s="9"/>
      <c r="Z190" s="9">
        <v>0</v>
      </c>
      <c r="AA190" s="9">
        <v>1</v>
      </c>
      <c r="AB190" s="9">
        <v>0</v>
      </c>
      <c r="AC190" s="9">
        <v>0</v>
      </c>
      <c r="AD190" s="9">
        <v>1</v>
      </c>
      <c r="AE190" s="9">
        <v>0</v>
      </c>
      <c r="AF190" s="9">
        <v>0</v>
      </c>
      <c r="AG190" s="9">
        <v>0</v>
      </c>
      <c r="AH190" s="9">
        <v>1</v>
      </c>
    </row>
    <row r="191" spans="1:34" x14ac:dyDescent="0.25">
      <c r="A191" s="1" t="s">
        <v>0</v>
      </c>
      <c r="B191" s="2" t="s">
        <v>166</v>
      </c>
      <c r="C191" s="2" t="s">
        <v>197</v>
      </c>
      <c r="D191" s="2" t="str">
        <f t="shared" si="10"/>
        <v>Eaton 5PX2200iRTN 2,2</v>
      </c>
      <c r="E191" s="2">
        <v>2</v>
      </c>
      <c r="F191" s="2">
        <f t="shared" si="11"/>
        <v>2E-3</v>
      </c>
      <c r="G191" s="2">
        <v>2.2000000000000002</v>
      </c>
      <c r="H191" s="3">
        <v>999</v>
      </c>
      <c r="I191" s="3">
        <f t="shared" si="14"/>
        <v>73427</v>
      </c>
      <c r="J191" s="4">
        <f t="shared" si="12"/>
        <v>454.09090909090907</v>
      </c>
      <c r="K191" s="4">
        <f t="shared" si="13"/>
        <v>1.9980000000000002E-3</v>
      </c>
      <c r="L191" s="4" t="s">
        <v>29</v>
      </c>
      <c r="M191" s="4" t="s">
        <v>5</v>
      </c>
      <c r="N191" s="4" t="s">
        <v>6</v>
      </c>
      <c r="O191" s="4" t="s">
        <v>7</v>
      </c>
      <c r="P191" s="4" t="s">
        <v>815</v>
      </c>
      <c r="R191" s="9">
        <v>0</v>
      </c>
      <c r="S191" s="9">
        <v>0</v>
      </c>
      <c r="T191" s="9">
        <v>0</v>
      </c>
      <c r="U191" s="9">
        <v>0</v>
      </c>
      <c r="V191" s="9">
        <v>0</v>
      </c>
      <c r="W191" s="9">
        <v>0</v>
      </c>
      <c r="X191" s="9">
        <v>1</v>
      </c>
      <c r="Y191" s="9"/>
      <c r="Z191" s="9">
        <v>0</v>
      </c>
      <c r="AA191" s="9">
        <v>1</v>
      </c>
      <c r="AB191" s="9">
        <v>0</v>
      </c>
      <c r="AC191" s="9">
        <v>0</v>
      </c>
      <c r="AD191" s="9">
        <v>1</v>
      </c>
      <c r="AE191" s="9">
        <v>0</v>
      </c>
      <c r="AF191" s="9">
        <v>0</v>
      </c>
      <c r="AG191" s="9">
        <v>0</v>
      </c>
      <c r="AH191" s="9">
        <v>1</v>
      </c>
    </row>
    <row r="192" spans="1:34" x14ac:dyDescent="0.25">
      <c r="A192" s="1" t="s">
        <v>0</v>
      </c>
      <c r="B192" s="2" t="s">
        <v>166</v>
      </c>
      <c r="C192" s="2" t="s">
        <v>198</v>
      </c>
      <c r="D192" s="2" t="str">
        <f t="shared" si="10"/>
        <v>Eaton 5PX3000i 3</v>
      </c>
      <c r="E192" s="2">
        <v>10</v>
      </c>
      <c r="F192" s="2">
        <f t="shared" si="11"/>
        <v>0.01</v>
      </c>
      <c r="G192" s="2">
        <v>3</v>
      </c>
      <c r="H192" s="3">
        <v>800</v>
      </c>
      <c r="I192" s="3">
        <f t="shared" si="14"/>
        <v>58800</v>
      </c>
      <c r="J192" s="4">
        <f t="shared" si="12"/>
        <v>266.66666666666669</v>
      </c>
      <c r="K192" s="4">
        <f t="shared" si="13"/>
        <v>8.0000000000000002E-3</v>
      </c>
      <c r="L192" s="4" t="s">
        <v>29</v>
      </c>
      <c r="M192" s="4" t="s">
        <v>5</v>
      </c>
      <c r="N192" s="4" t="s">
        <v>2</v>
      </c>
      <c r="O192" s="4" t="s">
        <v>7</v>
      </c>
      <c r="P192" s="4" t="s">
        <v>815</v>
      </c>
      <c r="R192" s="9">
        <v>0</v>
      </c>
      <c r="S192" s="9">
        <v>0</v>
      </c>
      <c r="T192" s="9">
        <v>1</v>
      </c>
      <c r="U192" s="9">
        <v>0</v>
      </c>
      <c r="V192" s="9">
        <v>1</v>
      </c>
      <c r="W192" s="9">
        <v>1</v>
      </c>
      <c r="X192" s="9">
        <v>1</v>
      </c>
      <c r="Y192" s="9"/>
      <c r="Z192" s="9">
        <v>0</v>
      </c>
      <c r="AA192" s="9">
        <v>1</v>
      </c>
      <c r="AB192" s="9">
        <v>0</v>
      </c>
      <c r="AC192" s="9">
        <v>1</v>
      </c>
      <c r="AD192" s="9">
        <v>0</v>
      </c>
      <c r="AE192" s="9">
        <v>0</v>
      </c>
      <c r="AF192" s="9">
        <v>0</v>
      </c>
      <c r="AG192" s="9">
        <v>0</v>
      </c>
      <c r="AH192" s="9">
        <v>1</v>
      </c>
    </row>
    <row r="193" spans="1:34" x14ac:dyDescent="0.25">
      <c r="A193" s="1" t="s">
        <v>0</v>
      </c>
      <c r="B193" s="2" t="s">
        <v>166</v>
      </c>
      <c r="C193" s="2" t="s">
        <v>199</v>
      </c>
      <c r="D193" s="2" t="str">
        <f t="shared" si="10"/>
        <v>Eaton 5S1000i 1</v>
      </c>
      <c r="E193" s="2">
        <v>450</v>
      </c>
      <c r="F193" s="2">
        <f t="shared" si="11"/>
        <v>0.45</v>
      </c>
      <c r="G193" s="2">
        <v>1</v>
      </c>
      <c r="H193" s="3">
        <v>201.26760563380282</v>
      </c>
      <c r="I193" s="3">
        <f t="shared" si="14"/>
        <v>14793</v>
      </c>
      <c r="J193" s="4">
        <f t="shared" si="12"/>
        <v>201.26760563380282</v>
      </c>
      <c r="K193" s="4">
        <f t="shared" si="13"/>
        <v>9.0570422535211276E-2</v>
      </c>
      <c r="L193" s="4" t="s">
        <v>12</v>
      </c>
      <c r="M193" s="4" t="s">
        <v>13</v>
      </c>
      <c r="N193" s="4" t="s">
        <v>2</v>
      </c>
      <c r="O193" s="4" t="s">
        <v>7</v>
      </c>
      <c r="P193" s="4" t="str">
        <f>VLOOKUP(C193,[1]Лист1!$C:$K,9,0)</f>
        <v>2020_01</v>
      </c>
      <c r="R193" s="9">
        <v>0</v>
      </c>
      <c r="S193" s="9">
        <v>0</v>
      </c>
      <c r="T193" s="9">
        <v>0</v>
      </c>
      <c r="U193" s="9">
        <v>1</v>
      </c>
      <c r="V193" s="9">
        <v>1</v>
      </c>
      <c r="W193" s="9">
        <v>1</v>
      </c>
      <c r="X193" s="9">
        <v>0</v>
      </c>
      <c r="Y193" s="9"/>
      <c r="Z193" s="9">
        <v>0</v>
      </c>
      <c r="AA193" s="9">
        <v>1</v>
      </c>
      <c r="AB193" s="9">
        <v>0</v>
      </c>
      <c r="AC193" s="9">
        <v>1</v>
      </c>
      <c r="AD193" s="9">
        <v>0</v>
      </c>
      <c r="AE193" s="9">
        <v>0</v>
      </c>
      <c r="AF193" s="9">
        <v>0</v>
      </c>
      <c r="AG193" s="9">
        <v>1</v>
      </c>
      <c r="AH193" s="9">
        <v>0</v>
      </c>
    </row>
    <row r="194" spans="1:34" x14ac:dyDescent="0.25">
      <c r="A194" s="1" t="s">
        <v>0</v>
      </c>
      <c r="B194" s="2" t="s">
        <v>166</v>
      </c>
      <c r="C194" s="2" t="s">
        <v>200</v>
      </c>
      <c r="D194" s="2" t="str">
        <f t="shared" ref="D194:D257" si="15">CONCATENATE(B194," ",C194," ",G194)</f>
        <v>Eaton 5S1500i 1,5</v>
      </c>
      <c r="E194" s="2">
        <v>40</v>
      </c>
      <c r="F194" s="2">
        <f t="shared" ref="F194:F257" si="16">E194/1000</f>
        <v>0.04</v>
      </c>
      <c r="G194" s="2">
        <v>1.5</v>
      </c>
      <c r="H194" s="3">
        <v>298.16901408450707</v>
      </c>
      <c r="I194" s="3">
        <f t="shared" si="14"/>
        <v>21915</v>
      </c>
      <c r="J194" s="4">
        <f t="shared" ref="J194:J257" si="17">H194/G194</f>
        <v>198.7793427230047</v>
      </c>
      <c r="K194" s="4">
        <f t="shared" ref="K194:K257" si="18">E194*H194/1000000</f>
        <v>1.1926760563380283E-2</v>
      </c>
      <c r="L194" s="4" t="s">
        <v>12</v>
      </c>
      <c r="M194" s="4" t="s">
        <v>13</v>
      </c>
      <c r="N194" s="4" t="s">
        <v>2</v>
      </c>
      <c r="O194" s="4" t="s">
        <v>7</v>
      </c>
      <c r="P194" s="4" t="str">
        <f>VLOOKUP(C194,[1]Лист1!$C:$K,9,0)</f>
        <v>2020_01</v>
      </c>
      <c r="R194" s="9">
        <v>0</v>
      </c>
      <c r="S194" s="9">
        <v>0</v>
      </c>
      <c r="T194" s="9">
        <v>0</v>
      </c>
      <c r="U194" s="9">
        <v>1</v>
      </c>
      <c r="V194" s="9">
        <v>1</v>
      </c>
      <c r="W194" s="9">
        <v>1</v>
      </c>
      <c r="X194" s="9">
        <v>0</v>
      </c>
      <c r="Y194" s="9"/>
      <c r="Z194" s="9">
        <v>0</v>
      </c>
      <c r="AA194" s="9">
        <v>1</v>
      </c>
      <c r="AB194" s="9">
        <v>0</v>
      </c>
      <c r="AC194" s="9">
        <v>1</v>
      </c>
      <c r="AD194" s="9">
        <v>0</v>
      </c>
      <c r="AE194" s="9">
        <v>0</v>
      </c>
      <c r="AF194" s="9">
        <v>0</v>
      </c>
      <c r="AG194" s="9">
        <v>1</v>
      </c>
      <c r="AH194" s="9">
        <v>0</v>
      </c>
    </row>
    <row r="195" spans="1:34" x14ac:dyDescent="0.25">
      <c r="A195" s="1" t="s">
        <v>0</v>
      </c>
      <c r="B195" s="2" t="s">
        <v>166</v>
      </c>
      <c r="C195" s="2" t="s">
        <v>201</v>
      </c>
      <c r="D195" s="2" t="str">
        <f t="shared" si="15"/>
        <v>Eaton 5S550I 0,55</v>
      </c>
      <c r="E195" s="2">
        <v>20</v>
      </c>
      <c r="F195" s="2">
        <f t="shared" si="16"/>
        <v>0.02</v>
      </c>
      <c r="G195" s="2">
        <v>0.55000000000000004</v>
      </c>
      <c r="H195" s="3">
        <v>105.73333333333333</v>
      </c>
      <c r="I195" s="3">
        <f t="shared" ref="I195:I258" si="19">ROUND(H195*73.5,0)</f>
        <v>7771</v>
      </c>
      <c r="J195" s="4">
        <f t="shared" si="17"/>
        <v>192.24242424242422</v>
      </c>
      <c r="K195" s="4">
        <f t="shared" si="18"/>
        <v>2.1146666666666666E-3</v>
      </c>
      <c r="L195" s="4" t="s">
        <v>12</v>
      </c>
      <c r="M195" s="4" t="s">
        <v>13</v>
      </c>
      <c r="N195" s="4" t="s">
        <v>2</v>
      </c>
      <c r="O195" s="4" t="s">
        <v>7</v>
      </c>
      <c r="P195" s="4" t="str">
        <f>VLOOKUP(C195,[1]Лист1!$C:$K,9,0)</f>
        <v>2020_01</v>
      </c>
      <c r="R195" s="9">
        <v>0</v>
      </c>
      <c r="S195" s="9">
        <v>0</v>
      </c>
      <c r="T195" s="9">
        <v>0</v>
      </c>
      <c r="U195" s="9">
        <v>1</v>
      </c>
      <c r="V195" s="9">
        <v>1</v>
      </c>
      <c r="W195" s="9">
        <v>1</v>
      </c>
      <c r="X195" s="9">
        <v>0</v>
      </c>
      <c r="Y195" s="9"/>
      <c r="Z195" s="9">
        <v>0</v>
      </c>
      <c r="AA195" s="9">
        <v>1</v>
      </c>
      <c r="AB195" s="9">
        <v>0</v>
      </c>
      <c r="AC195" s="9">
        <v>1</v>
      </c>
      <c r="AD195" s="9">
        <v>0</v>
      </c>
      <c r="AE195" s="9">
        <v>0</v>
      </c>
      <c r="AF195" s="9">
        <v>0</v>
      </c>
      <c r="AG195" s="9">
        <v>1</v>
      </c>
      <c r="AH195" s="9">
        <v>0</v>
      </c>
    </row>
    <row r="196" spans="1:34" x14ac:dyDescent="0.25">
      <c r="A196" s="1" t="s">
        <v>0</v>
      </c>
      <c r="B196" s="2" t="s">
        <v>166</v>
      </c>
      <c r="C196" s="2" t="s">
        <v>202</v>
      </c>
      <c r="D196" s="2" t="str">
        <f t="shared" si="15"/>
        <v>Eaton 5S700I 0,7</v>
      </c>
      <c r="E196" s="2">
        <v>100</v>
      </c>
      <c r="F196" s="2">
        <f t="shared" si="16"/>
        <v>0.1</v>
      </c>
      <c r="G196" s="2">
        <v>0.7</v>
      </c>
      <c r="H196" s="3">
        <v>122.8</v>
      </c>
      <c r="I196" s="3">
        <f t="shared" si="19"/>
        <v>9026</v>
      </c>
      <c r="J196" s="4">
        <f t="shared" si="17"/>
        <v>175.42857142857144</v>
      </c>
      <c r="K196" s="4">
        <f t="shared" si="18"/>
        <v>1.2279999999999999E-2</v>
      </c>
      <c r="L196" s="4" t="s">
        <v>12</v>
      </c>
      <c r="M196" s="4" t="s">
        <v>13</v>
      </c>
      <c r="N196" s="4" t="s">
        <v>2</v>
      </c>
      <c r="O196" s="4" t="s">
        <v>7</v>
      </c>
      <c r="P196" s="4" t="str">
        <f>VLOOKUP(C196,[1]Лист1!$C:$K,9,0)</f>
        <v>2020_01</v>
      </c>
      <c r="R196" s="9">
        <v>0</v>
      </c>
      <c r="S196" s="9">
        <v>0</v>
      </c>
      <c r="T196" s="9">
        <v>0</v>
      </c>
      <c r="U196" s="9">
        <v>1</v>
      </c>
      <c r="V196" s="9">
        <v>1</v>
      </c>
      <c r="W196" s="9">
        <v>1</v>
      </c>
      <c r="X196" s="9">
        <v>0</v>
      </c>
      <c r="Y196" s="9"/>
      <c r="Z196" s="9">
        <v>0</v>
      </c>
      <c r="AA196" s="9">
        <v>1</v>
      </c>
      <c r="AB196" s="9">
        <v>0</v>
      </c>
      <c r="AC196" s="9">
        <v>1</v>
      </c>
      <c r="AD196" s="9">
        <v>0</v>
      </c>
      <c r="AE196" s="9">
        <v>0</v>
      </c>
      <c r="AF196" s="9">
        <v>0</v>
      </c>
      <c r="AG196" s="9">
        <v>1</v>
      </c>
      <c r="AH196" s="9">
        <v>0</v>
      </c>
    </row>
    <row r="197" spans="1:34" x14ac:dyDescent="0.25">
      <c r="A197" s="1" t="s">
        <v>0</v>
      </c>
      <c r="B197" s="2" t="s">
        <v>166</v>
      </c>
      <c r="C197" s="2" t="s">
        <v>203</v>
      </c>
      <c r="D197" s="2" t="str">
        <f t="shared" si="15"/>
        <v>Eaton 5SC1000I 1</v>
      </c>
      <c r="E197" s="2">
        <v>23</v>
      </c>
      <c r="F197" s="2">
        <f t="shared" si="16"/>
        <v>2.3E-2</v>
      </c>
      <c r="G197" s="2">
        <v>1</v>
      </c>
      <c r="H197" s="3">
        <v>297.46666666666664</v>
      </c>
      <c r="I197" s="3">
        <f t="shared" si="19"/>
        <v>21864</v>
      </c>
      <c r="J197" s="4">
        <f t="shared" si="17"/>
        <v>297.46666666666664</v>
      </c>
      <c r="K197" s="4">
        <f t="shared" si="18"/>
        <v>6.8417333333333323E-3</v>
      </c>
      <c r="L197" s="4" t="s">
        <v>29</v>
      </c>
      <c r="M197" s="4" t="s">
        <v>5</v>
      </c>
      <c r="N197" s="4" t="s">
        <v>2</v>
      </c>
      <c r="O197" s="4" t="s">
        <v>7</v>
      </c>
      <c r="P197" s="4" t="str">
        <f>VLOOKUP(C197,[1]Лист1!$C:$K,9,0)</f>
        <v>2020_01</v>
      </c>
      <c r="R197" s="9">
        <v>0</v>
      </c>
      <c r="S197" s="9">
        <v>1</v>
      </c>
      <c r="T197" s="9">
        <v>1</v>
      </c>
      <c r="U197" s="9">
        <v>1</v>
      </c>
      <c r="V197" s="9">
        <v>1</v>
      </c>
      <c r="W197" s="9">
        <v>0</v>
      </c>
      <c r="X197" s="9">
        <v>1</v>
      </c>
      <c r="Y197" s="9"/>
      <c r="Z197" s="9">
        <v>0</v>
      </c>
      <c r="AA197" s="9">
        <v>1</v>
      </c>
      <c r="AB197" s="9">
        <v>0</v>
      </c>
      <c r="AC197" s="9">
        <v>1</v>
      </c>
      <c r="AD197" s="9">
        <v>0</v>
      </c>
      <c r="AE197" s="9">
        <v>0</v>
      </c>
      <c r="AF197" s="9">
        <v>0</v>
      </c>
      <c r="AG197" s="9">
        <v>0</v>
      </c>
      <c r="AH197" s="9">
        <v>1</v>
      </c>
    </row>
    <row r="198" spans="1:34" x14ac:dyDescent="0.25">
      <c r="A198" s="1" t="s">
        <v>0</v>
      </c>
      <c r="B198" s="2" t="s">
        <v>166</v>
      </c>
      <c r="C198" s="2" t="s">
        <v>204</v>
      </c>
      <c r="D198" s="2" t="str">
        <f t="shared" si="15"/>
        <v>Eaton 5SC1000IR 1</v>
      </c>
      <c r="E198" s="2">
        <v>15</v>
      </c>
      <c r="F198" s="2">
        <f t="shared" si="16"/>
        <v>1.4999999999999999E-2</v>
      </c>
      <c r="G198" s="2">
        <v>1</v>
      </c>
      <c r="H198" s="3">
        <v>465.97183098591552</v>
      </c>
      <c r="I198" s="3">
        <f t="shared" si="19"/>
        <v>34249</v>
      </c>
      <c r="J198" s="4">
        <f t="shared" si="17"/>
        <v>465.97183098591552</v>
      </c>
      <c r="K198" s="4">
        <f t="shared" si="18"/>
        <v>6.989577464788733E-3</v>
      </c>
      <c r="L198" s="4" t="s">
        <v>29</v>
      </c>
      <c r="M198" s="4" t="s">
        <v>5</v>
      </c>
      <c r="N198" s="4" t="s">
        <v>6</v>
      </c>
      <c r="O198" s="4" t="s">
        <v>7</v>
      </c>
      <c r="P198" s="4" t="str">
        <f>VLOOKUP(C198,[1]Лист1!$C:$K,9,0)</f>
        <v>2020_01</v>
      </c>
      <c r="R198" s="9">
        <v>0</v>
      </c>
      <c r="S198" s="9">
        <v>1</v>
      </c>
      <c r="T198" s="9">
        <v>1</v>
      </c>
      <c r="U198" s="9">
        <v>1</v>
      </c>
      <c r="V198" s="9">
        <v>1</v>
      </c>
      <c r="W198" s="9">
        <v>0</v>
      </c>
      <c r="X198" s="9">
        <v>1</v>
      </c>
      <c r="Y198" s="9"/>
      <c r="Z198" s="9">
        <v>0</v>
      </c>
      <c r="AA198" s="9">
        <v>1</v>
      </c>
      <c r="AB198" s="9">
        <v>0</v>
      </c>
      <c r="AC198" s="9">
        <v>0</v>
      </c>
      <c r="AD198" s="9">
        <v>1</v>
      </c>
      <c r="AE198" s="9">
        <v>0</v>
      </c>
      <c r="AF198" s="9">
        <v>0</v>
      </c>
      <c r="AG198" s="9">
        <v>0</v>
      </c>
      <c r="AH198" s="9">
        <v>1</v>
      </c>
    </row>
    <row r="199" spans="1:34" x14ac:dyDescent="0.25">
      <c r="A199" s="1" t="s">
        <v>0</v>
      </c>
      <c r="B199" s="2" t="s">
        <v>166</v>
      </c>
      <c r="C199" s="2" t="s">
        <v>205</v>
      </c>
      <c r="D199" s="2" t="str">
        <f t="shared" si="15"/>
        <v>Eaton 5SC1500i 1,5</v>
      </c>
      <c r="E199" s="2">
        <v>38</v>
      </c>
      <c r="F199" s="2">
        <f t="shared" si="16"/>
        <v>3.7999999999999999E-2</v>
      </c>
      <c r="G199" s="2">
        <v>1.5</v>
      </c>
      <c r="H199" s="3">
        <v>451.54929577464787</v>
      </c>
      <c r="I199" s="3">
        <f t="shared" si="19"/>
        <v>33189</v>
      </c>
      <c r="J199" s="4">
        <f t="shared" si="17"/>
        <v>301.03286384976525</v>
      </c>
      <c r="K199" s="4">
        <f t="shared" si="18"/>
        <v>1.7158873239436621E-2</v>
      </c>
      <c r="L199" s="4" t="s">
        <v>29</v>
      </c>
      <c r="M199" s="4" t="s">
        <v>5</v>
      </c>
      <c r="N199" s="4" t="s">
        <v>2</v>
      </c>
      <c r="O199" s="4" t="s">
        <v>7</v>
      </c>
      <c r="P199" s="4" t="str">
        <f>VLOOKUP(C199,[1]Лист1!$C:$K,9,0)</f>
        <v>2020_01</v>
      </c>
      <c r="R199" s="9">
        <v>0</v>
      </c>
      <c r="S199" s="9">
        <v>1</v>
      </c>
      <c r="T199" s="9">
        <v>1</v>
      </c>
      <c r="U199" s="9">
        <v>1</v>
      </c>
      <c r="V199" s="9">
        <v>1</v>
      </c>
      <c r="W199" s="9">
        <v>0</v>
      </c>
      <c r="X199" s="9">
        <v>1</v>
      </c>
      <c r="Y199" s="9"/>
      <c r="Z199" s="9">
        <v>0</v>
      </c>
      <c r="AA199" s="9">
        <v>1</v>
      </c>
      <c r="AB199" s="9">
        <v>0</v>
      </c>
      <c r="AC199" s="9">
        <v>1</v>
      </c>
      <c r="AD199" s="9">
        <v>0</v>
      </c>
      <c r="AE199" s="9">
        <v>0</v>
      </c>
      <c r="AF199" s="9">
        <v>0</v>
      </c>
      <c r="AG199" s="9">
        <v>0</v>
      </c>
      <c r="AH199" s="9">
        <v>1</v>
      </c>
    </row>
    <row r="200" spans="1:34" x14ac:dyDescent="0.25">
      <c r="A200" s="1" t="s">
        <v>0</v>
      </c>
      <c r="B200" s="2" t="s">
        <v>166</v>
      </c>
      <c r="C200" s="2" t="s">
        <v>206</v>
      </c>
      <c r="D200" s="2" t="str">
        <f t="shared" si="15"/>
        <v>Eaton 5SC1500IR 1,5</v>
      </c>
      <c r="E200" s="2">
        <v>59</v>
      </c>
      <c r="F200" s="2">
        <f t="shared" si="16"/>
        <v>5.8999999999999997E-2</v>
      </c>
      <c r="G200" s="2">
        <v>1.5</v>
      </c>
      <c r="H200" s="3">
        <v>516.82666666666671</v>
      </c>
      <c r="I200" s="3">
        <f t="shared" si="19"/>
        <v>37987</v>
      </c>
      <c r="J200" s="4">
        <f t="shared" si="17"/>
        <v>344.55111111111114</v>
      </c>
      <c r="K200" s="4">
        <f t="shared" si="18"/>
        <v>3.0492773333333334E-2</v>
      </c>
      <c r="L200" s="4" t="s">
        <v>29</v>
      </c>
      <c r="M200" s="4" t="s">
        <v>5</v>
      </c>
      <c r="N200" s="4" t="s">
        <v>6</v>
      </c>
      <c r="O200" s="4" t="s">
        <v>7</v>
      </c>
      <c r="P200" s="4" t="str">
        <f>VLOOKUP(C200,[1]Лист1!$C:$K,9,0)</f>
        <v>2020_01</v>
      </c>
      <c r="R200" s="9">
        <v>0</v>
      </c>
      <c r="S200" s="9">
        <v>1</v>
      </c>
      <c r="T200" s="9">
        <v>1</v>
      </c>
      <c r="U200" s="9">
        <v>1</v>
      </c>
      <c r="V200" s="9">
        <v>1</v>
      </c>
      <c r="W200" s="9">
        <v>0</v>
      </c>
      <c r="X200" s="9">
        <v>1</v>
      </c>
      <c r="Y200" s="9"/>
      <c r="Z200" s="9">
        <v>0</v>
      </c>
      <c r="AA200" s="9">
        <v>1</v>
      </c>
      <c r="AB200" s="9">
        <v>0</v>
      </c>
      <c r="AC200" s="9">
        <v>0</v>
      </c>
      <c r="AD200" s="9">
        <v>1</v>
      </c>
      <c r="AE200" s="9">
        <v>0</v>
      </c>
      <c r="AF200" s="9">
        <v>0</v>
      </c>
      <c r="AG200" s="9">
        <v>0</v>
      </c>
      <c r="AH200" s="9">
        <v>1</v>
      </c>
    </row>
    <row r="201" spans="1:34" x14ac:dyDescent="0.25">
      <c r="A201" s="1" t="s">
        <v>0</v>
      </c>
      <c r="B201" s="2" t="s">
        <v>166</v>
      </c>
      <c r="C201" s="2" t="s">
        <v>207</v>
      </c>
      <c r="D201" s="2" t="str">
        <f t="shared" si="15"/>
        <v>Eaton 5SC2200I 2,2</v>
      </c>
      <c r="E201" s="2">
        <v>2</v>
      </c>
      <c r="F201" s="2">
        <f t="shared" si="16"/>
        <v>2E-3</v>
      </c>
      <c r="G201" s="2">
        <v>2.2000000000000002</v>
      </c>
      <c r="H201" s="3">
        <v>520</v>
      </c>
      <c r="I201" s="3">
        <f t="shared" si="19"/>
        <v>38220</v>
      </c>
      <c r="J201" s="4">
        <f t="shared" si="17"/>
        <v>236.36363636363635</v>
      </c>
      <c r="K201" s="4">
        <f t="shared" si="18"/>
        <v>1.0399999999999999E-3</v>
      </c>
      <c r="L201" s="4" t="s">
        <v>29</v>
      </c>
      <c r="M201" s="4" t="s">
        <v>5</v>
      </c>
      <c r="N201" s="4" t="s">
        <v>2</v>
      </c>
      <c r="O201" s="4" t="s">
        <v>7</v>
      </c>
      <c r="P201" s="4" t="s">
        <v>815</v>
      </c>
      <c r="R201" s="9">
        <v>0</v>
      </c>
      <c r="S201" s="9">
        <v>1</v>
      </c>
      <c r="T201" s="9">
        <v>1</v>
      </c>
      <c r="U201" s="9">
        <v>1</v>
      </c>
      <c r="V201" s="9">
        <v>1</v>
      </c>
      <c r="W201" s="9">
        <v>0</v>
      </c>
      <c r="X201" s="9">
        <v>1</v>
      </c>
      <c r="Y201" s="9"/>
      <c r="Z201" s="9">
        <v>0</v>
      </c>
      <c r="AA201" s="9">
        <v>1</v>
      </c>
      <c r="AB201" s="9">
        <v>0</v>
      </c>
      <c r="AC201" s="9">
        <v>1</v>
      </c>
      <c r="AD201" s="9">
        <v>0</v>
      </c>
      <c r="AE201" s="9">
        <v>0</v>
      </c>
      <c r="AF201" s="9">
        <v>0</v>
      </c>
      <c r="AG201" s="9">
        <v>0</v>
      </c>
      <c r="AH201" s="9">
        <v>1</v>
      </c>
    </row>
    <row r="202" spans="1:34" x14ac:dyDescent="0.25">
      <c r="A202" s="1" t="s">
        <v>0</v>
      </c>
      <c r="B202" s="2" t="s">
        <v>166</v>
      </c>
      <c r="C202" s="2" t="s">
        <v>208</v>
      </c>
      <c r="D202" s="2" t="str">
        <f t="shared" si="15"/>
        <v>Eaton 5SC2200IRT 2,2</v>
      </c>
      <c r="E202" s="2">
        <v>40</v>
      </c>
      <c r="F202" s="2">
        <f t="shared" si="16"/>
        <v>0.04</v>
      </c>
      <c r="G202" s="2">
        <v>2.2000000000000002</v>
      </c>
      <c r="H202" s="3">
        <v>837.74647887323943</v>
      </c>
      <c r="I202" s="3">
        <f t="shared" si="19"/>
        <v>61574</v>
      </c>
      <c r="J202" s="4">
        <f t="shared" si="17"/>
        <v>380.79385403329064</v>
      </c>
      <c r="K202" s="4">
        <f t="shared" si="18"/>
        <v>3.3509859154929572E-2</v>
      </c>
      <c r="L202" s="4" t="s">
        <v>29</v>
      </c>
      <c r="M202" s="4" t="s">
        <v>5</v>
      </c>
      <c r="N202" s="4" t="s">
        <v>6</v>
      </c>
      <c r="O202" s="4" t="s">
        <v>7</v>
      </c>
      <c r="P202" s="4" t="str">
        <f>VLOOKUP(C202,[1]Лист1!$C:$K,9,0)</f>
        <v>2020_01</v>
      </c>
      <c r="R202" s="9">
        <v>0</v>
      </c>
      <c r="S202" s="9">
        <v>1</v>
      </c>
      <c r="T202" s="9">
        <v>1</v>
      </c>
      <c r="U202" s="9">
        <v>1</v>
      </c>
      <c r="V202" s="9">
        <v>1</v>
      </c>
      <c r="W202" s="9">
        <v>0</v>
      </c>
      <c r="X202" s="9">
        <v>1</v>
      </c>
      <c r="Y202" s="9"/>
      <c r="Z202" s="9">
        <v>0</v>
      </c>
      <c r="AA202" s="9">
        <v>1</v>
      </c>
      <c r="AB202" s="9">
        <v>0</v>
      </c>
      <c r="AC202" s="9">
        <v>0</v>
      </c>
      <c r="AD202" s="9">
        <v>1</v>
      </c>
      <c r="AE202" s="9">
        <v>0</v>
      </c>
      <c r="AF202" s="9">
        <v>0</v>
      </c>
      <c r="AG202" s="9">
        <v>0</v>
      </c>
      <c r="AH202" s="9">
        <v>1</v>
      </c>
    </row>
    <row r="203" spans="1:34" x14ac:dyDescent="0.25">
      <c r="A203" s="1" t="s">
        <v>0</v>
      </c>
      <c r="B203" s="2" t="s">
        <v>166</v>
      </c>
      <c r="C203" s="2" t="s">
        <v>209</v>
      </c>
      <c r="D203" s="2" t="str">
        <f t="shared" si="15"/>
        <v>Eaton 5SC3000IRT 3</v>
      </c>
      <c r="E203" s="2">
        <v>20</v>
      </c>
      <c r="F203" s="2">
        <f t="shared" si="16"/>
        <v>0.02</v>
      </c>
      <c r="G203" s="2">
        <v>3</v>
      </c>
      <c r="H203" s="3">
        <v>976.13333333333333</v>
      </c>
      <c r="I203" s="3">
        <f t="shared" si="19"/>
        <v>71746</v>
      </c>
      <c r="J203" s="4">
        <f t="shared" si="17"/>
        <v>325.37777777777779</v>
      </c>
      <c r="K203" s="4">
        <f t="shared" si="18"/>
        <v>1.9522666666666667E-2</v>
      </c>
      <c r="L203" s="4" t="s">
        <v>29</v>
      </c>
      <c r="M203" s="4" t="s">
        <v>5</v>
      </c>
      <c r="N203" s="4" t="s">
        <v>6</v>
      </c>
      <c r="O203" s="4" t="s">
        <v>7</v>
      </c>
      <c r="P203" s="4" t="str">
        <f>VLOOKUP(C203,[1]Лист1!$C:$K,9,0)</f>
        <v>2020_01</v>
      </c>
      <c r="R203" s="9">
        <v>0</v>
      </c>
      <c r="S203" s="9">
        <v>1</v>
      </c>
      <c r="T203" s="9">
        <v>1</v>
      </c>
      <c r="U203" s="9">
        <v>1</v>
      </c>
      <c r="V203" s="9">
        <v>1</v>
      </c>
      <c r="W203" s="9">
        <v>0</v>
      </c>
      <c r="X203" s="9">
        <v>1</v>
      </c>
      <c r="Y203" s="9"/>
      <c r="Z203" s="9">
        <v>0</v>
      </c>
      <c r="AA203" s="9">
        <v>1</v>
      </c>
      <c r="AB203" s="9">
        <v>0</v>
      </c>
      <c r="AC203" s="9">
        <v>0</v>
      </c>
      <c r="AD203" s="9">
        <v>1</v>
      </c>
      <c r="AE203" s="9">
        <v>0</v>
      </c>
      <c r="AF203" s="9">
        <v>0</v>
      </c>
      <c r="AG203" s="9">
        <v>0</v>
      </c>
      <c r="AH203" s="9">
        <v>1</v>
      </c>
    </row>
    <row r="204" spans="1:34" x14ac:dyDescent="0.25">
      <c r="A204" s="1" t="s">
        <v>0</v>
      </c>
      <c r="B204" s="2" t="s">
        <v>166</v>
      </c>
      <c r="C204" s="2" t="s">
        <v>210</v>
      </c>
      <c r="D204" s="2" t="str">
        <f t="shared" si="15"/>
        <v>Eaton 5SC500i 0,5</v>
      </c>
      <c r="E204" s="2">
        <v>36</v>
      </c>
      <c r="F204" s="2">
        <f t="shared" si="16"/>
        <v>3.5999999999999997E-2</v>
      </c>
      <c r="G204" s="2">
        <v>0.5</v>
      </c>
      <c r="H204" s="3">
        <v>164.50704225352112</v>
      </c>
      <c r="I204" s="3">
        <f t="shared" si="19"/>
        <v>12091</v>
      </c>
      <c r="J204" s="4">
        <f t="shared" si="17"/>
        <v>329.01408450704224</v>
      </c>
      <c r="K204" s="4">
        <f t="shared" si="18"/>
        <v>5.9222535211267604E-3</v>
      </c>
      <c r="L204" s="4" t="s">
        <v>29</v>
      </c>
      <c r="M204" s="4" t="s">
        <v>5</v>
      </c>
      <c r="N204" s="4" t="s">
        <v>2</v>
      </c>
      <c r="O204" s="4" t="s">
        <v>7</v>
      </c>
      <c r="P204" s="4" t="str">
        <f>VLOOKUP(C204,[1]Лист1!$C:$K,9,0)</f>
        <v>2020_01</v>
      </c>
      <c r="R204" s="9">
        <v>0</v>
      </c>
      <c r="S204" s="9">
        <v>1</v>
      </c>
      <c r="T204" s="9">
        <v>0</v>
      </c>
      <c r="U204" s="9">
        <v>1</v>
      </c>
      <c r="V204" s="9">
        <v>1</v>
      </c>
      <c r="W204" s="9">
        <v>0</v>
      </c>
      <c r="X204" s="9">
        <v>1</v>
      </c>
      <c r="Y204" s="9"/>
      <c r="Z204" s="9">
        <v>0</v>
      </c>
      <c r="AA204" s="9">
        <v>1</v>
      </c>
      <c r="AB204" s="9">
        <v>0</v>
      </c>
      <c r="AC204" s="9">
        <v>1</v>
      </c>
      <c r="AD204" s="9">
        <v>0</v>
      </c>
      <c r="AE204" s="9">
        <v>0</v>
      </c>
      <c r="AF204" s="9">
        <v>0</v>
      </c>
      <c r="AG204" s="9">
        <v>0</v>
      </c>
      <c r="AH204" s="9">
        <v>1</v>
      </c>
    </row>
    <row r="205" spans="1:34" x14ac:dyDescent="0.25">
      <c r="A205" s="1" t="s">
        <v>0</v>
      </c>
      <c r="B205" s="2" t="s">
        <v>166</v>
      </c>
      <c r="C205" s="2" t="s">
        <v>211</v>
      </c>
      <c r="D205" s="2" t="str">
        <f t="shared" si="15"/>
        <v>Eaton 5SC750i 0,75</v>
      </c>
      <c r="E205" s="2">
        <v>61</v>
      </c>
      <c r="F205" s="2">
        <f t="shared" si="16"/>
        <v>6.0999999999999999E-2</v>
      </c>
      <c r="G205" s="2">
        <v>0.75</v>
      </c>
      <c r="H205" s="3">
        <v>174</v>
      </c>
      <c r="I205" s="3">
        <f t="shared" si="19"/>
        <v>12789</v>
      </c>
      <c r="J205" s="4">
        <f t="shared" si="17"/>
        <v>232</v>
      </c>
      <c r="K205" s="4">
        <f t="shared" si="18"/>
        <v>1.0614E-2</v>
      </c>
      <c r="L205" s="4" t="s">
        <v>29</v>
      </c>
      <c r="M205" s="4" t="s">
        <v>5</v>
      </c>
      <c r="N205" s="4" t="s">
        <v>2</v>
      </c>
      <c r="O205" s="4" t="s">
        <v>7</v>
      </c>
      <c r="P205" s="4" t="str">
        <f>VLOOKUP(C205,[1]Лист1!$C:$K,9,0)</f>
        <v>2020_01</v>
      </c>
      <c r="R205" s="9">
        <v>0</v>
      </c>
      <c r="S205" s="9">
        <v>1</v>
      </c>
      <c r="T205" s="9">
        <v>0</v>
      </c>
      <c r="U205" s="9">
        <v>1</v>
      </c>
      <c r="V205" s="9">
        <v>1</v>
      </c>
      <c r="W205" s="9">
        <v>0</v>
      </c>
      <c r="X205" s="9">
        <v>1</v>
      </c>
      <c r="Y205" s="9"/>
      <c r="Z205" s="9">
        <v>0</v>
      </c>
      <c r="AA205" s="9">
        <v>1</v>
      </c>
      <c r="AB205" s="9">
        <v>0</v>
      </c>
      <c r="AC205" s="9">
        <v>1</v>
      </c>
      <c r="AD205" s="9">
        <v>0</v>
      </c>
      <c r="AE205" s="9">
        <v>0</v>
      </c>
      <c r="AF205" s="9">
        <v>0</v>
      </c>
      <c r="AG205" s="9">
        <v>0</v>
      </c>
      <c r="AH205" s="9">
        <v>1</v>
      </c>
    </row>
    <row r="206" spans="1:34" x14ac:dyDescent="0.25">
      <c r="A206" s="1" t="s">
        <v>0</v>
      </c>
      <c r="B206" s="2" t="s">
        <v>166</v>
      </c>
      <c r="C206" s="2" t="s">
        <v>212</v>
      </c>
      <c r="D206" s="2" t="str">
        <f t="shared" si="15"/>
        <v>Eaton 9E1000i 1</v>
      </c>
      <c r="E206" s="2">
        <v>140</v>
      </c>
      <c r="F206" s="2">
        <f t="shared" si="16"/>
        <v>0.14000000000000001</v>
      </c>
      <c r="G206" s="2">
        <v>1</v>
      </c>
      <c r="H206" s="3">
        <v>340</v>
      </c>
      <c r="I206" s="3">
        <f t="shared" si="19"/>
        <v>24990</v>
      </c>
      <c r="J206" s="4">
        <f t="shared" si="17"/>
        <v>340</v>
      </c>
      <c r="K206" s="4">
        <f t="shared" si="18"/>
        <v>4.7600000000000003E-2</v>
      </c>
      <c r="L206" s="4" t="s">
        <v>4</v>
      </c>
      <c r="M206" s="4" t="s">
        <v>5</v>
      </c>
      <c r="N206" s="4" t="s">
        <v>2</v>
      </c>
      <c r="O206" s="4" t="s">
        <v>7</v>
      </c>
      <c r="P206" s="4" t="str">
        <f>VLOOKUP(C206,[1]Лист1!$C:$K,9,0)</f>
        <v>2021_06</v>
      </c>
      <c r="R206" s="9">
        <v>0</v>
      </c>
      <c r="S206" s="9">
        <v>0</v>
      </c>
      <c r="T206" s="9">
        <v>1</v>
      </c>
      <c r="U206" s="9">
        <v>0</v>
      </c>
      <c r="V206" s="9">
        <v>0</v>
      </c>
      <c r="W206" s="9">
        <v>0</v>
      </c>
      <c r="X206" s="9">
        <v>1</v>
      </c>
      <c r="Y206" s="9"/>
      <c r="Z206" s="9">
        <v>0</v>
      </c>
      <c r="AA206" s="9">
        <v>1</v>
      </c>
      <c r="AB206" s="9">
        <v>0</v>
      </c>
      <c r="AC206" s="9">
        <v>1</v>
      </c>
      <c r="AD206" s="9">
        <v>0</v>
      </c>
      <c r="AE206" s="9">
        <v>0</v>
      </c>
      <c r="AF206" s="9">
        <v>1</v>
      </c>
      <c r="AG206" s="9">
        <v>0</v>
      </c>
      <c r="AH206" s="9">
        <v>1</v>
      </c>
    </row>
    <row r="207" spans="1:34" x14ac:dyDescent="0.25">
      <c r="A207" s="1" t="s">
        <v>0</v>
      </c>
      <c r="B207" s="2" t="s">
        <v>166</v>
      </c>
      <c r="C207" s="2" t="s">
        <v>213</v>
      </c>
      <c r="D207" s="2" t="str">
        <f t="shared" si="15"/>
        <v>Eaton 9E2000i 2</v>
      </c>
      <c r="E207" s="2">
        <v>110</v>
      </c>
      <c r="F207" s="2">
        <f t="shared" si="16"/>
        <v>0.11</v>
      </c>
      <c r="G207" s="2">
        <v>2</v>
      </c>
      <c r="H207" s="3">
        <v>565</v>
      </c>
      <c r="I207" s="3">
        <f t="shared" si="19"/>
        <v>41528</v>
      </c>
      <c r="J207" s="4">
        <f t="shared" si="17"/>
        <v>282.5</v>
      </c>
      <c r="K207" s="4">
        <f t="shared" si="18"/>
        <v>6.2149999999999997E-2</v>
      </c>
      <c r="L207" s="4" t="s">
        <v>4</v>
      </c>
      <c r="M207" s="4" t="s">
        <v>5</v>
      </c>
      <c r="N207" s="4" t="s">
        <v>2</v>
      </c>
      <c r="O207" s="4" t="s">
        <v>7</v>
      </c>
      <c r="P207" s="4" t="str">
        <f>VLOOKUP(C207,[1]Лист1!$C:$K,9,0)</f>
        <v>2021_06</v>
      </c>
      <c r="R207" s="9">
        <v>0</v>
      </c>
      <c r="S207" s="9">
        <v>0</v>
      </c>
      <c r="T207" s="9">
        <v>1</v>
      </c>
      <c r="U207" s="9">
        <v>0</v>
      </c>
      <c r="V207" s="9">
        <v>0</v>
      </c>
      <c r="W207" s="9">
        <v>0</v>
      </c>
      <c r="X207" s="9">
        <v>1</v>
      </c>
      <c r="Y207" s="9"/>
      <c r="Z207" s="9">
        <v>0</v>
      </c>
      <c r="AA207" s="9">
        <v>1</v>
      </c>
      <c r="AB207" s="9">
        <v>0</v>
      </c>
      <c r="AC207" s="9">
        <v>1</v>
      </c>
      <c r="AD207" s="9">
        <v>0</v>
      </c>
      <c r="AE207" s="9">
        <v>0</v>
      </c>
      <c r="AF207" s="9">
        <v>1</v>
      </c>
      <c r="AG207" s="9">
        <v>0</v>
      </c>
      <c r="AH207" s="9">
        <v>1</v>
      </c>
    </row>
    <row r="208" spans="1:34" x14ac:dyDescent="0.25">
      <c r="A208" s="1" t="s">
        <v>0</v>
      </c>
      <c r="B208" s="2" t="s">
        <v>166</v>
      </c>
      <c r="C208" s="2" t="s">
        <v>214</v>
      </c>
      <c r="D208" s="2" t="str">
        <f t="shared" si="15"/>
        <v>Eaton 9E3000i 3</v>
      </c>
      <c r="E208" s="2">
        <v>90</v>
      </c>
      <c r="F208" s="2">
        <f t="shared" si="16"/>
        <v>0.09</v>
      </c>
      <c r="G208" s="2">
        <v>3</v>
      </c>
      <c r="H208" s="3">
        <v>715</v>
      </c>
      <c r="I208" s="3">
        <f t="shared" si="19"/>
        <v>52553</v>
      </c>
      <c r="J208" s="4">
        <f t="shared" si="17"/>
        <v>238.33333333333334</v>
      </c>
      <c r="K208" s="4">
        <f t="shared" si="18"/>
        <v>6.4350000000000004E-2</v>
      </c>
      <c r="L208" s="4" t="s">
        <v>4</v>
      </c>
      <c r="M208" s="4" t="s">
        <v>5</v>
      </c>
      <c r="N208" s="4" t="s">
        <v>2</v>
      </c>
      <c r="O208" s="4" t="s">
        <v>7</v>
      </c>
      <c r="P208" s="4" t="str">
        <f>VLOOKUP(C208,[1]Лист1!$C:$K,9,0)</f>
        <v>2021_06</v>
      </c>
      <c r="R208" s="9">
        <v>0</v>
      </c>
      <c r="S208" s="9">
        <v>0</v>
      </c>
      <c r="T208" s="9">
        <v>1</v>
      </c>
      <c r="U208" s="9">
        <v>0</v>
      </c>
      <c r="V208" s="9">
        <v>0</v>
      </c>
      <c r="W208" s="9">
        <v>0</v>
      </c>
      <c r="X208" s="9">
        <v>1</v>
      </c>
      <c r="Y208" s="9"/>
      <c r="Z208" s="9">
        <v>0</v>
      </c>
      <c r="AA208" s="9">
        <v>1</v>
      </c>
      <c r="AB208" s="9">
        <v>0</v>
      </c>
      <c r="AC208" s="9">
        <v>1</v>
      </c>
      <c r="AD208" s="9">
        <v>0</v>
      </c>
      <c r="AE208" s="9">
        <v>0</v>
      </c>
      <c r="AF208" s="9">
        <v>1</v>
      </c>
      <c r="AG208" s="9">
        <v>0</v>
      </c>
      <c r="AH208" s="9">
        <v>1</v>
      </c>
    </row>
    <row r="209" spans="1:34" x14ac:dyDescent="0.25">
      <c r="A209" s="1" t="s">
        <v>0</v>
      </c>
      <c r="B209" s="2" t="s">
        <v>166</v>
      </c>
      <c r="C209" s="2" t="s">
        <v>215</v>
      </c>
      <c r="D209" s="2" t="str">
        <f t="shared" si="15"/>
        <v>Eaton 9PX1000IRT2U 1</v>
      </c>
      <c r="E209" s="2">
        <v>2</v>
      </c>
      <c r="F209" s="2">
        <f t="shared" si="16"/>
        <v>2E-3</v>
      </c>
      <c r="G209" s="2">
        <v>1</v>
      </c>
      <c r="H209" s="3">
        <v>600</v>
      </c>
      <c r="I209" s="3">
        <f t="shared" si="19"/>
        <v>44100</v>
      </c>
      <c r="J209" s="4">
        <f t="shared" si="17"/>
        <v>600</v>
      </c>
      <c r="K209" s="4">
        <f t="shared" si="18"/>
        <v>1.1999999999999999E-3</v>
      </c>
      <c r="L209" s="4" t="s">
        <v>4</v>
      </c>
      <c r="M209" s="4" t="s">
        <v>5</v>
      </c>
      <c r="N209" s="4" t="s">
        <v>6</v>
      </c>
      <c r="O209" s="4" t="s">
        <v>7</v>
      </c>
      <c r="P209" s="4" t="str">
        <f>VLOOKUP(C209,[1]Лист1!$C:$K,9,0)</f>
        <v>2021_06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9">
        <v>1</v>
      </c>
      <c r="Y209" s="9"/>
      <c r="Z209" s="9">
        <v>0</v>
      </c>
      <c r="AA209" s="9">
        <v>1</v>
      </c>
      <c r="AB209" s="9">
        <v>0</v>
      </c>
      <c r="AC209" s="9">
        <v>0</v>
      </c>
      <c r="AD209" s="9">
        <v>1</v>
      </c>
      <c r="AE209" s="9">
        <v>0</v>
      </c>
      <c r="AF209" s="9">
        <v>1</v>
      </c>
      <c r="AG209" s="9">
        <v>0</v>
      </c>
      <c r="AH209" s="9">
        <v>1</v>
      </c>
    </row>
    <row r="210" spans="1:34" x14ac:dyDescent="0.25">
      <c r="A210" s="1" t="s">
        <v>0</v>
      </c>
      <c r="B210" s="2" t="s">
        <v>166</v>
      </c>
      <c r="C210" s="2" t="s">
        <v>216</v>
      </c>
      <c r="D210" s="2" t="str">
        <f t="shared" si="15"/>
        <v>Eaton 9PX1000IRTN 1</v>
      </c>
      <c r="E210" s="2">
        <v>130</v>
      </c>
      <c r="F210" s="2">
        <f t="shared" si="16"/>
        <v>0.13</v>
      </c>
      <c r="G210" s="2">
        <v>1</v>
      </c>
      <c r="H210" s="3">
        <v>600</v>
      </c>
      <c r="I210" s="3">
        <f t="shared" si="19"/>
        <v>44100</v>
      </c>
      <c r="J210" s="4">
        <f t="shared" si="17"/>
        <v>600</v>
      </c>
      <c r="K210" s="4">
        <f t="shared" si="18"/>
        <v>7.8E-2</v>
      </c>
      <c r="L210" s="4" t="s">
        <v>4</v>
      </c>
      <c r="M210" s="4" t="s">
        <v>5</v>
      </c>
      <c r="N210" s="4" t="s">
        <v>6</v>
      </c>
      <c r="O210" s="4" t="s">
        <v>7</v>
      </c>
      <c r="P210" s="4" t="str">
        <f>VLOOKUP(C210,[1]Лист1!$C:$K,9,0)</f>
        <v>2020_01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9">
        <v>1</v>
      </c>
      <c r="Y210" s="9"/>
      <c r="Z210" s="9">
        <v>0</v>
      </c>
      <c r="AA210" s="9">
        <v>1</v>
      </c>
      <c r="AB210" s="9">
        <v>0</v>
      </c>
      <c r="AC210" s="9">
        <v>0</v>
      </c>
      <c r="AD210" s="9">
        <v>1</v>
      </c>
      <c r="AE210" s="9">
        <v>0</v>
      </c>
      <c r="AF210" s="9">
        <v>1</v>
      </c>
      <c r="AG210" s="9">
        <v>0</v>
      </c>
      <c r="AH210" s="9">
        <v>1</v>
      </c>
    </row>
    <row r="211" spans="1:34" x14ac:dyDescent="0.25">
      <c r="A211" s="1" t="s">
        <v>0</v>
      </c>
      <c r="B211" s="2" t="s">
        <v>166</v>
      </c>
      <c r="C211" s="2" t="s">
        <v>217</v>
      </c>
      <c r="D211" s="2" t="str">
        <f t="shared" si="15"/>
        <v>Eaton 9PX1500I 1,5</v>
      </c>
      <c r="E211" s="2">
        <v>17</v>
      </c>
      <c r="F211" s="2">
        <f t="shared" si="16"/>
        <v>1.7000000000000001E-2</v>
      </c>
      <c r="G211" s="2">
        <v>1.5</v>
      </c>
      <c r="H211" s="3">
        <v>600</v>
      </c>
      <c r="I211" s="3">
        <f t="shared" si="19"/>
        <v>44100</v>
      </c>
      <c r="J211" s="4">
        <f t="shared" si="17"/>
        <v>400</v>
      </c>
      <c r="K211" s="4">
        <f t="shared" si="18"/>
        <v>1.0200000000000001E-2</v>
      </c>
      <c r="L211" s="4" t="s">
        <v>4</v>
      </c>
      <c r="M211" s="4" t="s">
        <v>5</v>
      </c>
      <c r="N211" s="4" t="s">
        <v>2</v>
      </c>
      <c r="O211" s="4" t="s">
        <v>7</v>
      </c>
      <c r="P211" s="4" t="s">
        <v>815</v>
      </c>
      <c r="R211" s="9">
        <v>0</v>
      </c>
      <c r="S211" s="9">
        <v>0</v>
      </c>
      <c r="T211" s="9">
        <v>1</v>
      </c>
      <c r="U211" s="9">
        <v>0</v>
      </c>
      <c r="V211" s="9">
        <v>0</v>
      </c>
      <c r="W211" s="9">
        <v>1</v>
      </c>
      <c r="X211" s="9">
        <v>1</v>
      </c>
      <c r="Y211" s="9"/>
      <c r="Z211" s="9">
        <v>0</v>
      </c>
      <c r="AA211" s="9">
        <v>1</v>
      </c>
      <c r="AB211" s="9">
        <v>0</v>
      </c>
      <c r="AC211" s="9">
        <v>1</v>
      </c>
      <c r="AD211" s="9">
        <v>0</v>
      </c>
      <c r="AE211" s="9">
        <v>0</v>
      </c>
      <c r="AF211" s="9">
        <v>1</v>
      </c>
      <c r="AG211" s="9">
        <v>0</v>
      </c>
      <c r="AH211" s="9">
        <v>1</v>
      </c>
    </row>
    <row r="212" spans="1:34" x14ac:dyDescent="0.25">
      <c r="A212" s="1" t="s">
        <v>0</v>
      </c>
      <c r="B212" s="2" t="s">
        <v>166</v>
      </c>
      <c r="C212" s="2" t="s">
        <v>218</v>
      </c>
      <c r="D212" s="2" t="str">
        <f t="shared" si="15"/>
        <v>Eaton 9PX1500IRTN 1,5</v>
      </c>
      <c r="E212" s="2">
        <v>200</v>
      </c>
      <c r="F212" s="2">
        <f t="shared" si="16"/>
        <v>0.2</v>
      </c>
      <c r="G212" s="2">
        <v>1.5</v>
      </c>
      <c r="H212" s="3">
        <v>1875.4133333333334</v>
      </c>
      <c r="I212" s="3">
        <f t="shared" si="19"/>
        <v>137843</v>
      </c>
      <c r="J212" s="4">
        <f t="shared" si="17"/>
        <v>1250.2755555555557</v>
      </c>
      <c r="K212" s="4">
        <f t="shared" si="18"/>
        <v>0.37508266666666668</v>
      </c>
      <c r="L212" s="4" t="s">
        <v>4</v>
      </c>
      <c r="M212" s="4" t="s">
        <v>5</v>
      </c>
      <c r="N212" s="4" t="s">
        <v>6</v>
      </c>
      <c r="O212" s="4" t="s">
        <v>7</v>
      </c>
      <c r="P212" s="4" t="str">
        <f>VLOOKUP(C212,[1]Лист1!$C:$K,9,0)</f>
        <v>2021_06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9">
        <v>1</v>
      </c>
      <c r="Y212" s="9"/>
      <c r="Z212" s="9">
        <v>0</v>
      </c>
      <c r="AA212" s="9">
        <v>1</v>
      </c>
      <c r="AB212" s="9">
        <v>0</v>
      </c>
      <c r="AC212" s="9">
        <v>0</v>
      </c>
      <c r="AD212" s="9">
        <v>1</v>
      </c>
      <c r="AE212" s="9">
        <v>0</v>
      </c>
      <c r="AF212" s="9">
        <v>1</v>
      </c>
      <c r="AG212" s="9">
        <v>0</v>
      </c>
      <c r="AH212" s="9">
        <v>1</v>
      </c>
    </row>
    <row r="213" spans="1:34" x14ac:dyDescent="0.25">
      <c r="A213" s="1" t="s">
        <v>0</v>
      </c>
      <c r="B213" s="2" t="s">
        <v>166</v>
      </c>
      <c r="C213" s="2" t="s">
        <v>219</v>
      </c>
      <c r="D213" s="2" t="str">
        <f t="shared" si="15"/>
        <v>Eaton 9PX2200I 2,2</v>
      </c>
      <c r="E213" s="2">
        <v>70</v>
      </c>
      <c r="F213" s="2">
        <f t="shared" si="16"/>
        <v>7.0000000000000007E-2</v>
      </c>
      <c r="G213" s="2">
        <v>2.2000000000000002</v>
      </c>
      <c r="H213" s="3">
        <v>850</v>
      </c>
      <c r="I213" s="3">
        <f t="shared" si="19"/>
        <v>62475</v>
      </c>
      <c r="J213" s="4">
        <f t="shared" si="17"/>
        <v>386.36363636363632</v>
      </c>
      <c r="K213" s="4">
        <f t="shared" si="18"/>
        <v>5.9499999999999997E-2</v>
      </c>
      <c r="L213" s="4" t="s">
        <v>4</v>
      </c>
      <c r="M213" s="4" t="s">
        <v>5</v>
      </c>
      <c r="N213" s="4" t="s">
        <v>2</v>
      </c>
      <c r="O213" s="4" t="s">
        <v>7</v>
      </c>
      <c r="P213" s="4" t="s">
        <v>815</v>
      </c>
      <c r="R213" s="9">
        <v>0</v>
      </c>
      <c r="S213" s="9">
        <v>0</v>
      </c>
      <c r="T213" s="9">
        <v>1</v>
      </c>
      <c r="U213" s="9">
        <v>0</v>
      </c>
      <c r="V213" s="9">
        <v>0</v>
      </c>
      <c r="W213" s="9">
        <v>1</v>
      </c>
      <c r="X213" s="9">
        <v>1</v>
      </c>
      <c r="Y213" s="9"/>
      <c r="Z213" s="9">
        <v>0</v>
      </c>
      <c r="AA213" s="9">
        <v>1</v>
      </c>
      <c r="AB213" s="9">
        <v>0</v>
      </c>
      <c r="AC213" s="9">
        <v>1</v>
      </c>
      <c r="AD213" s="9">
        <v>0</v>
      </c>
      <c r="AE213" s="9">
        <v>0</v>
      </c>
      <c r="AF213" s="9">
        <v>1</v>
      </c>
      <c r="AG213" s="9">
        <v>0</v>
      </c>
      <c r="AH213" s="9">
        <v>1</v>
      </c>
    </row>
    <row r="214" spans="1:34" x14ac:dyDescent="0.25">
      <c r="A214" s="1" t="s">
        <v>0</v>
      </c>
      <c r="B214" s="2" t="s">
        <v>166</v>
      </c>
      <c r="C214" s="2" t="s">
        <v>220</v>
      </c>
      <c r="D214" s="2" t="str">
        <f t="shared" si="15"/>
        <v>Eaton 9PX2200IRT2U 2,2</v>
      </c>
      <c r="E214" s="2">
        <v>3</v>
      </c>
      <c r="F214" s="2">
        <f t="shared" si="16"/>
        <v>3.0000000000000001E-3</v>
      </c>
      <c r="G214" s="2">
        <v>2.2000000000000002</v>
      </c>
      <c r="H214" s="3">
        <v>1700</v>
      </c>
      <c r="I214" s="3">
        <f t="shared" si="19"/>
        <v>124950</v>
      </c>
      <c r="J214" s="4">
        <f t="shared" si="17"/>
        <v>772.72727272727263</v>
      </c>
      <c r="K214" s="4">
        <f t="shared" si="18"/>
        <v>5.1000000000000004E-3</v>
      </c>
      <c r="L214" s="4" t="s">
        <v>4</v>
      </c>
      <c r="M214" s="4" t="s">
        <v>5</v>
      </c>
      <c r="N214" s="4" t="s">
        <v>6</v>
      </c>
      <c r="O214" s="4" t="s">
        <v>7</v>
      </c>
      <c r="P214" s="4" t="s">
        <v>815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9">
        <v>1</v>
      </c>
      <c r="Y214" s="9"/>
      <c r="Z214" s="9">
        <v>0</v>
      </c>
      <c r="AA214" s="9">
        <v>1</v>
      </c>
      <c r="AB214" s="9">
        <v>0</v>
      </c>
      <c r="AC214" s="9">
        <v>0</v>
      </c>
      <c r="AD214" s="9">
        <v>1</v>
      </c>
      <c r="AE214" s="9">
        <v>0</v>
      </c>
      <c r="AF214" s="9">
        <v>1</v>
      </c>
      <c r="AG214" s="9">
        <v>0</v>
      </c>
      <c r="AH214" s="9">
        <v>1</v>
      </c>
    </row>
    <row r="215" spans="1:34" x14ac:dyDescent="0.25">
      <c r="A215" s="1" t="s">
        <v>0</v>
      </c>
      <c r="B215" s="2" t="s">
        <v>166</v>
      </c>
      <c r="C215" s="2" t="s">
        <v>221</v>
      </c>
      <c r="D215" s="2" t="str">
        <f t="shared" si="15"/>
        <v>Eaton 9PX2200IRT3U 2,2</v>
      </c>
      <c r="E215" s="2">
        <v>10</v>
      </c>
      <c r="F215" s="2">
        <f t="shared" si="16"/>
        <v>0.01</v>
      </c>
      <c r="G215" s="2">
        <v>2.2000000000000002</v>
      </c>
      <c r="H215" s="3">
        <v>1632</v>
      </c>
      <c r="I215" s="3">
        <f t="shared" si="19"/>
        <v>119952</v>
      </c>
      <c r="J215" s="4">
        <f t="shared" si="17"/>
        <v>741.81818181818176</v>
      </c>
      <c r="K215" s="4">
        <f t="shared" si="18"/>
        <v>1.6320000000000001E-2</v>
      </c>
      <c r="L215" s="4" t="s">
        <v>4</v>
      </c>
      <c r="M215" s="4" t="s">
        <v>5</v>
      </c>
      <c r="N215" s="4" t="s">
        <v>6</v>
      </c>
      <c r="O215" s="4" t="s">
        <v>7</v>
      </c>
      <c r="P215" s="4" t="str">
        <f>VLOOKUP(C215,[1]Лист1!$C:$K,9,0)</f>
        <v>2020_01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9">
        <v>1</v>
      </c>
      <c r="Y215" s="9"/>
      <c r="Z215" s="9">
        <v>0</v>
      </c>
      <c r="AA215" s="9">
        <v>1</v>
      </c>
      <c r="AB215" s="9">
        <v>0</v>
      </c>
      <c r="AC215" s="9">
        <v>0</v>
      </c>
      <c r="AD215" s="9">
        <v>1</v>
      </c>
      <c r="AE215" s="9">
        <v>0</v>
      </c>
      <c r="AF215" s="9">
        <v>1</v>
      </c>
      <c r="AG215" s="9">
        <v>0</v>
      </c>
      <c r="AH215" s="9">
        <v>1</v>
      </c>
    </row>
    <row r="216" spans="1:34" x14ac:dyDescent="0.25">
      <c r="A216" s="1" t="s">
        <v>0</v>
      </c>
      <c r="B216" s="2" t="s">
        <v>166</v>
      </c>
      <c r="C216" s="2" t="s">
        <v>222</v>
      </c>
      <c r="D216" s="2" t="str">
        <f t="shared" si="15"/>
        <v>Eaton 9PX2200IRTBP 2,2</v>
      </c>
      <c r="E216" s="2">
        <v>5</v>
      </c>
      <c r="F216" s="2">
        <f t="shared" si="16"/>
        <v>5.0000000000000001E-3</v>
      </c>
      <c r="G216" s="2">
        <v>2.2000000000000002</v>
      </c>
      <c r="H216" s="3">
        <v>1632</v>
      </c>
      <c r="I216" s="3">
        <f t="shared" si="19"/>
        <v>119952</v>
      </c>
      <c r="J216" s="4">
        <f t="shared" si="17"/>
        <v>741.81818181818176</v>
      </c>
      <c r="K216" s="4">
        <f t="shared" si="18"/>
        <v>8.1600000000000006E-3</v>
      </c>
      <c r="L216" s="4" t="s">
        <v>4</v>
      </c>
      <c r="M216" s="4" t="s">
        <v>5</v>
      </c>
      <c r="N216" s="4" t="s">
        <v>6</v>
      </c>
      <c r="O216" s="4" t="s">
        <v>7</v>
      </c>
      <c r="P216" s="4" t="str">
        <f>VLOOKUP(C216,[1]Лист1!$C:$K,9,0)</f>
        <v>2021_06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9">
        <v>1</v>
      </c>
      <c r="Y216" s="9"/>
      <c r="Z216" s="9">
        <v>0</v>
      </c>
      <c r="AA216" s="9">
        <v>1</v>
      </c>
      <c r="AB216" s="9">
        <v>0</v>
      </c>
      <c r="AC216" s="9">
        <v>0</v>
      </c>
      <c r="AD216" s="9">
        <v>1</v>
      </c>
      <c r="AE216" s="9">
        <v>0</v>
      </c>
      <c r="AF216" s="9">
        <v>1</v>
      </c>
      <c r="AG216" s="9">
        <v>0</v>
      </c>
      <c r="AH216" s="9">
        <v>1</v>
      </c>
    </row>
    <row r="217" spans="1:34" x14ac:dyDescent="0.25">
      <c r="A217" s="1" t="s">
        <v>0</v>
      </c>
      <c r="B217" s="2" t="s">
        <v>166</v>
      </c>
      <c r="C217" s="2" t="s">
        <v>223</v>
      </c>
      <c r="D217" s="2" t="str">
        <f t="shared" si="15"/>
        <v>Eaton 9PX2200IRTBPH 2,2</v>
      </c>
      <c r="E217" s="2">
        <v>3</v>
      </c>
      <c r="F217" s="2">
        <f t="shared" si="16"/>
        <v>3.0000000000000001E-3</v>
      </c>
      <c r="G217" s="2">
        <v>2.2000000000000002</v>
      </c>
      <c r="H217" s="3">
        <v>1492.2535211267605</v>
      </c>
      <c r="I217" s="3">
        <f t="shared" si="19"/>
        <v>109681</v>
      </c>
      <c r="J217" s="4">
        <f t="shared" si="17"/>
        <v>678.29705505761831</v>
      </c>
      <c r="K217" s="4">
        <f t="shared" si="18"/>
        <v>4.4767605633802814E-3</v>
      </c>
      <c r="L217" s="4" t="s">
        <v>4</v>
      </c>
      <c r="M217" s="4" t="s">
        <v>5</v>
      </c>
      <c r="N217" s="4" t="s">
        <v>6</v>
      </c>
      <c r="O217" s="4" t="s">
        <v>7</v>
      </c>
      <c r="P217" s="4" t="s">
        <v>815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9">
        <v>1</v>
      </c>
      <c r="Y217" s="9"/>
      <c r="Z217" s="9">
        <v>0</v>
      </c>
      <c r="AA217" s="9">
        <v>1</v>
      </c>
      <c r="AB217" s="9">
        <v>0</v>
      </c>
      <c r="AC217" s="9">
        <v>0</v>
      </c>
      <c r="AD217" s="9">
        <v>1</v>
      </c>
      <c r="AE217" s="9">
        <v>0</v>
      </c>
      <c r="AF217" s="9">
        <v>1</v>
      </c>
      <c r="AG217" s="9">
        <v>0</v>
      </c>
      <c r="AH217" s="9">
        <v>1</v>
      </c>
    </row>
    <row r="218" spans="1:34" x14ac:dyDescent="0.25">
      <c r="A218" s="1" t="s">
        <v>0</v>
      </c>
      <c r="B218" s="2" t="s">
        <v>166</v>
      </c>
      <c r="C218" s="2" t="s">
        <v>224</v>
      </c>
      <c r="D218" s="2" t="str">
        <f t="shared" si="15"/>
        <v>Eaton 9PX3000I 3</v>
      </c>
      <c r="E218" s="2">
        <v>50</v>
      </c>
      <c r="F218" s="2">
        <f t="shared" si="16"/>
        <v>0.05</v>
      </c>
      <c r="G218" s="2">
        <v>3</v>
      </c>
      <c r="H218" s="3">
        <v>1500</v>
      </c>
      <c r="I218" s="3">
        <f t="shared" si="19"/>
        <v>110250</v>
      </c>
      <c r="J218" s="4">
        <f t="shared" si="17"/>
        <v>500</v>
      </c>
      <c r="K218" s="4">
        <f t="shared" si="18"/>
        <v>7.4999999999999997E-2</v>
      </c>
      <c r="L218" s="5" t="s">
        <v>4</v>
      </c>
      <c r="M218" s="5" t="s">
        <v>5</v>
      </c>
      <c r="N218" s="5" t="s">
        <v>2</v>
      </c>
      <c r="O218" s="5" t="s">
        <v>7</v>
      </c>
      <c r="P218" s="4" t="s">
        <v>815</v>
      </c>
      <c r="R218" s="9">
        <v>0</v>
      </c>
      <c r="S218" s="9">
        <v>0</v>
      </c>
      <c r="T218" s="9">
        <v>1</v>
      </c>
      <c r="U218" s="9">
        <v>0</v>
      </c>
      <c r="V218" s="9">
        <v>0</v>
      </c>
      <c r="W218" s="9">
        <v>1</v>
      </c>
      <c r="X218" s="9">
        <v>1</v>
      </c>
      <c r="Y218" s="9"/>
      <c r="Z218" s="9">
        <v>0</v>
      </c>
      <c r="AA218" s="9">
        <v>1</v>
      </c>
      <c r="AB218" s="9">
        <v>0</v>
      </c>
      <c r="AC218" s="9">
        <v>1</v>
      </c>
      <c r="AD218" s="9">
        <v>0</v>
      </c>
      <c r="AE218" s="9">
        <v>0</v>
      </c>
      <c r="AF218" s="9">
        <v>1</v>
      </c>
      <c r="AG218" s="9">
        <v>0</v>
      </c>
      <c r="AH218" s="9">
        <v>1</v>
      </c>
    </row>
    <row r="219" spans="1:34" x14ac:dyDescent="0.25">
      <c r="A219" s="1" t="s">
        <v>0</v>
      </c>
      <c r="B219" s="2" t="s">
        <v>166</v>
      </c>
      <c r="C219" s="2" t="s">
        <v>225</v>
      </c>
      <c r="D219" s="2" t="str">
        <f t="shared" si="15"/>
        <v>Eaton 9PX3000IRT2U 3</v>
      </c>
      <c r="E219" s="2">
        <v>2</v>
      </c>
      <c r="F219" s="2">
        <f t="shared" si="16"/>
        <v>2E-3</v>
      </c>
      <c r="G219" s="2">
        <v>3</v>
      </c>
      <c r="H219" s="3">
        <v>3076.6197183098593</v>
      </c>
      <c r="I219" s="3">
        <f t="shared" si="19"/>
        <v>226132</v>
      </c>
      <c r="J219" s="4">
        <f t="shared" si="17"/>
        <v>1025.5399061032865</v>
      </c>
      <c r="K219" s="4">
        <f t="shared" si="18"/>
        <v>6.1532394366197183E-3</v>
      </c>
      <c r="L219" s="5" t="s">
        <v>4</v>
      </c>
      <c r="M219" s="5" t="s">
        <v>5</v>
      </c>
      <c r="N219" s="5" t="s">
        <v>6</v>
      </c>
      <c r="O219" s="5" t="s">
        <v>7</v>
      </c>
      <c r="P219" s="4" t="s">
        <v>815</v>
      </c>
      <c r="R219" s="9">
        <v>0</v>
      </c>
      <c r="S219" s="9">
        <v>0</v>
      </c>
      <c r="T219" s="9">
        <v>0</v>
      </c>
      <c r="U219" s="9">
        <v>0</v>
      </c>
      <c r="V219" s="9">
        <v>0</v>
      </c>
      <c r="W219" s="9">
        <v>0</v>
      </c>
      <c r="X219" s="9">
        <v>1</v>
      </c>
      <c r="Y219" s="9"/>
      <c r="Z219" s="9">
        <v>0</v>
      </c>
      <c r="AA219" s="9">
        <v>1</v>
      </c>
      <c r="AB219" s="9">
        <v>0</v>
      </c>
      <c r="AC219" s="9">
        <v>0</v>
      </c>
      <c r="AD219" s="9">
        <v>1</v>
      </c>
      <c r="AE219" s="9">
        <v>0</v>
      </c>
      <c r="AF219" s="9">
        <v>1</v>
      </c>
      <c r="AG219" s="9">
        <v>0</v>
      </c>
      <c r="AH219" s="9">
        <v>1</v>
      </c>
    </row>
    <row r="220" spans="1:34" x14ac:dyDescent="0.25">
      <c r="A220" s="1" t="s">
        <v>0</v>
      </c>
      <c r="B220" s="2" t="s">
        <v>166</v>
      </c>
      <c r="C220" s="2" t="s">
        <v>226</v>
      </c>
      <c r="D220" s="2" t="str">
        <f t="shared" si="15"/>
        <v>Eaton 9PX3000IRT3U 3</v>
      </c>
      <c r="E220" s="2">
        <v>20</v>
      </c>
      <c r="F220" s="2">
        <f t="shared" si="16"/>
        <v>0.02</v>
      </c>
      <c r="G220" s="2">
        <v>3</v>
      </c>
      <c r="H220" s="3">
        <v>2793.4666666666667</v>
      </c>
      <c r="I220" s="3">
        <f t="shared" si="19"/>
        <v>205320</v>
      </c>
      <c r="J220" s="4">
        <f t="shared" si="17"/>
        <v>931.15555555555557</v>
      </c>
      <c r="K220" s="4">
        <f t="shared" si="18"/>
        <v>5.5869333333333333E-2</v>
      </c>
      <c r="L220" s="4" t="s">
        <v>4</v>
      </c>
      <c r="M220" s="4" t="s">
        <v>5</v>
      </c>
      <c r="N220" s="4" t="s">
        <v>6</v>
      </c>
      <c r="O220" s="4" t="s">
        <v>7</v>
      </c>
      <c r="P220" s="4" t="str">
        <f>VLOOKUP(C220,[1]Лист1!$C:$K,9,0)</f>
        <v>2020_01</v>
      </c>
      <c r="R220" s="9">
        <v>0</v>
      </c>
      <c r="S220" s="9">
        <v>0</v>
      </c>
      <c r="T220" s="9">
        <v>0</v>
      </c>
      <c r="U220" s="9">
        <v>0</v>
      </c>
      <c r="V220" s="9">
        <v>0</v>
      </c>
      <c r="W220" s="9">
        <v>0</v>
      </c>
      <c r="X220" s="9">
        <v>1</v>
      </c>
      <c r="Y220" s="9"/>
      <c r="Z220" s="9">
        <v>0</v>
      </c>
      <c r="AA220" s="9">
        <v>1</v>
      </c>
      <c r="AB220" s="9">
        <v>0</v>
      </c>
      <c r="AC220" s="9">
        <v>0</v>
      </c>
      <c r="AD220" s="9">
        <v>1</v>
      </c>
      <c r="AE220" s="9">
        <v>0</v>
      </c>
      <c r="AF220" s="9">
        <v>1</v>
      </c>
      <c r="AG220" s="9">
        <v>0</v>
      </c>
      <c r="AH220" s="9">
        <v>1</v>
      </c>
    </row>
    <row r="221" spans="1:34" x14ac:dyDescent="0.25">
      <c r="A221" s="1" t="s">
        <v>0</v>
      </c>
      <c r="B221" s="2" t="s">
        <v>166</v>
      </c>
      <c r="C221" s="2" t="s">
        <v>227</v>
      </c>
      <c r="D221" s="2" t="str">
        <f t="shared" si="15"/>
        <v>Eaton 9PX3000IRTBPH 3</v>
      </c>
      <c r="E221" s="2">
        <v>2</v>
      </c>
      <c r="F221" s="2">
        <f t="shared" si="16"/>
        <v>2E-3</v>
      </c>
      <c r="G221" s="2">
        <v>3</v>
      </c>
      <c r="H221" s="3">
        <v>2793.4666666666667</v>
      </c>
      <c r="I221" s="3">
        <f t="shared" si="19"/>
        <v>205320</v>
      </c>
      <c r="J221" s="4">
        <f t="shared" si="17"/>
        <v>931.15555555555557</v>
      </c>
      <c r="K221" s="4">
        <f t="shared" si="18"/>
        <v>5.5869333333333337E-3</v>
      </c>
      <c r="L221" s="4" t="s">
        <v>4</v>
      </c>
      <c r="M221" s="4" t="s">
        <v>5</v>
      </c>
      <c r="N221" s="4" t="s">
        <v>6</v>
      </c>
      <c r="O221" s="4" t="s">
        <v>7</v>
      </c>
      <c r="P221" s="4" t="s">
        <v>815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X221" s="9">
        <v>1</v>
      </c>
      <c r="Y221" s="9"/>
      <c r="Z221" s="9">
        <v>0</v>
      </c>
      <c r="AA221" s="9">
        <v>1</v>
      </c>
      <c r="AB221" s="9">
        <v>0</v>
      </c>
      <c r="AC221" s="9">
        <v>0</v>
      </c>
      <c r="AD221" s="9">
        <v>1</v>
      </c>
      <c r="AE221" s="9">
        <v>0</v>
      </c>
      <c r="AF221" s="9">
        <v>1</v>
      </c>
      <c r="AG221" s="9">
        <v>0</v>
      </c>
      <c r="AH221" s="9">
        <v>1</v>
      </c>
    </row>
    <row r="222" spans="1:34" x14ac:dyDescent="0.25">
      <c r="A222" s="1" t="s">
        <v>0</v>
      </c>
      <c r="B222" s="2" t="s">
        <v>166</v>
      </c>
      <c r="C222" s="2" t="s">
        <v>228</v>
      </c>
      <c r="D222" s="2" t="str">
        <f t="shared" si="15"/>
        <v>Eaton 9PX3000IRTN 3</v>
      </c>
      <c r="E222" s="2">
        <v>70</v>
      </c>
      <c r="F222" s="2">
        <f t="shared" si="16"/>
        <v>7.0000000000000007E-2</v>
      </c>
      <c r="G222" s="2">
        <v>3</v>
      </c>
      <c r="H222" s="3">
        <v>2663</v>
      </c>
      <c r="I222" s="3">
        <f t="shared" si="19"/>
        <v>195731</v>
      </c>
      <c r="J222" s="4">
        <f t="shared" si="17"/>
        <v>887.66666666666663</v>
      </c>
      <c r="K222" s="4">
        <f t="shared" si="18"/>
        <v>0.18640999999999999</v>
      </c>
      <c r="L222" s="4" t="s">
        <v>4</v>
      </c>
      <c r="M222" s="4" t="s">
        <v>5</v>
      </c>
      <c r="N222" s="4" t="s">
        <v>6</v>
      </c>
      <c r="O222" s="4" t="s">
        <v>7</v>
      </c>
      <c r="P222" s="4" t="str">
        <f>VLOOKUP(C222,[1]Лист1!$C:$K,9,0)</f>
        <v>2020_01</v>
      </c>
      <c r="R222" s="9">
        <v>0</v>
      </c>
      <c r="S222" s="9">
        <v>0</v>
      </c>
      <c r="T222" s="9">
        <v>0</v>
      </c>
      <c r="U222" s="9">
        <v>0</v>
      </c>
      <c r="V222" s="9">
        <v>0</v>
      </c>
      <c r="W222" s="9">
        <v>0</v>
      </c>
      <c r="X222" s="9">
        <v>1</v>
      </c>
      <c r="Y222" s="9"/>
      <c r="Z222" s="9">
        <v>0</v>
      </c>
      <c r="AA222" s="9">
        <v>1</v>
      </c>
      <c r="AB222" s="9">
        <v>0</v>
      </c>
      <c r="AC222" s="9">
        <v>0</v>
      </c>
      <c r="AD222" s="9">
        <v>1</v>
      </c>
      <c r="AE222" s="9">
        <v>0</v>
      </c>
      <c r="AF222" s="9">
        <v>1</v>
      </c>
      <c r="AG222" s="9">
        <v>0</v>
      </c>
      <c r="AH222" s="9">
        <v>1</v>
      </c>
    </row>
    <row r="223" spans="1:34" x14ac:dyDescent="0.25">
      <c r="A223" s="1" t="s">
        <v>0</v>
      </c>
      <c r="B223" s="2" t="s">
        <v>166</v>
      </c>
      <c r="C223" s="2" t="s">
        <v>229</v>
      </c>
      <c r="D223" s="2" t="str">
        <f t="shared" si="15"/>
        <v>Eaton 9SX1000I 1</v>
      </c>
      <c r="E223" s="2">
        <v>800</v>
      </c>
      <c r="F223" s="2">
        <f t="shared" si="16"/>
        <v>0.8</v>
      </c>
      <c r="G223" s="2">
        <v>1</v>
      </c>
      <c r="H223" s="3">
        <v>460.54666666666668</v>
      </c>
      <c r="I223" s="3">
        <f t="shared" si="19"/>
        <v>33850</v>
      </c>
      <c r="J223" s="4">
        <f t="shared" si="17"/>
        <v>460.54666666666668</v>
      </c>
      <c r="K223" s="4">
        <f t="shared" si="18"/>
        <v>0.36843733333333339</v>
      </c>
      <c r="L223" s="4" t="s">
        <v>4</v>
      </c>
      <c r="M223" s="4" t="s">
        <v>5</v>
      </c>
      <c r="N223" s="4" t="s">
        <v>2</v>
      </c>
      <c r="O223" s="4" t="s">
        <v>7</v>
      </c>
      <c r="P223" s="4" t="str">
        <f>VLOOKUP(C223,[1]Лист1!$C:$K,9,0)</f>
        <v>2020_01</v>
      </c>
      <c r="R223" s="9">
        <v>0</v>
      </c>
      <c r="S223" s="9">
        <v>0</v>
      </c>
      <c r="T223" s="9">
        <v>1</v>
      </c>
      <c r="U223" s="9">
        <v>0</v>
      </c>
      <c r="V223" s="9">
        <v>1</v>
      </c>
      <c r="W223" s="9">
        <v>0</v>
      </c>
      <c r="X223" s="9">
        <v>1</v>
      </c>
      <c r="Y223" s="9"/>
      <c r="Z223" s="9">
        <v>0</v>
      </c>
      <c r="AA223" s="9">
        <v>1</v>
      </c>
      <c r="AB223" s="9">
        <v>0</v>
      </c>
      <c r="AC223" s="9">
        <v>1</v>
      </c>
      <c r="AD223" s="9">
        <v>0</v>
      </c>
      <c r="AE223" s="9">
        <v>0</v>
      </c>
      <c r="AF223" s="9">
        <v>1</v>
      </c>
      <c r="AG223" s="9">
        <v>0</v>
      </c>
      <c r="AH223" s="9">
        <v>1</v>
      </c>
    </row>
    <row r="224" spans="1:34" x14ac:dyDescent="0.25">
      <c r="A224" s="1" t="s">
        <v>0</v>
      </c>
      <c r="B224" s="2" t="s">
        <v>166</v>
      </c>
      <c r="C224" s="2" t="s">
        <v>230</v>
      </c>
      <c r="D224" s="2" t="str">
        <f t="shared" si="15"/>
        <v>Eaton 9SX1000IR 1</v>
      </c>
      <c r="E224" s="2">
        <v>100</v>
      </c>
      <c r="F224" s="2">
        <f t="shared" si="16"/>
        <v>0.1</v>
      </c>
      <c r="G224" s="2">
        <v>1</v>
      </c>
      <c r="H224" s="3">
        <v>759.6</v>
      </c>
      <c r="I224" s="3">
        <f t="shared" si="19"/>
        <v>55831</v>
      </c>
      <c r="J224" s="4">
        <f t="shared" si="17"/>
        <v>759.6</v>
      </c>
      <c r="K224" s="4">
        <f t="shared" si="18"/>
        <v>7.596E-2</v>
      </c>
      <c r="L224" s="4" t="s">
        <v>4</v>
      </c>
      <c r="M224" s="4" t="s">
        <v>5</v>
      </c>
      <c r="N224" s="4" t="s">
        <v>52</v>
      </c>
      <c r="O224" s="4" t="s">
        <v>7</v>
      </c>
      <c r="P224" s="4" t="str">
        <f>VLOOKUP(C224,[1]Лист1!$C:$K,9,0)</f>
        <v>2020_01</v>
      </c>
      <c r="R224" s="9">
        <v>0</v>
      </c>
      <c r="S224" s="9">
        <v>0</v>
      </c>
      <c r="T224" s="9">
        <v>0</v>
      </c>
      <c r="U224" s="9">
        <v>0</v>
      </c>
      <c r="V224" s="9">
        <v>0</v>
      </c>
      <c r="W224" s="9">
        <v>0</v>
      </c>
      <c r="X224" s="9">
        <v>1</v>
      </c>
      <c r="Y224" s="9"/>
      <c r="Z224" s="9">
        <v>0</v>
      </c>
      <c r="AA224" s="9">
        <v>1</v>
      </c>
      <c r="AB224" s="9">
        <v>0</v>
      </c>
      <c r="AC224" s="9">
        <v>0</v>
      </c>
      <c r="AD224" s="9">
        <v>0</v>
      </c>
      <c r="AE224" s="9">
        <v>1</v>
      </c>
      <c r="AF224" s="9">
        <v>1</v>
      </c>
      <c r="AG224" s="9">
        <v>0</v>
      </c>
      <c r="AH224" s="9">
        <v>1</v>
      </c>
    </row>
    <row r="225" spans="1:34" x14ac:dyDescent="0.25">
      <c r="A225" s="1" t="s">
        <v>0</v>
      </c>
      <c r="B225" s="2" t="s">
        <v>166</v>
      </c>
      <c r="C225" s="2" t="s">
        <v>231</v>
      </c>
      <c r="D225" s="2" t="str">
        <f t="shared" si="15"/>
        <v>Eaton 9SX1500I 1,5</v>
      </c>
      <c r="E225" s="2">
        <v>250</v>
      </c>
      <c r="F225" s="2">
        <f t="shared" si="16"/>
        <v>0.25</v>
      </c>
      <c r="G225" s="2">
        <v>1.5</v>
      </c>
      <c r="H225" s="3">
        <v>766.90140845070425</v>
      </c>
      <c r="I225" s="3">
        <f t="shared" si="19"/>
        <v>56367</v>
      </c>
      <c r="J225" s="4">
        <f t="shared" si="17"/>
        <v>511.26760563380282</v>
      </c>
      <c r="K225" s="4">
        <f t="shared" si="18"/>
        <v>0.19172535211267608</v>
      </c>
      <c r="L225" s="4" t="s">
        <v>4</v>
      </c>
      <c r="M225" s="4" t="s">
        <v>5</v>
      </c>
      <c r="N225" s="4" t="s">
        <v>2</v>
      </c>
      <c r="O225" s="4" t="s">
        <v>7</v>
      </c>
      <c r="P225" s="4" t="str">
        <f>VLOOKUP(C225,[1]Лист1!$C:$K,9,0)</f>
        <v>2020_01</v>
      </c>
      <c r="R225" s="9">
        <v>0</v>
      </c>
      <c r="S225" s="9">
        <v>0</v>
      </c>
      <c r="T225" s="9">
        <v>1</v>
      </c>
      <c r="U225" s="9">
        <v>0</v>
      </c>
      <c r="V225" s="9">
        <v>1</v>
      </c>
      <c r="W225" s="9">
        <v>0</v>
      </c>
      <c r="X225" s="9">
        <v>1</v>
      </c>
      <c r="Y225" s="9"/>
      <c r="Z225" s="9">
        <v>0</v>
      </c>
      <c r="AA225" s="9">
        <v>1</v>
      </c>
      <c r="AB225" s="9">
        <v>0</v>
      </c>
      <c r="AC225" s="9">
        <v>1</v>
      </c>
      <c r="AD225" s="9">
        <v>0</v>
      </c>
      <c r="AE225" s="9">
        <v>0</v>
      </c>
      <c r="AF225" s="9">
        <v>1</v>
      </c>
      <c r="AG225" s="9">
        <v>0</v>
      </c>
      <c r="AH225" s="9">
        <v>1</v>
      </c>
    </row>
    <row r="226" spans="1:34" x14ac:dyDescent="0.25">
      <c r="A226" s="1" t="s">
        <v>0</v>
      </c>
      <c r="B226" s="2" t="s">
        <v>166</v>
      </c>
      <c r="C226" s="2" t="s">
        <v>232</v>
      </c>
      <c r="D226" s="2" t="str">
        <f t="shared" si="15"/>
        <v>Eaton 9SX1500IR 1,5</v>
      </c>
      <c r="E226" s="2">
        <v>70</v>
      </c>
      <c r="F226" s="2">
        <f t="shared" si="16"/>
        <v>7.0000000000000007E-2</v>
      </c>
      <c r="G226" s="2">
        <v>1.5</v>
      </c>
      <c r="H226" s="3">
        <v>899.48717948717945</v>
      </c>
      <c r="I226" s="3">
        <f t="shared" si="19"/>
        <v>66112</v>
      </c>
      <c r="J226" s="4">
        <f t="shared" si="17"/>
        <v>599.65811965811963</v>
      </c>
      <c r="K226" s="4">
        <f t="shared" si="18"/>
        <v>6.2964102564102564E-2</v>
      </c>
      <c r="L226" s="4" t="s">
        <v>4</v>
      </c>
      <c r="M226" s="4" t="s">
        <v>5</v>
      </c>
      <c r="N226" s="4" t="s">
        <v>52</v>
      </c>
      <c r="O226" s="4" t="s">
        <v>7</v>
      </c>
      <c r="P226" s="4" t="str">
        <f>VLOOKUP(C226,[1]Лист1!$C:$K,9,0)</f>
        <v>2020_01</v>
      </c>
      <c r="R226" s="9">
        <v>0</v>
      </c>
      <c r="S226" s="9">
        <v>0</v>
      </c>
      <c r="T226" s="9">
        <v>0</v>
      </c>
      <c r="U226" s="9">
        <v>0</v>
      </c>
      <c r="V226" s="9">
        <v>0</v>
      </c>
      <c r="W226" s="9">
        <v>0</v>
      </c>
      <c r="X226" s="9">
        <v>1</v>
      </c>
      <c r="Y226" s="9"/>
      <c r="Z226" s="9">
        <v>0</v>
      </c>
      <c r="AA226" s="9">
        <v>1</v>
      </c>
      <c r="AB226" s="9">
        <v>0</v>
      </c>
      <c r="AC226" s="9">
        <v>0</v>
      </c>
      <c r="AD226" s="9">
        <v>0</v>
      </c>
      <c r="AE226" s="9">
        <v>1</v>
      </c>
      <c r="AF226" s="9">
        <v>1</v>
      </c>
      <c r="AG226" s="9">
        <v>0</v>
      </c>
      <c r="AH226" s="9">
        <v>1</v>
      </c>
    </row>
    <row r="227" spans="1:34" x14ac:dyDescent="0.25">
      <c r="A227" s="1" t="s">
        <v>0</v>
      </c>
      <c r="B227" s="2" t="s">
        <v>166</v>
      </c>
      <c r="C227" s="2" t="s">
        <v>233</v>
      </c>
      <c r="D227" s="2" t="str">
        <f t="shared" si="15"/>
        <v>Eaton 9SX2000I 2</v>
      </c>
      <c r="E227" s="2">
        <v>700</v>
      </c>
      <c r="F227" s="2">
        <f t="shared" si="16"/>
        <v>0.7</v>
      </c>
      <c r="G227" s="2">
        <v>2</v>
      </c>
      <c r="H227" s="3">
        <v>918.73239436619713</v>
      </c>
      <c r="I227" s="3">
        <f t="shared" si="19"/>
        <v>67527</v>
      </c>
      <c r="J227" s="4">
        <f t="shared" si="17"/>
        <v>459.36619718309856</v>
      </c>
      <c r="K227" s="4">
        <f t="shared" si="18"/>
        <v>0.64311267605633804</v>
      </c>
      <c r="L227" s="4" t="s">
        <v>4</v>
      </c>
      <c r="M227" s="4" t="s">
        <v>5</v>
      </c>
      <c r="N227" s="4" t="s">
        <v>2</v>
      </c>
      <c r="O227" s="4" t="s">
        <v>7</v>
      </c>
      <c r="P227" s="4" t="str">
        <f>VLOOKUP(C227,[1]Лист1!$C:$K,9,0)</f>
        <v>2020_01</v>
      </c>
      <c r="R227" s="9">
        <v>0</v>
      </c>
      <c r="S227" s="9">
        <v>0</v>
      </c>
      <c r="T227" s="9">
        <v>1</v>
      </c>
      <c r="U227" s="9">
        <v>0</v>
      </c>
      <c r="V227" s="9">
        <v>1</v>
      </c>
      <c r="W227" s="9">
        <v>0</v>
      </c>
      <c r="X227" s="9">
        <v>1</v>
      </c>
      <c r="Y227" s="9"/>
      <c r="Z227" s="9">
        <v>0</v>
      </c>
      <c r="AA227" s="9">
        <v>1</v>
      </c>
      <c r="AB227" s="9">
        <v>0</v>
      </c>
      <c r="AC227" s="9">
        <v>1</v>
      </c>
      <c r="AD227" s="9">
        <v>0</v>
      </c>
      <c r="AE227" s="9">
        <v>0</v>
      </c>
      <c r="AF227" s="9">
        <v>1</v>
      </c>
      <c r="AG227" s="9">
        <v>0</v>
      </c>
      <c r="AH227" s="9">
        <v>1</v>
      </c>
    </row>
    <row r="228" spans="1:34" x14ac:dyDescent="0.25">
      <c r="A228" s="1" t="s">
        <v>0</v>
      </c>
      <c r="B228" s="2" t="s">
        <v>166</v>
      </c>
      <c r="C228" s="2" t="s">
        <v>234</v>
      </c>
      <c r="D228" s="2" t="str">
        <f t="shared" si="15"/>
        <v>Eaton 9SX2000IR 2</v>
      </c>
      <c r="E228" s="2">
        <v>20</v>
      </c>
      <c r="F228" s="2">
        <f t="shared" si="16"/>
        <v>0.02</v>
      </c>
      <c r="G228" s="2">
        <v>2</v>
      </c>
      <c r="H228" s="3">
        <v>1322.394366197183</v>
      </c>
      <c r="I228" s="3">
        <f t="shared" si="19"/>
        <v>97196</v>
      </c>
      <c r="J228" s="4">
        <f t="shared" si="17"/>
        <v>661.19718309859149</v>
      </c>
      <c r="K228" s="4">
        <f t="shared" si="18"/>
        <v>2.6447887323943656E-2</v>
      </c>
      <c r="L228" s="4" t="s">
        <v>4</v>
      </c>
      <c r="M228" s="4" t="s">
        <v>5</v>
      </c>
      <c r="N228" s="4" t="s">
        <v>52</v>
      </c>
      <c r="O228" s="4" t="s">
        <v>7</v>
      </c>
      <c r="P228" s="4" t="str">
        <f>VLOOKUP(C228,[1]Лист1!$C:$K,9,0)</f>
        <v>2020_01</v>
      </c>
      <c r="R228" s="9">
        <v>0</v>
      </c>
      <c r="S228" s="9">
        <v>0</v>
      </c>
      <c r="T228" s="9">
        <v>0</v>
      </c>
      <c r="U228" s="9">
        <v>0</v>
      </c>
      <c r="V228" s="9">
        <v>0</v>
      </c>
      <c r="W228" s="9">
        <v>0</v>
      </c>
      <c r="X228" s="9">
        <v>1</v>
      </c>
      <c r="Y228" s="9"/>
      <c r="Z228" s="9">
        <v>0</v>
      </c>
      <c r="AA228" s="9">
        <v>1</v>
      </c>
      <c r="AB228" s="9">
        <v>0</v>
      </c>
      <c r="AC228" s="9">
        <v>0</v>
      </c>
      <c r="AD228" s="9">
        <v>0</v>
      </c>
      <c r="AE228" s="9">
        <v>1</v>
      </c>
      <c r="AF228" s="9">
        <v>1</v>
      </c>
      <c r="AG228" s="9">
        <v>0</v>
      </c>
      <c r="AH228" s="9">
        <v>1</v>
      </c>
    </row>
    <row r="229" spans="1:34" x14ac:dyDescent="0.25">
      <c r="A229" s="1" t="s">
        <v>0</v>
      </c>
      <c r="B229" s="2" t="s">
        <v>166</v>
      </c>
      <c r="C229" s="2" t="s">
        <v>235</v>
      </c>
      <c r="D229" s="2" t="str">
        <f t="shared" si="15"/>
        <v>Eaton 9SX3000I 3</v>
      </c>
      <c r="E229" s="2">
        <v>500</v>
      </c>
      <c r="F229" s="2">
        <f t="shared" si="16"/>
        <v>0.5</v>
      </c>
      <c r="G229" s="2">
        <v>3</v>
      </c>
      <c r="H229" s="3">
        <v>1140.0533333333333</v>
      </c>
      <c r="I229" s="3">
        <f t="shared" si="19"/>
        <v>83794</v>
      </c>
      <c r="J229" s="4">
        <f t="shared" si="17"/>
        <v>380.01777777777778</v>
      </c>
      <c r="K229" s="4">
        <f t="shared" si="18"/>
        <v>0.57002666666666668</v>
      </c>
      <c r="L229" s="4" t="s">
        <v>4</v>
      </c>
      <c r="M229" s="4" t="s">
        <v>5</v>
      </c>
      <c r="N229" s="4" t="s">
        <v>52</v>
      </c>
      <c r="O229" s="4" t="s">
        <v>7</v>
      </c>
      <c r="P229" s="4" t="str">
        <f>VLOOKUP(C229,[1]Лист1!$C:$K,9,0)</f>
        <v>2020_01</v>
      </c>
      <c r="R229" s="9">
        <v>0</v>
      </c>
      <c r="S229" s="9">
        <v>0</v>
      </c>
      <c r="T229" s="9">
        <v>0</v>
      </c>
      <c r="U229" s="9">
        <v>0</v>
      </c>
      <c r="V229" s="9">
        <v>0</v>
      </c>
      <c r="W229" s="9">
        <v>0</v>
      </c>
      <c r="X229" s="9">
        <v>1</v>
      </c>
      <c r="Y229" s="9"/>
      <c r="Z229" s="9">
        <v>0</v>
      </c>
      <c r="AA229" s="9">
        <v>1</v>
      </c>
      <c r="AB229" s="9">
        <v>0</v>
      </c>
      <c r="AC229" s="9">
        <v>0</v>
      </c>
      <c r="AD229" s="9">
        <v>0</v>
      </c>
      <c r="AE229" s="9">
        <v>1</v>
      </c>
      <c r="AF229" s="9">
        <v>1</v>
      </c>
      <c r="AG229" s="9">
        <v>0</v>
      </c>
      <c r="AH229" s="9">
        <v>1</v>
      </c>
    </row>
    <row r="230" spans="1:34" x14ac:dyDescent="0.25">
      <c r="A230" s="1" t="s">
        <v>0</v>
      </c>
      <c r="B230" s="2" t="s">
        <v>166</v>
      </c>
      <c r="C230" s="2" t="s">
        <v>236</v>
      </c>
      <c r="D230" s="2" t="str">
        <f t="shared" si="15"/>
        <v>Eaton 9SX3000IR 3</v>
      </c>
      <c r="E230" s="2">
        <v>80</v>
      </c>
      <c r="F230" s="2">
        <f t="shared" si="16"/>
        <v>0.08</v>
      </c>
      <c r="G230" s="2">
        <v>3</v>
      </c>
      <c r="H230" s="3">
        <v>1423.7333333333333</v>
      </c>
      <c r="I230" s="3">
        <f t="shared" si="19"/>
        <v>104644</v>
      </c>
      <c r="J230" s="4">
        <f t="shared" si="17"/>
        <v>474.57777777777778</v>
      </c>
      <c r="K230" s="4">
        <f t="shared" si="18"/>
        <v>0.11389866666666668</v>
      </c>
      <c r="L230" s="4" t="s">
        <v>4</v>
      </c>
      <c r="M230" s="4" t="s">
        <v>5</v>
      </c>
      <c r="N230" s="4" t="s">
        <v>52</v>
      </c>
      <c r="O230" s="4" t="s">
        <v>7</v>
      </c>
      <c r="P230" s="4" t="str">
        <f>VLOOKUP(C230,[1]Лист1!$C:$K,9,0)</f>
        <v>2020_01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0</v>
      </c>
      <c r="X230" s="9">
        <v>1</v>
      </c>
      <c r="Y230" s="9"/>
      <c r="Z230" s="9">
        <v>0</v>
      </c>
      <c r="AA230" s="9">
        <v>1</v>
      </c>
      <c r="AB230" s="9">
        <v>0</v>
      </c>
      <c r="AC230" s="9">
        <v>0</v>
      </c>
      <c r="AD230" s="9">
        <v>0</v>
      </c>
      <c r="AE230" s="9">
        <v>1</v>
      </c>
      <c r="AF230" s="9">
        <v>1</v>
      </c>
      <c r="AG230" s="9">
        <v>0</v>
      </c>
      <c r="AH230" s="9">
        <v>1</v>
      </c>
    </row>
    <row r="231" spans="1:34" x14ac:dyDescent="0.25">
      <c r="A231" s="1" t="s">
        <v>0</v>
      </c>
      <c r="B231" s="2" t="s">
        <v>166</v>
      </c>
      <c r="C231" s="2" t="s">
        <v>237</v>
      </c>
      <c r="D231" s="2" t="str">
        <f t="shared" si="15"/>
        <v>Eaton 9SX700I 0,7</v>
      </c>
      <c r="E231" s="2">
        <v>60</v>
      </c>
      <c r="F231" s="2">
        <f t="shared" si="16"/>
        <v>0.06</v>
      </c>
      <c r="G231" s="2">
        <v>0.7</v>
      </c>
      <c r="H231" s="3">
        <v>407.26666666666665</v>
      </c>
      <c r="I231" s="3">
        <f t="shared" si="19"/>
        <v>29934</v>
      </c>
      <c r="J231" s="4">
        <f t="shared" si="17"/>
        <v>581.80952380952385</v>
      </c>
      <c r="K231" s="4">
        <f t="shared" si="18"/>
        <v>2.4435999999999999E-2</v>
      </c>
      <c r="L231" s="4" t="s">
        <v>4</v>
      </c>
      <c r="M231" s="4" t="s">
        <v>5</v>
      </c>
      <c r="N231" s="4" t="s">
        <v>2</v>
      </c>
      <c r="O231" s="4" t="s">
        <v>7</v>
      </c>
      <c r="P231" s="4" t="str">
        <f>VLOOKUP(C231,[1]Лист1!$C:$K,9,0)</f>
        <v>2020_01</v>
      </c>
      <c r="R231" s="9">
        <v>0</v>
      </c>
      <c r="S231" s="9">
        <v>0</v>
      </c>
      <c r="T231" s="9">
        <v>0</v>
      </c>
      <c r="U231" s="9">
        <v>0</v>
      </c>
      <c r="V231" s="9">
        <v>1</v>
      </c>
      <c r="W231" s="9">
        <v>0</v>
      </c>
      <c r="X231" s="9">
        <v>1</v>
      </c>
      <c r="Y231" s="9"/>
      <c r="Z231" s="9">
        <v>0</v>
      </c>
      <c r="AA231" s="9">
        <v>1</v>
      </c>
      <c r="AB231" s="9">
        <v>0</v>
      </c>
      <c r="AC231" s="9">
        <v>1</v>
      </c>
      <c r="AD231" s="9">
        <v>0</v>
      </c>
      <c r="AE231" s="9">
        <v>0</v>
      </c>
      <c r="AF231" s="9">
        <v>1</v>
      </c>
      <c r="AG231" s="9">
        <v>0</v>
      </c>
      <c r="AH231" s="9">
        <v>1</v>
      </c>
    </row>
    <row r="232" spans="1:34" x14ac:dyDescent="0.25">
      <c r="A232" s="1" t="s">
        <v>0</v>
      </c>
      <c r="B232" s="2" t="s">
        <v>166</v>
      </c>
      <c r="C232" s="2" t="s">
        <v>238</v>
      </c>
      <c r="D232" s="2" t="str">
        <f t="shared" si="15"/>
        <v>Eaton EL1200USB 1,2</v>
      </c>
      <c r="E232" s="2">
        <v>8</v>
      </c>
      <c r="F232" s="2">
        <f t="shared" si="16"/>
        <v>8.0000000000000002E-3</v>
      </c>
      <c r="G232" s="2">
        <v>1.2</v>
      </c>
      <c r="H232" s="3">
        <v>280</v>
      </c>
      <c r="I232" s="3">
        <f t="shared" si="19"/>
        <v>20580</v>
      </c>
      <c r="J232" s="4">
        <f t="shared" si="17"/>
        <v>233.33333333333334</v>
      </c>
      <c r="K232" s="4">
        <f t="shared" si="18"/>
        <v>2.2399999999999998E-3</v>
      </c>
      <c r="L232" s="1" t="s">
        <v>12</v>
      </c>
      <c r="M232" s="1" t="s">
        <v>13</v>
      </c>
      <c r="N232" s="1" t="s">
        <v>2</v>
      </c>
      <c r="O232" s="1" t="s">
        <v>7</v>
      </c>
      <c r="P232" s="4" t="s">
        <v>815</v>
      </c>
      <c r="R232" s="9">
        <v>0</v>
      </c>
      <c r="S232" s="9">
        <v>1</v>
      </c>
      <c r="T232" s="9">
        <v>1</v>
      </c>
      <c r="U232" s="9">
        <v>1</v>
      </c>
      <c r="V232" s="9">
        <v>0</v>
      </c>
      <c r="W232" s="9">
        <v>0</v>
      </c>
      <c r="X232" s="9">
        <v>0</v>
      </c>
      <c r="Y232" s="9"/>
      <c r="Z232" s="9">
        <v>1</v>
      </c>
      <c r="AA232" s="9">
        <v>0</v>
      </c>
      <c r="AB232" s="9">
        <v>0</v>
      </c>
      <c r="AC232" s="9">
        <v>1</v>
      </c>
      <c r="AD232" s="9">
        <v>0</v>
      </c>
      <c r="AE232" s="9">
        <v>0</v>
      </c>
      <c r="AF232" s="9">
        <v>0</v>
      </c>
      <c r="AG232" s="9">
        <v>1</v>
      </c>
      <c r="AH232" s="9">
        <v>0</v>
      </c>
    </row>
    <row r="233" spans="1:34" x14ac:dyDescent="0.25">
      <c r="A233" s="1" t="s">
        <v>0</v>
      </c>
      <c r="B233" s="2" t="s">
        <v>166</v>
      </c>
      <c r="C233" s="2" t="s">
        <v>239</v>
      </c>
      <c r="D233" s="2" t="str">
        <f t="shared" si="15"/>
        <v>Eaton EL1600USBDIN 1,6</v>
      </c>
      <c r="E233" s="2">
        <v>3</v>
      </c>
      <c r="F233" s="2">
        <f t="shared" si="16"/>
        <v>3.0000000000000001E-3</v>
      </c>
      <c r="G233" s="2">
        <v>1.6</v>
      </c>
      <c r="H233" s="3">
        <v>403.04</v>
      </c>
      <c r="I233" s="3">
        <f t="shared" si="19"/>
        <v>29623</v>
      </c>
      <c r="J233" s="4">
        <f t="shared" si="17"/>
        <v>251.9</v>
      </c>
      <c r="K233" s="4">
        <f t="shared" si="18"/>
        <v>1.2091200000000002E-3</v>
      </c>
      <c r="L233" s="4" t="s">
        <v>12</v>
      </c>
      <c r="M233" s="4" t="s">
        <v>13</v>
      </c>
      <c r="N233" s="4" t="s">
        <v>2</v>
      </c>
      <c r="O233" s="4" t="s">
        <v>7</v>
      </c>
      <c r="P233" s="4" t="str">
        <f>VLOOKUP(C233,[1]Лист1!$C:$K,9,0)</f>
        <v>2020_01</v>
      </c>
      <c r="R233" s="9">
        <v>0</v>
      </c>
      <c r="S233" s="9">
        <v>1</v>
      </c>
      <c r="T233" s="9">
        <v>1</v>
      </c>
      <c r="U233" s="9">
        <v>1</v>
      </c>
      <c r="V233" s="9">
        <v>0</v>
      </c>
      <c r="W233" s="9">
        <v>0</v>
      </c>
      <c r="X233" s="9">
        <v>0</v>
      </c>
      <c r="Y233" s="9"/>
      <c r="Z233" s="9">
        <v>1</v>
      </c>
      <c r="AA233" s="9">
        <v>0</v>
      </c>
      <c r="AB233" s="9">
        <v>0</v>
      </c>
      <c r="AC233" s="9">
        <v>1</v>
      </c>
      <c r="AD233" s="9">
        <v>0</v>
      </c>
      <c r="AE233" s="9">
        <v>0</v>
      </c>
      <c r="AF233" s="9">
        <v>0</v>
      </c>
      <c r="AG233" s="9">
        <v>1</v>
      </c>
      <c r="AH233" s="9">
        <v>0</v>
      </c>
    </row>
    <row r="234" spans="1:34" x14ac:dyDescent="0.25">
      <c r="A234" s="1" t="s">
        <v>0</v>
      </c>
      <c r="B234" s="2" t="s">
        <v>166</v>
      </c>
      <c r="C234" s="2" t="s">
        <v>240</v>
      </c>
      <c r="D234" s="2" t="str">
        <f t="shared" si="15"/>
        <v>Eaton EL650USBDIN 0,65</v>
      </c>
      <c r="E234" s="2">
        <v>2</v>
      </c>
      <c r="F234" s="2">
        <f t="shared" si="16"/>
        <v>2E-3</v>
      </c>
      <c r="G234" s="2">
        <v>0.65</v>
      </c>
      <c r="H234" s="3">
        <v>160</v>
      </c>
      <c r="I234" s="3">
        <f t="shared" si="19"/>
        <v>11760</v>
      </c>
      <c r="J234" s="4">
        <f t="shared" si="17"/>
        <v>246.15384615384613</v>
      </c>
      <c r="K234" s="4">
        <f t="shared" si="18"/>
        <v>3.2000000000000003E-4</v>
      </c>
      <c r="L234" s="1" t="s">
        <v>12</v>
      </c>
      <c r="M234" s="1" t="s">
        <v>13</v>
      </c>
      <c r="N234" s="1" t="s">
        <v>2</v>
      </c>
      <c r="O234" s="1" t="s">
        <v>7</v>
      </c>
      <c r="P234" s="4" t="s">
        <v>815</v>
      </c>
      <c r="R234" s="9">
        <v>0</v>
      </c>
      <c r="S234" s="9">
        <v>1</v>
      </c>
      <c r="T234" s="9">
        <v>1</v>
      </c>
      <c r="U234" s="9">
        <v>1</v>
      </c>
      <c r="V234" s="9">
        <v>0</v>
      </c>
      <c r="W234" s="9">
        <v>0</v>
      </c>
      <c r="X234" s="9">
        <v>0</v>
      </c>
      <c r="Y234" s="9"/>
      <c r="Z234" s="9">
        <v>1</v>
      </c>
      <c r="AA234" s="9">
        <v>0</v>
      </c>
      <c r="AB234" s="9">
        <v>0</v>
      </c>
      <c r="AC234" s="9">
        <v>1</v>
      </c>
      <c r="AD234" s="9">
        <v>0</v>
      </c>
      <c r="AE234" s="9">
        <v>0</v>
      </c>
      <c r="AF234" s="9">
        <v>0</v>
      </c>
      <c r="AG234" s="9">
        <v>1</v>
      </c>
      <c r="AH234" s="9">
        <v>0</v>
      </c>
    </row>
    <row r="235" spans="1:34" x14ac:dyDescent="0.25">
      <c r="A235" s="1" t="s">
        <v>0</v>
      </c>
      <c r="B235" s="2" t="s">
        <v>166</v>
      </c>
      <c r="C235" s="2" t="s">
        <v>241</v>
      </c>
      <c r="D235" s="2" t="str">
        <f t="shared" si="15"/>
        <v>Eaton EL800USB 0,8</v>
      </c>
      <c r="E235" s="2">
        <v>3</v>
      </c>
      <c r="F235" s="2">
        <f t="shared" si="16"/>
        <v>3.0000000000000001E-3</v>
      </c>
      <c r="G235" s="2">
        <v>0.8</v>
      </c>
      <c r="H235" s="3">
        <v>180</v>
      </c>
      <c r="I235" s="3">
        <f t="shared" si="19"/>
        <v>13230</v>
      </c>
      <c r="J235" s="4">
        <f t="shared" si="17"/>
        <v>225</v>
      </c>
      <c r="K235" s="4">
        <f t="shared" si="18"/>
        <v>5.4000000000000001E-4</v>
      </c>
      <c r="L235" s="4" t="s">
        <v>132</v>
      </c>
      <c r="M235" s="4" t="s">
        <v>13</v>
      </c>
      <c r="N235" s="4" t="s">
        <v>14</v>
      </c>
      <c r="O235" s="4" t="s">
        <v>7</v>
      </c>
      <c r="P235" s="4" t="s">
        <v>815</v>
      </c>
      <c r="R235" s="9">
        <v>0</v>
      </c>
      <c r="S235" s="9">
        <v>1</v>
      </c>
      <c r="T235" s="9">
        <v>1</v>
      </c>
      <c r="U235" s="9">
        <v>1</v>
      </c>
      <c r="V235" s="9">
        <v>0</v>
      </c>
      <c r="W235" s="9">
        <v>0</v>
      </c>
      <c r="X235" s="9">
        <v>0</v>
      </c>
      <c r="Y235" s="9"/>
      <c r="Z235" s="9">
        <v>1</v>
      </c>
      <c r="AA235" s="9">
        <v>0</v>
      </c>
      <c r="AB235" s="9">
        <v>0</v>
      </c>
      <c r="AC235" s="9">
        <v>1</v>
      </c>
      <c r="AD235" s="9">
        <v>0</v>
      </c>
      <c r="AE235" s="9">
        <v>0</v>
      </c>
      <c r="AF235" s="9">
        <v>0</v>
      </c>
      <c r="AG235" s="9">
        <v>1</v>
      </c>
      <c r="AH235" s="9">
        <v>0</v>
      </c>
    </row>
    <row r="236" spans="1:34" x14ac:dyDescent="0.25">
      <c r="A236" s="1" t="s">
        <v>0</v>
      </c>
      <c r="B236" s="2" t="s">
        <v>166</v>
      </c>
      <c r="C236" s="2" t="s">
        <v>242</v>
      </c>
      <c r="D236" s="2" t="str">
        <f t="shared" si="15"/>
        <v>Eaton EL800USBDIN 0,8</v>
      </c>
      <c r="E236" s="2">
        <v>30</v>
      </c>
      <c r="F236" s="2">
        <f t="shared" si="16"/>
        <v>0.03</v>
      </c>
      <c r="G236" s="2">
        <v>0.8</v>
      </c>
      <c r="H236" s="3">
        <v>190</v>
      </c>
      <c r="I236" s="3">
        <f t="shared" si="19"/>
        <v>13965</v>
      </c>
      <c r="J236" s="4">
        <f t="shared" si="17"/>
        <v>237.5</v>
      </c>
      <c r="K236" s="4">
        <f t="shared" si="18"/>
        <v>5.7000000000000002E-3</v>
      </c>
      <c r="L236" s="4" t="s">
        <v>132</v>
      </c>
      <c r="M236" s="4" t="s">
        <v>13</v>
      </c>
      <c r="N236" s="4" t="s">
        <v>14</v>
      </c>
      <c r="O236" s="4" t="s">
        <v>7</v>
      </c>
      <c r="P236" s="4" t="s">
        <v>815</v>
      </c>
      <c r="R236" s="9">
        <v>0</v>
      </c>
      <c r="S236" s="9">
        <v>1</v>
      </c>
      <c r="T236" s="9">
        <v>1</v>
      </c>
      <c r="U236" s="9">
        <v>1</v>
      </c>
      <c r="V236" s="9">
        <v>0</v>
      </c>
      <c r="W236" s="9">
        <v>0</v>
      </c>
      <c r="X236" s="9">
        <v>0</v>
      </c>
      <c r="Y236" s="9"/>
      <c r="Z236" s="9">
        <v>1</v>
      </c>
      <c r="AA236" s="9">
        <v>0</v>
      </c>
      <c r="AB236" s="9">
        <v>0</v>
      </c>
      <c r="AC236" s="9">
        <v>1</v>
      </c>
      <c r="AD236" s="9">
        <v>0</v>
      </c>
      <c r="AE236" s="9">
        <v>0</v>
      </c>
      <c r="AF236" s="9">
        <v>0</v>
      </c>
      <c r="AG236" s="9">
        <v>1</v>
      </c>
      <c r="AH236" s="9">
        <v>0</v>
      </c>
    </row>
    <row r="237" spans="1:34" x14ac:dyDescent="0.25">
      <c r="A237" s="1" t="s">
        <v>0</v>
      </c>
      <c r="B237" s="2" t="s">
        <v>166</v>
      </c>
      <c r="C237" s="2" t="s">
        <v>243</v>
      </c>
      <c r="D237" s="2" t="str">
        <f t="shared" si="15"/>
        <v>Eaton ELP1600 1,6</v>
      </c>
      <c r="E237" s="2">
        <v>80</v>
      </c>
      <c r="F237" s="2">
        <f t="shared" si="16"/>
        <v>0.08</v>
      </c>
      <c r="G237" s="2">
        <v>1.6</v>
      </c>
      <c r="H237" s="3">
        <v>300</v>
      </c>
      <c r="I237" s="3">
        <f t="shared" si="19"/>
        <v>22050</v>
      </c>
      <c r="J237" s="4">
        <f t="shared" si="17"/>
        <v>187.5</v>
      </c>
      <c r="K237" s="4">
        <f t="shared" si="18"/>
        <v>2.4E-2</v>
      </c>
      <c r="L237" s="4" t="s">
        <v>12</v>
      </c>
      <c r="M237" s="4" t="s">
        <v>13</v>
      </c>
      <c r="N237" s="4" t="s">
        <v>2</v>
      </c>
      <c r="O237" s="4" t="s">
        <v>7</v>
      </c>
      <c r="P237" s="4" t="s">
        <v>815</v>
      </c>
      <c r="R237" s="9">
        <v>0</v>
      </c>
      <c r="S237" s="9">
        <v>1</v>
      </c>
      <c r="T237" s="9">
        <v>1</v>
      </c>
      <c r="U237" s="9">
        <v>1</v>
      </c>
      <c r="V237" s="9">
        <v>1</v>
      </c>
      <c r="W237" s="9">
        <v>0</v>
      </c>
      <c r="X237" s="9">
        <v>0</v>
      </c>
      <c r="Y237" s="9"/>
      <c r="Z237" s="9">
        <v>1</v>
      </c>
      <c r="AA237" s="9">
        <v>0</v>
      </c>
      <c r="AB237" s="9">
        <v>0</v>
      </c>
      <c r="AC237" s="9">
        <v>1</v>
      </c>
      <c r="AD237" s="9">
        <v>0</v>
      </c>
      <c r="AE237" s="9">
        <v>0</v>
      </c>
      <c r="AF237" s="9">
        <v>0</v>
      </c>
      <c r="AG237" s="9">
        <v>1</v>
      </c>
      <c r="AH237" s="9">
        <v>0</v>
      </c>
    </row>
    <row r="238" spans="1:34" x14ac:dyDescent="0.25">
      <c r="A238" s="1" t="s">
        <v>0</v>
      </c>
      <c r="B238" s="2" t="s">
        <v>166</v>
      </c>
      <c r="C238" s="2" t="s">
        <v>244</v>
      </c>
      <c r="D238" s="2" t="str">
        <f t="shared" si="15"/>
        <v>Eaton ELP1600DIN 1,6</v>
      </c>
      <c r="E238" s="2">
        <v>10</v>
      </c>
      <c r="F238" s="2">
        <f t="shared" si="16"/>
        <v>0.01</v>
      </c>
      <c r="G238" s="2">
        <v>1.6</v>
      </c>
      <c r="H238" s="3">
        <v>385</v>
      </c>
      <c r="I238" s="3">
        <f t="shared" si="19"/>
        <v>28298</v>
      </c>
      <c r="J238" s="4">
        <f t="shared" si="17"/>
        <v>240.625</v>
      </c>
      <c r="K238" s="4">
        <f t="shared" si="18"/>
        <v>3.8500000000000001E-3</v>
      </c>
      <c r="L238" s="4" t="s">
        <v>12</v>
      </c>
      <c r="M238" s="4" t="s">
        <v>13</v>
      </c>
      <c r="N238" s="4" t="s">
        <v>2</v>
      </c>
      <c r="O238" s="4" t="s">
        <v>7</v>
      </c>
      <c r="P238" s="4" t="s">
        <v>815</v>
      </c>
      <c r="R238" s="9">
        <v>0</v>
      </c>
      <c r="S238" s="9">
        <v>1</v>
      </c>
      <c r="T238" s="9">
        <v>1</v>
      </c>
      <c r="U238" s="9">
        <v>1</v>
      </c>
      <c r="V238" s="9">
        <v>1</v>
      </c>
      <c r="W238" s="9">
        <v>0</v>
      </c>
      <c r="X238" s="9">
        <v>0</v>
      </c>
      <c r="Y238" s="9"/>
      <c r="Z238" s="9">
        <v>1</v>
      </c>
      <c r="AA238" s="9">
        <v>0</v>
      </c>
      <c r="AB238" s="9">
        <v>0</v>
      </c>
      <c r="AC238" s="9">
        <v>1</v>
      </c>
      <c r="AD238" s="9">
        <v>0</v>
      </c>
      <c r="AE238" s="9">
        <v>0</v>
      </c>
      <c r="AF238" s="9">
        <v>0</v>
      </c>
      <c r="AG238" s="9">
        <v>1</v>
      </c>
      <c r="AH238" s="9">
        <v>0</v>
      </c>
    </row>
    <row r="239" spans="1:34" x14ac:dyDescent="0.25">
      <c r="A239" s="1" t="s">
        <v>0</v>
      </c>
      <c r="B239" s="2" t="s">
        <v>166</v>
      </c>
      <c r="C239" s="2" t="s">
        <v>245</v>
      </c>
      <c r="D239" s="2" t="str">
        <f t="shared" si="15"/>
        <v>Eaton ELP850 0,85</v>
      </c>
      <c r="E239" s="2">
        <v>10</v>
      </c>
      <c r="F239" s="2">
        <f t="shared" si="16"/>
        <v>0.01</v>
      </c>
      <c r="G239" s="2">
        <v>0.85</v>
      </c>
      <c r="H239" s="3">
        <v>160</v>
      </c>
      <c r="I239" s="3">
        <f t="shared" si="19"/>
        <v>11760</v>
      </c>
      <c r="J239" s="4">
        <f t="shared" si="17"/>
        <v>188.23529411764707</v>
      </c>
      <c r="K239" s="4">
        <f t="shared" si="18"/>
        <v>1.6000000000000001E-3</v>
      </c>
      <c r="L239" s="4" t="s">
        <v>12</v>
      </c>
      <c r="M239" s="4" t="s">
        <v>13</v>
      </c>
      <c r="N239" s="4" t="s">
        <v>2</v>
      </c>
      <c r="O239" s="4" t="s">
        <v>7</v>
      </c>
      <c r="P239" s="4" t="str">
        <f>VLOOKUP(C239,[1]Лист1!$C:$K,9,0)</f>
        <v>2021_06</v>
      </c>
      <c r="R239" s="9">
        <v>0</v>
      </c>
      <c r="S239" s="9">
        <v>1</v>
      </c>
      <c r="T239" s="9">
        <v>0</v>
      </c>
      <c r="U239" s="9">
        <v>1</v>
      </c>
      <c r="V239" s="9">
        <v>1</v>
      </c>
      <c r="W239" s="9">
        <v>0</v>
      </c>
      <c r="X239" s="9">
        <v>0</v>
      </c>
      <c r="Y239" s="9"/>
      <c r="Z239" s="9">
        <v>1</v>
      </c>
      <c r="AA239" s="9">
        <v>0</v>
      </c>
      <c r="AB239" s="9">
        <v>0</v>
      </c>
      <c r="AC239" s="9">
        <v>1</v>
      </c>
      <c r="AD239" s="9">
        <v>0</v>
      </c>
      <c r="AE239" s="9">
        <v>0</v>
      </c>
      <c r="AF239" s="9">
        <v>0</v>
      </c>
      <c r="AG239" s="9">
        <v>1</v>
      </c>
      <c r="AH239" s="9">
        <v>0</v>
      </c>
    </row>
    <row r="240" spans="1:34" x14ac:dyDescent="0.25">
      <c r="A240" s="1" t="s">
        <v>0</v>
      </c>
      <c r="B240" s="2" t="s">
        <v>246</v>
      </c>
      <c r="C240" s="2" t="s">
        <v>247</v>
      </c>
      <c r="D240" s="2" t="str">
        <f t="shared" si="15"/>
        <v>Eltena Intelligent 1000 LT2 1</v>
      </c>
      <c r="E240" s="2">
        <v>450</v>
      </c>
      <c r="F240" s="2">
        <f t="shared" si="16"/>
        <v>0.45</v>
      </c>
      <c r="G240" s="2">
        <v>1</v>
      </c>
      <c r="H240" s="3">
        <v>239</v>
      </c>
      <c r="I240" s="3">
        <f t="shared" si="19"/>
        <v>17567</v>
      </c>
      <c r="J240" s="4">
        <f t="shared" si="17"/>
        <v>239</v>
      </c>
      <c r="K240" s="4">
        <f t="shared" si="18"/>
        <v>0.10755000000000001</v>
      </c>
      <c r="L240" s="4" t="s">
        <v>29</v>
      </c>
      <c r="M240" s="4" t="s">
        <v>5</v>
      </c>
      <c r="N240" s="4" t="s">
        <v>2</v>
      </c>
      <c r="O240" s="4" t="s">
        <v>7</v>
      </c>
      <c r="P240" s="4" t="str">
        <f>VLOOKUP(C240,[1]Лист1!$C:$K,9,0)</f>
        <v>2020_01</v>
      </c>
      <c r="R240" s="9">
        <v>0</v>
      </c>
      <c r="S240" s="9">
        <v>1</v>
      </c>
      <c r="T240" s="9">
        <v>1</v>
      </c>
      <c r="U240" s="9">
        <v>1</v>
      </c>
      <c r="V240" s="9">
        <v>1</v>
      </c>
      <c r="W240" s="9">
        <v>0</v>
      </c>
      <c r="X240" s="9">
        <v>1</v>
      </c>
      <c r="Y240" s="9"/>
      <c r="Z240" s="9">
        <v>0</v>
      </c>
      <c r="AA240" s="9">
        <v>1</v>
      </c>
      <c r="AB240" s="9">
        <v>0</v>
      </c>
      <c r="AC240" s="9">
        <v>1</v>
      </c>
      <c r="AD240" s="9">
        <v>0</v>
      </c>
      <c r="AE240" s="9">
        <v>0</v>
      </c>
      <c r="AF240" s="9">
        <v>0</v>
      </c>
      <c r="AG240" s="9">
        <v>0</v>
      </c>
      <c r="AH240" s="9">
        <v>1</v>
      </c>
    </row>
    <row r="241" spans="1:34" x14ac:dyDescent="0.25">
      <c r="A241" s="1" t="s">
        <v>0</v>
      </c>
      <c r="B241" s="2" t="s">
        <v>246</v>
      </c>
      <c r="C241" s="2" t="s">
        <v>248</v>
      </c>
      <c r="D241" s="2" t="str">
        <f t="shared" si="15"/>
        <v>Eltena Intelligent 3000 RT 3</v>
      </c>
      <c r="E241" s="2">
        <v>141</v>
      </c>
      <c r="F241" s="2">
        <f t="shared" si="16"/>
        <v>0.14099999999999999</v>
      </c>
      <c r="G241" s="2">
        <v>3</v>
      </c>
      <c r="H241" s="3">
        <v>765</v>
      </c>
      <c r="I241" s="3">
        <f t="shared" si="19"/>
        <v>56228</v>
      </c>
      <c r="J241" s="4">
        <f t="shared" si="17"/>
        <v>255</v>
      </c>
      <c r="K241" s="4">
        <f t="shared" si="18"/>
        <v>0.107865</v>
      </c>
      <c r="L241" s="4" t="s">
        <v>29</v>
      </c>
      <c r="M241" s="4" t="s">
        <v>5</v>
      </c>
      <c r="N241" s="4" t="s">
        <v>6</v>
      </c>
      <c r="O241" s="4" t="s">
        <v>7</v>
      </c>
      <c r="P241" s="4" t="str">
        <f>VLOOKUP(C241,[1]Лист1!$C:$K,9,0)</f>
        <v>2020_01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1</v>
      </c>
      <c r="Y241" s="9"/>
      <c r="Z241" s="9">
        <v>0</v>
      </c>
      <c r="AA241" s="9">
        <v>1</v>
      </c>
      <c r="AB241" s="9">
        <v>0</v>
      </c>
      <c r="AC241" s="9">
        <v>0</v>
      </c>
      <c r="AD241" s="9">
        <v>1</v>
      </c>
      <c r="AE241" s="9">
        <v>0</v>
      </c>
      <c r="AF241" s="9">
        <v>0</v>
      </c>
      <c r="AG241" s="9">
        <v>0</v>
      </c>
      <c r="AH241" s="9">
        <v>1</v>
      </c>
    </row>
    <row r="242" spans="1:34" x14ac:dyDescent="0.25">
      <c r="A242" s="1" t="s">
        <v>0</v>
      </c>
      <c r="B242" s="2" t="s">
        <v>246</v>
      </c>
      <c r="C242" s="2" t="s">
        <v>249</v>
      </c>
      <c r="D242" s="2" t="str">
        <f t="shared" si="15"/>
        <v>Eltena Intelligent 3000 RTLT 3</v>
      </c>
      <c r="E242" s="2">
        <v>150</v>
      </c>
      <c r="F242" s="2">
        <f t="shared" si="16"/>
        <v>0.15</v>
      </c>
      <c r="G242" s="2">
        <v>3</v>
      </c>
      <c r="H242" s="3">
        <v>735</v>
      </c>
      <c r="I242" s="3">
        <f t="shared" si="19"/>
        <v>54023</v>
      </c>
      <c r="J242" s="4">
        <f t="shared" si="17"/>
        <v>245</v>
      </c>
      <c r="K242" s="4">
        <f t="shared" si="18"/>
        <v>0.11025</v>
      </c>
      <c r="L242" s="4" t="s">
        <v>29</v>
      </c>
      <c r="M242" s="4" t="s">
        <v>5</v>
      </c>
      <c r="N242" s="4" t="s">
        <v>6</v>
      </c>
      <c r="O242" s="4" t="s">
        <v>7</v>
      </c>
      <c r="P242" s="4" t="str">
        <f>VLOOKUP(C242,[1]Лист1!$C:$K,9,0)</f>
        <v>2020_01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1</v>
      </c>
      <c r="Y242" s="9"/>
      <c r="Z242" s="9">
        <v>0</v>
      </c>
      <c r="AA242" s="9">
        <v>1</v>
      </c>
      <c r="AB242" s="9">
        <v>0</v>
      </c>
      <c r="AC242" s="9">
        <v>0</v>
      </c>
      <c r="AD242" s="9">
        <v>1</v>
      </c>
      <c r="AE242" s="9">
        <v>0</v>
      </c>
      <c r="AF242" s="9">
        <v>0</v>
      </c>
      <c r="AG242" s="9">
        <v>0</v>
      </c>
      <c r="AH242" s="9">
        <v>1</v>
      </c>
    </row>
    <row r="243" spans="1:34" x14ac:dyDescent="0.25">
      <c r="A243" s="1" t="s">
        <v>0</v>
      </c>
      <c r="B243" s="2" t="s">
        <v>246</v>
      </c>
      <c r="C243" s="2" t="s">
        <v>250</v>
      </c>
      <c r="D243" s="2" t="str">
        <f t="shared" si="15"/>
        <v>Eltena Intelligent 500 LT2 0,5</v>
      </c>
      <c r="E243" s="2">
        <v>30</v>
      </c>
      <c r="F243" s="2">
        <f t="shared" si="16"/>
        <v>0.03</v>
      </c>
      <c r="G243" s="2">
        <v>0.5</v>
      </c>
      <c r="H243" s="3">
        <v>174</v>
      </c>
      <c r="I243" s="3">
        <f t="shared" si="19"/>
        <v>12789</v>
      </c>
      <c r="J243" s="4">
        <f t="shared" si="17"/>
        <v>348</v>
      </c>
      <c r="K243" s="4">
        <f t="shared" si="18"/>
        <v>5.2199999999999998E-3</v>
      </c>
      <c r="L243" s="4" t="s">
        <v>29</v>
      </c>
      <c r="M243" s="4" t="s">
        <v>5</v>
      </c>
      <c r="N243" s="4" t="s">
        <v>2</v>
      </c>
      <c r="O243" s="4" t="s">
        <v>7</v>
      </c>
      <c r="P243" s="4" t="str">
        <f>VLOOKUP(C243,[1]Лист1!$C:$K,9,0)</f>
        <v>2020_01</v>
      </c>
      <c r="R243" s="9">
        <v>0</v>
      </c>
      <c r="S243" s="9">
        <v>1</v>
      </c>
      <c r="T243" s="9">
        <v>0</v>
      </c>
      <c r="U243" s="9">
        <v>1</v>
      </c>
      <c r="V243" s="9">
        <v>1</v>
      </c>
      <c r="W243" s="9">
        <v>0</v>
      </c>
      <c r="X243" s="9">
        <v>1</v>
      </c>
      <c r="Y243" s="9"/>
      <c r="Z243" s="9">
        <v>0</v>
      </c>
      <c r="AA243" s="9">
        <v>1</v>
      </c>
      <c r="AB243" s="9">
        <v>0</v>
      </c>
      <c r="AC243" s="9">
        <v>1</v>
      </c>
      <c r="AD243" s="9">
        <v>0</v>
      </c>
      <c r="AE243" s="9">
        <v>0</v>
      </c>
      <c r="AF243" s="9">
        <v>0</v>
      </c>
      <c r="AG243" s="9">
        <v>0</v>
      </c>
      <c r="AH243" s="9">
        <v>1</v>
      </c>
    </row>
    <row r="244" spans="1:34" x14ac:dyDescent="0.25">
      <c r="A244" s="1" t="s">
        <v>0</v>
      </c>
      <c r="B244" s="2" t="s">
        <v>246</v>
      </c>
      <c r="C244" s="2" t="s">
        <v>251</v>
      </c>
      <c r="D244" s="2" t="str">
        <f t="shared" si="15"/>
        <v>Eltena Intelligent II RM 0,6</v>
      </c>
      <c r="E244" s="2">
        <v>50</v>
      </c>
      <c r="F244" s="2">
        <f t="shared" si="16"/>
        <v>0.05</v>
      </c>
      <c r="G244" s="2">
        <v>0.6</v>
      </c>
      <c r="H244" s="3">
        <v>237</v>
      </c>
      <c r="I244" s="3">
        <f t="shared" si="19"/>
        <v>17420</v>
      </c>
      <c r="J244" s="4">
        <f t="shared" si="17"/>
        <v>395</v>
      </c>
      <c r="K244" s="4">
        <f t="shared" si="18"/>
        <v>1.1849999999999999E-2</v>
      </c>
      <c r="L244" s="4" t="s">
        <v>29</v>
      </c>
      <c r="M244" s="4" t="s">
        <v>5</v>
      </c>
      <c r="N244" s="4" t="s">
        <v>52</v>
      </c>
      <c r="O244" s="4" t="s">
        <v>7</v>
      </c>
      <c r="P244" s="4" t="str">
        <f>VLOOKUP(C244,[1]Лист1!$C:$K,9,0)</f>
        <v>2020_01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X244" s="9">
        <v>1</v>
      </c>
      <c r="Y244" s="9"/>
      <c r="Z244" s="9">
        <v>0</v>
      </c>
      <c r="AA244" s="9">
        <v>1</v>
      </c>
      <c r="AB244" s="9">
        <v>0</v>
      </c>
      <c r="AC244" s="9">
        <v>0</v>
      </c>
      <c r="AD244" s="9">
        <v>0</v>
      </c>
      <c r="AE244" s="9">
        <v>1</v>
      </c>
      <c r="AF244" s="9">
        <v>0</v>
      </c>
      <c r="AG244" s="9">
        <v>0</v>
      </c>
      <c r="AH244" s="9">
        <v>1</v>
      </c>
    </row>
    <row r="245" spans="1:34" x14ac:dyDescent="0.25">
      <c r="A245" s="1" t="s">
        <v>0</v>
      </c>
      <c r="B245" s="2" t="s">
        <v>246</v>
      </c>
      <c r="C245" s="2" t="s">
        <v>251</v>
      </c>
      <c r="D245" s="2" t="str">
        <f t="shared" si="15"/>
        <v>Eltena Intelligent II RM 1</v>
      </c>
      <c r="E245" s="2">
        <v>400</v>
      </c>
      <c r="F245" s="2">
        <f t="shared" si="16"/>
        <v>0.4</v>
      </c>
      <c r="G245" s="2">
        <v>1</v>
      </c>
      <c r="H245" s="3">
        <v>333</v>
      </c>
      <c r="I245" s="3">
        <f t="shared" si="19"/>
        <v>24476</v>
      </c>
      <c r="J245" s="4">
        <f t="shared" si="17"/>
        <v>333</v>
      </c>
      <c r="K245" s="4">
        <f t="shared" si="18"/>
        <v>0.13320000000000001</v>
      </c>
      <c r="L245" s="4" t="s">
        <v>29</v>
      </c>
      <c r="M245" s="4" t="s">
        <v>5</v>
      </c>
      <c r="N245" s="4" t="s">
        <v>52</v>
      </c>
      <c r="O245" s="4" t="s">
        <v>7</v>
      </c>
      <c r="P245" s="4" t="str">
        <f>VLOOKUP(C245,[1]Лист1!$C:$K,9,0)</f>
        <v>2020_01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X245" s="9">
        <v>1</v>
      </c>
      <c r="Y245" s="9"/>
      <c r="Z245" s="9">
        <v>0</v>
      </c>
      <c r="AA245" s="9">
        <v>1</v>
      </c>
      <c r="AB245" s="9">
        <v>0</v>
      </c>
      <c r="AC245" s="9">
        <v>0</v>
      </c>
      <c r="AD245" s="9">
        <v>0</v>
      </c>
      <c r="AE245" s="9">
        <v>1</v>
      </c>
      <c r="AF245" s="9">
        <v>0</v>
      </c>
      <c r="AG245" s="9">
        <v>0</v>
      </c>
      <c r="AH245" s="9">
        <v>1</v>
      </c>
    </row>
    <row r="246" spans="1:34" x14ac:dyDescent="0.25">
      <c r="A246" s="1" t="s">
        <v>0</v>
      </c>
      <c r="B246" s="2" t="s">
        <v>246</v>
      </c>
      <c r="C246" s="2" t="s">
        <v>252</v>
      </c>
      <c r="D246" s="2" t="str">
        <f t="shared" si="15"/>
        <v>Eltena Monolith  III, RT, E 1</v>
      </c>
      <c r="E246" s="2">
        <v>400</v>
      </c>
      <c r="F246" s="2">
        <f t="shared" si="16"/>
        <v>0.4</v>
      </c>
      <c r="G246" s="2">
        <v>1</v>
      </c>
      <c r="H246" s="3">
        <v>456</v>
      </c>
      <c r="I246" s="3">
        <f t="shared" si="19"/>
        <v>33516</v>
      </c>
      <c r="J246" s="4">
        <f t="shared" si="17"/>
        <v>456</v>
      </c>
      <c r="K246" s="4">
        <f t="shared" si="18"/>
        <v>0.18240000000000001</v>
      </c>
      <c r="L246" s="4" t="s">
        <v>4</v>
      </c>
      <c r="M246" s="4" t="s">
        <v>5</v>
      </c>
      <c r="N246" s="4" t="s">
        <v>6</v>
      </c>
      <c r="O246" s="4" t="s">
        <v>7</v>
      </c>
      <c r="P246" s="4" t="str">
        <f>VLOOKUP(C246,[1]Лист1!$C:$K,9,0)</f>
        <v>2021_06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0</v>
      </c>
      <c r="X246" s="9">
        <v>1</v>
      </c>
      <c r="Y246" s="9"/>
      <c r="Z246" s="9">
        <v>0</v>
      </c>
      <c r="AA246" s="9">
        <v>1</v>
      </c>
      <c r="AB246" s="9">
        <v>0</v>
      </c>
      <c r="AC246" s="9">
        <v>0</v>
      </c>
      <c r="AD246" s="9">
        <v>1</v>
      </c>
      <c r="AE246" s="9">
        <v>0</v>
      </c>
      <c r="AF246" s="9">
        <v>1</v>
      </c>
      <c r="AG246" s="9">
        <v>0</v>
      </c>
      <c r="AH246" s="9">
        <v>1</v>
      </c>
    </row>
    <row r="247" spans="1:34" x14ac:dyDescent="0.25">
      <c r="A247" s="1" t="s">
        <v>0</v>
      </c>
      <c r="B247" s="2" t="s">
        <v>246</v>
      </c>
      <c r="C247" s="2" t="s">
        <v>252</v>
      </c>
      <c r="D247" s="2" t="str">
        <f t="shared" si="15"/>
        <v>Eltena Monolith  III, RT, E 2</v>
      </c>
      <c r="E247" s="2">
        <v>200</v>
      </c>
      <c r="F247" s="2">
        <f t="shared" si="16"/>
        <v>0.2</v>
      </c>
      <c r="G247" s="2">
        <v>2</v>
      </c>
      <c r="H247" s="3">
        <v>802</v>
      </c>
      <c r="I247" s="3">
        <f t="shared" si="19"/>
        <v>58947</v>
      </c>
      <c r="J247" s="4">
        <f t="shared" si="17"/>
        <v>401</v>
      </c>
      <c r="K247" s="4">
        <f t="shared" si="18"/>
        <v>0.16039999999999999</v>
      </c>
      <c r="L247" s="4" t="s">
        <v>4</v>
      </c>
      <c r="M247" s="4" t="s">
        <v>5</v>
      </c>
      <c r="N247" s="4" t="s">
        <v>6</v>
      </c>
      <c r="O247" s="4" t="s">
        <v>7</v>
      </c>
      <c r="P247" s="4" t="str">
        <f>VLOOKUP(C247,[1]Лист1!$C:$K,9,0)</f>
        <v>2021_06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  <c r="W247" s="9">
        <v>0</v>
      </c>
      <c r="X247" s="9">
        <v>1</v>
      </c>
      <c r="Y247" s="9"/>
      <c r="Z247" s="9">
        <v>0</v>
      </c>
      <c r="AA247" s="9">
        <v>1</v>
      </c>
      <c r="AB247" s="9">
        <v>0</v>
      </c>
      <c r="AC247" s="9">
        <v>0</v>
      </c>
      <c r="AD247" s="9">
        <v>1</v>
      </c>
      <c r="AE247" s="9">
        <v>0</v>
      </c>
      <c r="AF247" s="9">
        <v>1</v>
      </c>
      <c r="AG247" s="9">
        <v>0</v>
      </c>
      <c r="AH247" s="9">
        <v>1</v>
      </c>
    </row>
    <row r="248" spans="1:34" x14ac:dyDescent="0.25">
      <c r="A248" s="1" t="s">
        <v>0</v>
      </c>
      <c r="B248" s="2" t="s">
        <v>246</v>
      </c>
      <c r="C248" s="2" t="s">
        <v>252</v>
      </c>
      <c r="D248" s="2" t="str">
        <f t="shared" si="15"/>
        <v>Eltena Monolith  III, RT, E 3</v>
      </c>
      <c r="E248" s="2">
        <v>161</v>
      </c>
      <c r="F248" s="2">
        <f t="shared" si="16"/>
        <v>0.161</v>
      </c>
      <c r="G248" s="2">
        <v>3</v>
      </c>
      <c r="H248" s="3">
        <v>1006</v>
      </c>
      <c r="I248" s="3">
        <f t="shared" si="19"/>
        <v>73941</v>
      </c>
      <c r="J248" s="4">
        <f t="shared" si="17"/>
        <v>335.33333333333331</v>
      </c>
      <c r="K248" s="4">
        <f t="shared" si="18"/>
        <v>0.161966</v>
      </c>
      <c r="L248" s="4" t="s">
        <v>4</v>
      </c>
      <c r="M248" s="4" t="s">
        <v>5</v>
      </c>
      <c r="N248" s="4" t="s">
        <v>6</v>
      </c>
      <c r="O248" s="4" t="s">
        <v>7</v>
      </c>
      <c r="P248" s="4" t="str">
        <f>VLOOKUP(C248,[1]Лист1!$C:$K,9,0)</f>
        <v>2021_06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>
        <v>0</v>
      </c>
      <c r="X248" s="9">
        <v>1</v>
      </c>
      <c r="Y248" s="9"/>
      <c r="Z248" s="9">
        <v>0</v>
      </c>
      <c r="AA248" s="9">
        <v>1</v>
      </c>
      <c r="AB248" s="9">
        <v>0</v>
      </c>
      <c r="AC248" s="9">
        <v>0</v>
      </c>
      <c r="AD248" s="9">
        <v>1</v>
      </c>
      <c r="AE248" s="9">
        <v>0</v>
      </c>
      <c r="AF248" s="9">
        <v>1</v>
      </c>
      <c r="AG248" s="9">
        <v>0</v>
      </c>
      <c r="AH248" s="9">
        <v>1</v>
      </c>
    </row>
    <row r="249" spans="1:34" x14ac:dyDescent="0.25">
      <c r="A249" s="1" t="s">
        <v>0</v>
      </c>
      <c r="B249" s="2" t="s">
        <v>246</v>
      </c>
      <c r="C249" s="2" t="s">
        <v>253</v>
      </c>
      <c r="D249" s="2" t="str">
        <f t="shared" si="15"/>
        <v>Eltena One Station 0,6</v>
      </c>
      <c r="E249" s="2">
        <v>203</v>
      </c>
      <c r="F249" s="2">
        <f t="shared" si="16"/>
        <v>0.20300000000000001</v>
      </c>
      <c r="G249" s="2">
        <v>0.6</v>
      </c>
      <c r="H249" s="3">
        <v>59</v>
      </c>
      <c r="I249" s="3">
        <f t="shared" si="19"/>
        <v>4337</v>
      </c>
      <c r="J249" s="4">
        <f t="shared" si="17"/>
        <v>98.333333333333343</v>
      </c>
      <c r="K249" s="4">
        <f t="shared" si="18"/>
        <v>1.1977E-2</v>
      </c>
      <c r="L249" s="4" t="s">
        <v>132</v>
      </c>
      <c r="M249" s="4" t="s">
        <v>13</v>
      </c>
      <c r="N249" s="4" t="s">
        <v>14</v>
      </c>
      <c r="O249" s="4" t="s">
        <v>7</v>
      </c>
      <c r="P249" s="4" t="str">
        <f>VLOOKUP(C249,[1]Лист1!$C:$K,9,0)</f>
        <v>2020_01</v>
      </c>
      <c r="R249" s="9">
        <v>1</v>
      </c>
      <c r="S249" s="9">
        <v>0</v>
      </c>
      <c r="T249" s="9">
        <v>0</v>
      </c>
      <c r="U249" s="9">
        <v>0</v>
      </c>
      <c r="V249" s="9">
        <v>1</v>
      </c>
      <c r="W249" s="9">
        <v>0</v>
      </c>
      <c r="X249" s="9">
        <v>0</v>
      </c>
      <c r="Y249" s="9"/>
      <c r="Z249" s="9">
        <v>1</v>
      </c>
      <c r="AA249" s="9">
        <v>0</v>
      </c>
      <c r="AB249" s="9">
        <v>1</v>
      </c>
      <c r="AC249" s="9">
        <v>0</v>
      </c>
      <c r="AD249" s="9">
        <v>0</v>
      </c>
      <c r="AE249" s="9">
        <v>0</v>
      </c>
      <c r="AF249" s="9">
        <v>0</v>
      </c>
      <c r="AG249" s="9">
        <v>1</v>
      </c>
      <c r="AH249" s="9">
        <v>0</v>
      </c>
    </row>
    <row r="250" spans="1:34" x14ac:dyDescent="0.25">
      <c r="A250" s="1" t="s">
        <v>0</v>
      </c>
      <c r="B250" s="2" t="s">
        <v>246</v>
      </c>
      <c r="C250" s="2" t="s">
        <v>254</v>
      </c>
      <c r="D250" s="2" t="str">
        <f t="shared" si="15"/>
        <v>Eltena Smart Station Double 700U 0,7</v>
      </c>
      <c r="E250" s="2">
        <v>40</v>
      </c>
      <c r="F250" s="2">
        <f t="shared" si="16"/>
        <v>0.04</v>
      </c>
      <c r="G250" s="2">
        <v>0.7</v>
      </c>
      <c r="H250" s="3">
        <v>85.630136986301366</v>
      </c>
      <c r="I250" s="3">
        <f t="shared" si="19"/>
        <v>6294</v>
      </c>
      <c r="J250" s="4">
        <f t="shared" si="17"/>
        <v>122.32876712328768</v>
      </c>
      <c r="K250" s="4">
        <f t="shared" si="18"/>
        <v>3.4252054794520546E-3</v>
      </c>
      <c r="L250" s="5" t="s">
        <v>12</v>
      </c>
      <c r="M250" s="5" t="s">
        <v>13</v>
      </c>
      <c r="N250" s="5" t="s">
        <v>2</v>
      </c>
      <c r="O250" s="5" t="s">
        <v>7</v>
      </c>
      <c r="P250" s="4" t="str">
        <f>VLOOKUP(C250,[1]Лист1!$C:$K,9,0)</f>
        <v>2020_01</v>
      </c>
      <c r="R250" s="9">
        <v>0</v>
      </c>
      <c r="S250" s="9">
        <v>0</v>
      </c>
      <c r="T250" s="9">
        <v>0</v>
      </c>
      <c r="U250" s="9">
        <v>1</v>
      </c>
      <c r="V250" s="9">
        <v>1</v>
      </c>
      <c r="W250" s="9">
        <v>1</v>
      </c>
      <c r="X250" s="9">
        <v>0</v>
      </c>
      <c r="Y250" s="9"/>
      <c r="Z250" s="9">
        <v>0</v>
      </c>
      <c r="AA250" s="9">
        <v>1</v>
      </c>
      <c r="AB250" s="9">
        <v>0</v>
      </c>
      <c r="AC250" s="9">
        <v>1</v>
      </c>
      <c r="AD250" s="9">
        <v>0</v>
      </c>
      <c r="AE250" s="9">
        <v>0</v>
      </c>
      <c r="AF250" s="9">
        <v>0</v>
      </c>
      <c r="AG250" s="9">
        <v>1</v>
      </c>
      <c r="AH250" s="9">
        <v>0</v>
      </c>
    </row>
    <row r="251" spans="1:34" x14ac:dyDescent="0.25">
      <c r="A251" s="1" t="s">
        <v>0</v>
      </c>
      <c r="B251" s="2" t="s">
        <v>246</v>
      </c>
      <c r="C251" s="2" t="s">
        <v>255</v>
      </c>
      <c r="D251" s="2" t="str">
        <f t="shared" si="15"/>
        <v>Eltena Smart Station Power 1000 1</v>
      </c>
      <c r="E251" s="2">
        <v>50</v>
      </c>
      <c r="F251" s="2">
        <f t="shared" si="16"/>
        <v>0.05</v>
      </c>
      <c r="G251" s="2">
        <v>1</v>
      </c>
      <c r="H251" s="3">
        <v>158.12328767123287</v>
      </c>
      <c r="I251" s="3">
        <f t="shared" si="19"/>
        <v>11622</v>
      </c>
      <c r="J251" s="4">
        <f t="shared" si="17"/>
        <v>158.12328767123287</v>
      </c>
      <c r="K251" s="4">
        <f t="shared" si="18"/>
        <v>7.9061643835616428E-3</v>
      </c>
      <c r="L251" s="4" t="s">
        <v>12</v>
      </c>
      <c r="M251" s="4" t="s">
        <v>13</v>
      </c>
      <c r="N251" s="4" t="s">
        <v>2</v>
      </c>
      <c r="O251" s="4" t="s">
        <v>7</v>
      </c>
      <c r="P251" s="4" t="str">
        <f>VLOOKUP(C251,[1]Лист1!$C:$K,9,0)</f>
        <v>2020_01</v>
      </c>
      <c r="R251" s="9">
        <v>0</v>
      </c>
      <c r="S251" s="9">
        <v>0</v>
      </c>
      <c r="T251" s="9">
        <v>0</v>
      </c>
      <c r="U251" s="9">
        <v>1</v>
      </c>
      <c r="V251" s="9">
        <v>1</v>
      </c>
      <c r="W251" s="9">
        <v>1</v>
      </c>
      <c r="X251" s="9">
        <v>0</v>
      </c>
      <c r="Y251" s="9"/>
      <c r="Z251" s="9">
        <v>0</v>
      </c>
      <c r="AA251" s="9">
        <v>1</v>
      </c>
      <c r="AB251" s="9">
        <v>0</v>
      </c>
      <c r="AC251" s="9">
        <v>1</v>
      </c>
      <c r="AD251" s="9">
        <v>0</v>
      </c>
      <c r="AE251" s="9">
        <v>0</v>
      </c>
      <c r="AF251" s="9">
        <v>0</v>
      </c>
      <c r="AG251" s="9">
        <v>1</v>
      </c>
      <c r="AH251" s="9">
        <v>0</v>
      </c>
    </row>
    <row r="252" spans="1:34" x14ac:dyDescent="0.25">
      <c r="A252" s="1" t="s">
        <v>0</v>
      </c>
      <c r="B252" s="2" t="s">
        <v>246</v>
      </c>
      <c r="C252" s="2" t="s">
        <v>256</v>
      </c>
      <c r="D252" s="2" t="str">
        <f t="shared" si="15"/>
        <v>Eltena Smart Station Power 1500 1,5</v>
      </c>
      <c r="E252" s="2">
        <v>150</v>
      </c>
      <c r="F252" s="2">
        <f t="shared" si="16"/>
        <v>0.15</v>
      </c>
      <c r="G252" s="2">
        <v>1.5</v>
      </c>
      <c r="H252" s="3">
        <v>195.63013698630138</v>
      </c>
      <c r="I252" s="3">
        <f t="shared" si="19"/>
        <v>14379</v>
      </c>
      <c r="J252" s="4">
        <f t="shared" si="17"/>
        <v>130.42009132420091</v>
      </c>
      <c r="K252" s="4">
        <f t="shared" si="18"/>
        <v>2.9344520547945209E-2</v>
      </c>
      <c r="L252" s="5" t="s">
        <v>12</v>
      </c>
      <c r="M252" s="5" t="s">
        <v>13</v>
      </c>
      <c r="N252" s="5" t="s">
        <v>2</v>
      </c>
      <c r="O252" s="5" t="s">
        <v>7</v>
      </c>
      <c r="P252" s="4" t="str">
        <f>VLOOKUP(C252,[1]Лист1!$C:$K,9,0)</f>
        <v>2020_01</v>
      </c>
      <c r="R252" s="9">
        <v>0</v>
      </c>
      <c r="S252" s="9">
        <v>0</v>
      </c>
      <c r="T252" s="9">
        <v>0</v>
      </c>
      <c r="U252" s="9">
        <v>1</v>
      </c>
      <c r="V252" s="9">
        <v>1</v>
      </c>
      <c r="W252" s="9">
        <v>1</v>
      </c>
      <c r="X252" s="9">
        <v>0</v>
      </c>
      <c r="Y252" s="9"/>
      <c r="Z252" s="9">
        <v>0</v>
      </c>
      <c r="AA252" s="9">
        <v>1</v>
      </c>
      <c r="AB252" s="9">
        <v>0</v>
      </c>
      <c r="AC252" s="9">
        <v>1</v>
      </c>
      <c r="AD252" s="9">
        <v>0</v>
      </c>
      <c r="AE252" s="9">
        <v>0</v>
      </c>
      <c r="AF252" s="9">
        <v>0</v>
      </c>
      <c r="AG252" s="9">
        <v>1</v>
      </c>
      <c r="AH252" s="9">
        <v>0</v>
      </c>
    </row>
    <row r="253" spans="1:34" x14ac:dyDescent="0.25">
      <c r="A253" s="1" t="s">
        <v>0</v>
      </c>
      <c r="B253" s="2" t="s">
        <v>246</v>
      </c>
      <c r="C253" s="2" t="s">
        <v>257</v>
      </c>
      <c r="D253" s="2" t="str">
        <f t="shared" si="15"/>
        <v>Eltena Smart Station RT 1500 1,5</v>
      </c>
      <c r="E253" s="2">
        <v>93</v>
      </c>
      <c r="F253" s="2">
        <f t="shared" si="16"/>
        <v>9.2999999999999999E-2</v>
      </c>
      <c r="G253" s="2">
        <v>1.5</v>
      </c>
      <c r="H253" s="3">
        <v>356.8082191780822</v>
      </c>
      <c r="I253" s="3">
        <f t="shared" si="19"/>
        <v>26225</v>
      </c>
      <c r="J253" s="4">
        <f t="shared" si="17"/>
        <v>237.87214611872147</v>
      </c>
      <c r="K253" s="4">
        <f t="shared" si="18"/>
        <v>3.3183164383561642E-2</v>
      </c>
      <c r="L253" s="4" t="s">
        <v>12</v>
      </c>
      <c r="M253" s="4" t="s">
        <v>13</v>
      </c>
      <c r="N253" s="4" t="s">
        <v>6</v>
      </c>
      <c r="O253" s="4" t="s">
        <v>7</v>
      </c>
      <c r="P253" s="4" t="str">
        <f>VLOOKUP(C253,[1]Лист1!$C:$K,9,0)</f>
        <v>2020_01</v>
      </c>
      <c r="R253" s="9">
        <v>0</v>
      </c>
      <c r="S253" s="9">
        <v>0</v>
      </c>
      <c r="T253" s="9">
        <v>0</v>
      </c>
      <c r="U253" s="9">
        <v>1</v>
      </c>
      <c r="V253" s="9">
        <v>1</v>
      </c>
      <c r="W253" s="9">
        <v>1</v>
      </c>
      <c r="X253" s="9">
        <v>1</v>
      </c>
      <c r="Y253" s="9"/>
      <c r="Z253" s="9">
        <v>0</v>
      </c>
      <c r="AA253" s="9">
        <v>1</v>
      </c>
      <c r="AB253" s="9">
        <v>0</v>
      </c>
      <c r="AC253" s="9">
        <v>0</v>
      </c>
      <c r="AD253" s="9">
        <v>1</v>
      </c>
      <c r="AE253" s="9">
        <v>0</v>
      </c>
      <c r="AF253" s="9">
        <v>0</v>
      </c>
      <c r="AG253" s="9">
        <v>1</v>
      </c>
      <c r="AH253" s="9">
        <v>0</v>
      </c>
    </row>
    <row r="254" spans="1:34" x14ac:dyDescent="0.25">
      <c r="A254" s="1" t="s">
        <v>0</v>
      </c>
      <c r="B254" s="2" t="s">
        <v>246</v>
      </c>
      <c r="C254" s="2" t="s">
        <v>258</v>
      </c>
      <c r="D254" s="2" t="str">
        <f t="shared" si="15"/>
        <v>Eltena Smart Station RT 2000 2</v>
      </c>
      <c r="E254" s="2">
        <v>90</v>
      </c>
      <c r="F254" s="2">
        <f t="shared" si="16"/>
        <v>0.09</v>
      </c>
      <c r="G254" s="2">
        <v>2</v>
      </c>
      <c r="H254" s="3">
        <v>448.01369863013701</v>
      </c>
      <c r="I254" s="3">
        <f t="shared" si="19"/>
        <v>32929</v>
      </c>
      <c r="J254" s="4">
        <f t="shared" si="17"/>
        <v>224.00684931506851</v>
      </c>
      <c r="K254" s="4">
        <f t="shared" si="18"/>
        <v>4.0321232876712333E-2</v>
      </c>
      <c r="L254" s="4" t="s">
        <v>12</v>
      </c>
      <c r="M254" s="4" t="s">
        <v>13</v>
      </c>
      <c r="N254" s="4" t="s">
        <v>6</v>
      </c>
      <c r="O254" s="4" t="s">
        <v>7</v>
      </c>
      <c r="P254" s="4" t="str">
        <f>VLOOKUP(C254,[1]Лист1!$C:$K,9,0)</f>
        <v>2020_01</v>
      </c>
      <c r="R254" s="9">
        <v>0</v>
      </c>
      <c r="S254" s="9">
        <v>0</v>
      </c>
      <c r="T254" s="9">
        <v>1</v>
      </c>
      <c r="U254" s="9">
        <v>1</v>
      </c>
      <c r="V254" s="9">
        <v>1</v>
      </c>
      <c r="W254" s="9">
        <v>1</v>
      </c>
      <c r="X254" s="9">
        <v>1</v>
      </c>
      <c r="Y254" s="9"/>
      <c r="Z254" s="9">
        <v>0</v>
      </c>
      <c r="AA254" s="9">
        <v>1</v>
      </c>
      <c r="AB254" s="9">
        <v>0</v>
      </c>
      <c r="AC254" s="9">
        <v>0</v>
      </c>
      <c r="AD254" s="9">
        <v>1</v>
      </c>
      <c r="AE254" s="9">
        <v>0</v>
      </c>
      <c r="AF254" s="9">
        <v>0</v>
      </c>
      <c r="AG254" s="9">
        <v>1</v>
      </c>
      <c r="AH254" s="9">
        <v>0</v>
      </c>
    </row>
    <row r="255" spans="1:34" x14ac:dyDescent="0.25">
      <c r="A255" s="1" t="s">
        <v>0</v>
      </c>
      <c r="B255" s="2" t="s">
        <v>259</v>
      </c>
      <c r="C255" s="2" t="s">
        <v>260</v>
      </c>
      <c r="D255" s="2" t="str">
        <f t="shared" si="15"/>
        <v>HIPER CITY-650 0,65</v>
      </c>
      <c r="E255" s="2">
        <v>898</v>
      </c>
      <c r="F255" s="2">
        <f t="shared" si="16"/>
        <v>0.89800000000000002</v>
      </c>
      <c r="G255" s="2">
        <v>0.65</v>
      </c>
      <c r="H255" s="3">
        <v>28.028169014084508</v>
      </c>
      <c r="I255" s="3">
        <f t="shared" si="19"/>
        <v>2060</v>
      </c>
      <c r="J255" s="4">
        <f t="shared" si="17"/>
        <v>43.120260021668471</v>
      </c>
      <c r="K255" s="4">
        <f t="shared" si="18"/>
        <v>2.5169295774647889E-2</v>
      </c>
      <c r="L255" s="4" t="s">
        <v>12</v>
      </c>
      <c r="M255" s="4" t="s">
        <v>13</v>
      </c>
      <c r="N255" s="4" t="s">
        <v>2</v>
      </c>
      <c r="O255" s="4" t="s">
        <v>7</v>
      </c>
      <c r="P255" s="4" t="s">
        <v>815</v>
      </c>
      <c r="R255" s="9">
        <v>1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9"/>
      <c r="Z255" s="9">
        <v>0</v>
      </c>
      <c r="AA255" s="9">
        <v>1</v>
      </c>
      <c r="AB255" s="9">
        <v>0</v>
      </c>
      <c r="AC255" s="9">
        <v>1</v>
      </c>
      <c r="AD255" s="9">
        <v>0</v>
      </c>
      <c r="AE255" s="9">
        <v>0</v>
      </c>
      <c r="AF255" s="9">
        <v>0</v>
      </c>
      <c r="AG255" s="9">
        <v>1</v>
      </c>
      <c r="AH255" s="9">
        <v>0</v>
      </c>
    </row>
    <row r="256" spans="1:34" x14ac:dyDescent="0.25">
      <c r="A256" s="1" t="s">
        <v>0</v>
      </c>
      <c r="B256" s="2" t="s">
        <v>259</v>
      </c>
      <c r="C256" s="2" t="s">
        <v>261</v>
      </c>
      <c r="D256" s="2" t="str">
        <f t="shared" si="15"/>
        <v>HIPER CITY-850U 0,85</v>
      </c>
      <c r="E256" s="2">
        <v>321</v>
      </c>
      <c r="F256" s="2">
        <f t="shared" si="16"/>
        <v>0.32100000000000001</v>
      </c>
      <c r="G256" s="2">
        <v>0.85</v>
      </c>
      <c r="H256" s="3">
        <v>54.225352112676056</v>
      </c>
      <c r="I256" s="3">
        <f t="shared" si="19"/>
        <v>3986</v>
      </c>
      <c r="J256" s="4">
        <f t="shared" si="17"/>
        <v>63.794531897265948</v>
      </c>
      <c r="K256" s="4">
        <f t="shared" si="18"/>
        <v>1.7406338028169016E-2</v>
      </c>
      <c r="L256" s="4" t="s">
        <v>12</v>
      </c>
      <c r="M256" s="4" t="s">
        <v>13</v>
      </c>
      <c r="N256" s="4" t="s">
        <v>2</v>
      </c>
      <c r="O256" s="4" t="s">
        <v>7</v>
      </c>
      <c r="P256" s="4" t="str">
        <f>VLOOKUP(C256,[1]Лист1!$C:$K,9,0)</f>
        <v>2020_01</v>
      </c>
      <c r="R256" s="9">
        <v>1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9"/>
      <c r="Z256" s="9">
        <v>0</v>
      </c>
      <c r="AA256" s="9">
        <v>1</v>
      </c>
      <c r="AB256" s="9">
        <v>0</v>
      </c>
      <c r="AC256" s="9">
        <v>1</v>
      </c>
      <c r="AD256" s="9">
        <v>0</v>
      </c>
      <c r="AE256" s="9">
        <v>0</v>
      </c>
      <c r="AF256" s="9">
        <v>0</v>
      </c>
      <c r="AG256" s="9">
        <v>1</v>
      </c>
      <c r="AH256" s="9">
        <v>0</v>
      </c>
    </row>
    <row r="257" spans="1:34" x14ac:dyDescent="0.25">
      <c r="A257" s="1" t="s">
        <v>0</v>
      </c>
      <c r="B257" s="2" t="s">
        <v>259</v>
      </c>
      <c r="C257" s="2" t="s">
        <v>262</v>
      </c>
      <c r="D257" s="2" t="str">
        <f t="shared" si="15"/>
        <v>HIPER OFFICE-400 0,4</v>
      </c>
      <c r="E257" s="2">
        <v>92</v>
      </c>
      <c r="F257" s="2">
        <f t="shared" si="16"/>
        <v>9.1999999999999998E-2</v>
      </c>
      <c r="G257" s="2">
        <v>0.4</v>
      </c>
      <c r="H257" s="3">
        <v>62.816901408450704</v>
      </c>
      <c r="I257" s="3">
        <f t="shared" si="19"/>
        <v>4617</v>
      </c>
      <c r="J257" s="4">
        <f t="shared" si="17"/>
        <v>157.04225352112675</v>
      </c>
      <c r="K257" s="4">
        <f t="shared" si="18"/>
        <v>5.7791549295774652E-3</v>
      </c>
      <c r="L257" s="4" t="s">
        <v>132</v>
      </c>
      <c r="M257" s="4" t="s">
        <v>13</v>
      </c>
      <c r="N257" s="4" t="s">
        <v>2</v>
      </c>
      <c r="O257" s="4" t="s">
        <v>7</v>
      </c>
      <c r="P257" s="4" t="str">
        <f>VLOOKUP(C257,[1]Лист1!$C:$K,9,0)</f>
        <v>2020_01</v>
      </c>
      <c r="R257" s="9">
        <v>1</v>
      </c>
      <c r="S257" s="9">
        <v>0</v>
      </c>
      <c r="T257" s="9">
        <v>0</v>
      </c>
      <c r="U257" s="9">
        <v>1</v>
      </c>
      <c r="V257" s="9">
        <v>1</v>
      </c>
      <c r="W257" s="9">
        <v>0</v>
      </c>
      <c r="X257" s="9">
        <v>0</v>
      </c>
      <c r="Y257" s="9"/>
      <c r="Z257" s="9">
        <v>1</v>
      </c>
      <c r="AA257" s="9">
        <v>0</v>
      </c>
      <c r="AB257" s="9">
        <v>0</v>
      </c>
      <c r="AC257" s="9">
        <v>1</v>
      </c>
      <c r="AD257" s="9">
        <v>0</v>
      </c>
      <c r="AE257" s="9">
        <v>0</v>
      </c>
      <c r="AF257" s="9">
        <v>0</v>
      </c>
      <c r="AG257" s="9">
        <v>1</v>
      </c>
      <c r="AH257" s="9">
        <v>0</v>
      </c>
    </row>
    <row r="258" spans="1:34" x14ac:dyDescent="0.25">
      <c r="A258" s="1" t="s">
        <v>0</v>
      </c>
      <c r="B258" s="2" t="s">
        <v>259</v>
      </c>
      <c r="C258" s="2" t="s">
        <v>263</v>
      </c>
      <c r="D258" s="2" t="str">
        <f t="shared" ref="D258:D321" si="20">CONCATENATE(B258," ",C258," ",G258)</f>
        <v>HIPER OFFICE-600 0,6</v>
      </c>
      <c r="E258" s="2">
        <v>163</v>
      </c>
      <c r="F258" s="2">
        <f t="shared" ref="F258:F321" si="21">E258/1000</f>
        <v>0.16300000000000001</v>
      </c>
      <c r="G258" s="2">
        <v>0.6</v>
      </c>
      <c r="H258" s="3">
        <v>64.507042253521121</v>
      </c>
      <c r="I258" s="3">
        <f t="shared" si="19"/>
        <v>4741</v>
      </c>
      <c r="J258" s="4">
        <f t="shared" ref="J258:J321" si="22">H258/G258</f>
        <v>107.51173708920187</v>
      </c>
      <c r="K258" s="4">
        <f t="shared" ref="K258:K321" si="23">E258*H258/1000000</f>
        <v>1.0514647887323944E-2</v>
      </c>
      <c r="L258" s="4" t="s">
        <v>132</v>
      </c>
      <c r="M258" s="4" t="s">
        <v>13</v>
      </c>
      <c r="N258" s="4" t="s">
        <v>2</v>
      </c>
      <c r="O258" s="4" t="s">
        <v>7</v>
      </c>
      <c r="P258" s="4" t="str">
        <f>VLOOKUP(C258,[1]Лист1!$C:$K,9,0)</f>
        <v>2020_01</v>
      </c>
      <c r="R258" s="9">
        <v>1</v>
      </c>
      <c r="S258" s="9">
        <v>0</v>
      </c>
      <c r="T258" s="9">
        <v>0</v>
      </c>
      <c r="U258" s="9">
        <v>1</v>
      </c>
      <c r="V258" s="9">
        <v>1</v>
      </c>
      <c r="W258" s="9">
        <v>0</v>
      </c>
      <c r="X258" s="9">
        <v>0</v>
      </c>
      <c r="Y258" s="9"/>
      <c r="Z258" s="9">
        <v>1</v>
      </c>
      <c r="AA258" s="9">
        <v>0</v>
      </c>
      <c r="AB258" s="9">
        <v>0</v>
      </c>
      <c r="AC258" s="9">
        <v>1</v>
      </c>
      <c r="AD258" s="9">
        <v>0</v>
      </c>
      <c r="AE258" s="9">
        <v>0</v>
      </c>
      <c r="AF258" s="9">
        <v>0</v>
      </c>
      <c r="AG258" s="9">
        <v>1</v>
      </c>
      <c r="AH258" s="9">
        <v>0</v>
      </c>
    </row>
    <row r="259" spans="1:34" x14ac:dyDescent="0.25">
      <c r="A259" s="1" t="s">
        <v>0</v>
      </c>
      <c r="B259" s="2" t="s">
        <v>259</v>
      </c>
      <c r="C259" s="2" t="s">
        <v>264</v>
      </c>
      <c r="D259" s="2" t="str">
        <f t="shared" si="20"/>
        <v>HIPER OFFICE-800 0,8</v>
      </c>
      <c r="E259" s="2">
        <v>64</v>
      </c>
      <c r="F259" s="2">
        <f t="shared" si="21"/>
        <v>6.4000000000000001E-2</v>
      </c>
      <c r="G259" s="2">
        <v>0.8</v>
      </c>
      <c r="H259" s="3">
        <v>79.408450704225359</v>
      </c>
      <c r="I259" s="3">
        <f t="shared" ref="I259:I322" si="24">ROUND(H259*73.5,0)</f>
        <v>5837</v>
      </c>
      <c r="J259" s="4">
        <f t="shared" si="22"/>
        <v>99.260563380281695</v>
      </c>
      <c r="K259" s="4">
        <f t="shared" si="23"/>
        <v>5.0821408450704231E-3</v>
      </c>
      <c r="L259" s="4" t="s">
        <v>132</v>
      </c>
      <c r="M259" s="4" t="s">
        <v>13</v>
      </c>
      <c r="N259" s="4" t="s">
        <v>2</v>
      </c>
      <c r="O259" s="4" t="s">
        <v>7</v>
      </c>
      <c r="P259" s="4" t="str">
        <f>VLOOKUP(C259,[1]Лист1!$C:$K,9,0)</f>
        <v>2020_01</v>
      </c>
      <c r="R259" s="9">
        <v>1</v>
      </c>
      <c r="S259" s="9">
        <v>0</v>
      </c>
      <c r="T259" s="9">
        <v>0</v>
      </c>
      <c r="U259" s="9">
        <v>1</v>
      </c>
      <c r="V259" s="9">
        <v>1</v>
      </c>
      <c r="W259" s="9">
        <v>0</v>
      </c>
      <c r="X259" s="9">
        <v>0</v>
      </c>
      <c r="Y259" s="9"/>
      <c r="Z259" s="9">
        <v>1</v>
      </c>
      <c r="AA259" s="9">
        <v>0</v>
      </c>
      <c r="AB259" s="9">
        <v>0</v>
      </c>
      <c r="AC259" s="9">
        <v>1</v>
      </c>
      <c r="AD259" s="9">
        <v>0</v>
      </c>
      <c r="AE259" s="9">
        <v>0</v>
      </c>
      <c r="AF259" s="9">
        <v>0</v>
      </c>
      <c r="AG259" s="9">
        <v>1</v>
      </c>
      <c r="AH259" s="9">
        <v>0</v>
      </c>
    </row>
    <row r="260" spans="1:34" x14ac:dyDescent="0.25">
      <c r="A260" s="1" t="s">
        <v>0</v>
      </c>
      <c r="B260" s="2" t="s">
        <v>265</v>
      </c>
      <c r="C260" s="2" t="s">
        <v>266</v>
      </c>
      <c r="D260" s="2" t="str">
        <f t="shared" si="20"/>
        <v>Huawei UPS2000A-1kVA 1</v>
      </c>
      <c r="E260" s="2">
        <v>132</v>
      </c>
      <c r="F260" s="2">
        <f t="shared" si="21"/>
        <v>0.13200000000000001</v>
      </c>
      <c r="G260" s="2">
        <v>1</v>
      </c>
      <c r="H260" s="3">
        <v>185</v>
      </c>
      <c r="I260" s="3">
        <f t="shared" si="24"/>
        <v>13598</v>
      </c>
      <c r="J260" s="4">
        <f t="shared" si="22"/>
        <v>185</v>
      </c>
      <c r="K260" s="4">
        <f t="shared" si="23"/>
        <v>2.4420000000000001E-2</v>
      </c>
      <c r="L260" s="4" t="s">
        <v>4</v>
      </c>
      <c r="M260" s="4" t="s">
        <v>5</v>
      </c>
      <c r="N260" s="4" t="s">
        <v>2</v>
      </c>
      <c r="O260" s="4" t="s">
        <v>7</v>
      </c>
      <c r="P260" s="4" t="str">
        <f>VLOOKUP(C260,[1]Лист1!$C:$K,9,0)</f>
        <v>2020_01</v>
      </c>
      <c r="R260" s="9">
        <v>0</v>
      </c>
      <c r="S260" s="9">
        <v>0</v>
      </c>
      <c r="T260" s="9">
        <v>1</v>
      </c>
      <c r="U260" s="9">
        <v>0</v>
      </c>
      <c r="V260" s="9">
        <v>1</v>
      </c>
      <c r="W260" s="9">
        <v>0</v>
      </c>
      <c r="X260" s="9">
        <v>1</v>
      </c>
      <c r="Y260" s="9"/>
      <c r="Z260" s="9">
        <v>0</v>
      </c>
      <c r="AA260" s="9">
        <v>1</v>
      </c>
      <c r="AB260" s="9">
        <v>0</v>
      </c>
      <c r="AC260" s="9">
        <v>1</v>
      </c>
      <c r="AD260" s="9">
        <v>0</v>
      </c>
      <c r="AE260" s="9">
        <v>0</v>
      </c>
      <c r="AF260" s="9">
        <v>1</v>
      </c>
      <c r="AG260" s="9">
        <v>0</v>
      </c>
      <c r="AH260" s="9">
        <v>1</v>
      </c>
    </row>
    <row r="261" spans="1:34" x14ac:dyDescent="0.25">
      <c r="A261" s="1" t="s">
        <v>0</v>
      </c>
      <c r="B261" s="2" t="s">
        <v>265</v>
      </c>
      <c r="C261" s="2" t="s">
        <v>267</v>
      </c>
      <c r="D261" s="2" t="str">
        <f t="shared" si="20"/>
        <v>Huawei UPS2000A-2kVA 2</v>
      </c>
      <c r="E261" s="2">
        <v>47</v>
      </c>
      <c r="F261" s="2">
        <f t="shared" si="21"/>
        <v>4.7E-2</v>
      </c>
      <c r="G261" s="2">
        <v>2</v>
      </c>
      <c r="H261" s="3">
        <v>385</v>
      </c>
      <c r="I261" s="3">
        <f t="shared" si="24"/>
        <v>28298</v>
      </c>
      <c r="J261" s="4">
        <f t="shared" si="22"/>
        <v>192.5</v>
      </c>
      <c r="K261" s="4">
        <f t="shared" si="23"/>
        <v>1.8095E-2</v>
      </c>
      <c r="L261" s="4" t="s">
        <v>4</v>
      </c>
      <c r="M261" s="4" t="s">
        <v>5</v>
      </c>
      <c r="N261" s="4" t="s">
        <v>2</v>
      </c>
      <c r="O261" s="4" t="s">
        <v>7</v>
      </c>
      <c r="P261" s="4" t="str">
        <f>VLOOKUP(C261,[1]Лист1!$C:$K,9,0)</f>
        <v>2020_01</v>
      </c>
      <c r="R261" s="9">
        <v>0</v>
      </c>
      <c r="S261" s="9">
        <v>0</v>
      </c>
      <c r="T261" s="9">
        <v>1</v>
      </c>
      <c r="U261" s="9">
        <v>0</v>
      </c>
      <c r="V261" s="9">
        <v>1</v>
      </c>
      <c r="W261" s="9">
        <v>0</v>
      </c>
      <c r="X261" s="9">
        <v>1</v>
      </c>
      <c r="Y261" s="9"/>
      <c r="Z261" s="9">
        <v>0</v>
      </c>
      <c r="AA261" s="9">
        <v>1</v>
      </c>
      <c r="AB261" s="9">
        <v>0</v>
      </c>
      <c r="AC261" s="9">
        <v>1</v>
      </c>
      <c r="AD261" s="9">
        <v>0</v>
      </c>
      <c r="AE261" s="9">
        <v>0</v>
      </c>
      <c r="AF261" s="9">
        <v>1</v>
      </c>
      <c r="AG261" s="9">
        <v>0</v>
      </c>
      <c r="AH261" s="9">
        <v>1</v>
      </c>
    </row>
    <row r="262" spans="1:34" x14ac:dyDescent="0.25">
      <c r="A262" s="1" t="s">
        <v>0</v>
      </c>
      <c r="B262" s="2" t="s">
        <v>265</v>
      </c>
      <c r="C262" s="2" t="s">
        <v>268</v>
      </c>
      <c r="D262" s="2" t="str">
        <f t="shared" si="20"/>
        <v>Huawei UPS2000A-3kVA 3</v>
      </c>
      <c r="E262" s="2">
        <v>24</v>
      </c>
      <c r="F262" s="2">
        <f t="shared" si="21"/>
        <v>2.4E-2</v>
      </c>
      <c r="G262" s="2">
        <v>3</v>
      </c>
      <c r="H262" s="3">
        <v>541.55725190839689</v>
      </c>
      <c r="I262" s="3">
        <f t="shared" si="24"/>
        <v>39804</v>
      </c>
      <c r="J262" s="4">
        <f t="shared" si="22"/>
        <v>180.51908396946564</v>
      </c>
      <c r="K262" s="4">
        <f t="shared" si="23"/>
        <v>1.2997374045801525E-2</v>
      </c>
      <c r="L262" s="4" t="s">
        <v>4</v>
      </c>
      <c r="M262" s="4" t="s">
        <v>5</v>
      </c>
      <c r="N262" s="4" t="s">
        <v>2</v>
      </c>
      <c r="O262" s="4" t="s">
        <v>7</v>
      </c>
      <c r="P262" s="4" t="str">
        <f>VLOOKUP(C262,[1]Лист1!$C:$K,9,0)</f>
        <v>2020_01</v>
      </c>
      <c r="R262" s="9">
        <v>0</v>
      </c>
      <c r="S262" s="9">
        <v>0</v>
      </c>
      <c r="T262" s="9">
        <v>1</v>
      </c>
      <c r="U262" s="9">
        <v>0</v>
      </c>
      <c r="V262" s="9">
        <v>1</v>
      </c>
      <c r="W262" s="9">
        <v>0</v>
      </c>
      <c r="X262" s="9">
        <v>1</v>
      </c>
      <c r="Y262" s="9"/>
      <c r="Z262" s="9">
        <v>0</v>
      </c>
      <c r="AA262" s="9">
        <v>1</v>
      </c>
      <c r="AB262" s="9">
        <v>0</v>
      </c>
      <c r="AC262" s="9">
        <v>1</v>
      </c>
      <c r="AD262" s="9">
        <v>0</v>
      </c>
      <c r="AE262" s="9">
        <v>0</v>
      </c>
      <c r="AF262" s="9">
        <v>1</v>
      </c>
      <c r="AG262" s="9">
        <v>0</v>
      </c>
      <c r="AH262" s="9">
        <v>1</v>
      </c>
    </row>
    <row r="263" spans="1:34" x14ac:dyDescent="0.25">
      <c r="A263" s="1" t="s">
        <v>0</v>
      </c>
      <c r="B263" s="2" t="s">
        <v>265</v>
      </c>
      <c r="C263" s="2" t="s">
        <v>269</v>
      </c>
      <c r="D263" s="2" t="str">
        <f t="shared" si="20"/>
        <v>Huawei UPS2000G-1kVA 1</v>
      </c>
      <c r="E263" s="2">
        <v>58</v>
      </c>
      <c r="F263" s="2">
        <f t="shared" si="21"/>
        <v>5.8000000000000003E-2</v>
      </c>
      <c r="G263" s="2">
        <v>1</v>
      </c>
      <c r="H263" s="3">
        <v>339</v>
      </c>
      <c r="I263" s="3">
        <f t="shared" si="24"/>
        <v>24917</v>
      </c>
      <c r="J263" s="4">
        <f t="shared" si="22"/>
        <v>339</v>
      </c>
      <c r="K263" s="4">
        <f t="shared" si="23"/>
        <v>1.9661999999999999E-2</v>
      </c>
      <c r="L263" s="4" t="s">
        <v>4</v>
      </c>
      <c r="M263" s="4" t="s">
        <v>5</v>
      </c>
      <c r="N263" s="4" t="s">
        <v>6</v>
      </c>
      <c r="O263" s="4" t="s">
        <v>7</v>
      </c>
      <c r="P263" s="4" t="str">
        <f>VLOOKUP(C263,[1]Лист1!$C:$K,9,0)</f>
        <v>2020_01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W263" s="9">
        <v>0</v>
      </c>
      <c r="X263" s="9">
        <v>1</v>
      </c>
      <c r="Y263" s="9"/>
      <c r="Z263" s="9">
        <v>0</v>
      </c>
      <c r="AA263" s="9">
        <v>1</v>
      </c>
      <c r="AB263" s="9">
        <v>0</v>
      </c>
      <c r="AC263" s="9">
        <v>0</v>
      </c>
      <c r="AD263" s="9">
        <v>1</v>
      </c>
      <c r="AE263" s="9">
        <v>0</v>
      </c>
      <c r="AF263" s="9">
        <v>1</v>
      </c>
      <c r="AG263" s="9">
        <v>0</v>
      </c>
      <c r="AH263" s="9">
        <v>1</v>
      </c>
    </row>
    <row r="264" spans="1:34" x14ac:dyDescent="0.25">
      <c r="A264" s="1" t="s">
        <v>0</v>
      </c>
      <c r="B264" s="2" t="s">
        <v>265</v>
      </c>
      <c r="C264" s="2" t="s">
        <v>270</v>
      </c>
      <c r="D264" s="2" t="str">
        <f t="shared" si="20"/>
        <v>Huawei UPS2000G-2kVA 2</v>
      </c>
      <c r="E264" s="2">
        <v>102</v>
      </c>
      <c r="F264" s="2">
        <f t="shared" si="21"/>
        <v>0.10199999999999999</v>
      </c>
      <c r="G264" s="2">
        <v>2</v>
      </c>
      <c r="H264" s="3">
        <v>585</v>
      </c>
      <c r="I264" s="3">
        <f t="shared" si="24"/>
        <v>42998</v>
      </c>
      <c r="J264" s="4">
        <f t="shared" si="22"/>
        <v>292.5</v>
      </c>
      <c r="K264" s="4">
        <f t="shared" si="23"/>
        <v>5.9670000000000001E-2</v>
      </c>
      <c r="L264" s="4" t="s">
        <v>4</v>
      </c>
      <c r="M264" s="4" t="s">
        <v>5</v>
      </c>
      <c r="N264" s="4" t="s">
        <v>6</v>
      </c>
      <c r="O264" s="4" t="s">
        <v>7</v>
      </c>
      <c r="P264" s="4" t="str">
        <f>VLOOKUP(C264,[1]Лист1!$C:$K,9,0)</f>
        <v>2020_01</v>
      </c>
      <c r="R264" s="9">
        <v>0</v>
      </c>
      <c r="S264" s="9">
        <v>0</v>
      </c>
      <c r="T264" s="9">
        <v>0</v>
      </c>
      <c r="U264" s="9">
        <v>0</v>
      </c>
      <c r="V264" s="9">
        <v>0</v>
      </c>
      <c r="W264" s="9">
        <v>0</v>
      </c>
      <c r="X264" s="9">
        <v>1</v>
      </c>
      <c r="Y264" s="9"/>
      <c r="Z264" s="9">
        <v>0</v>
      </c>
      <c r="AA264" s="9">
        <v>1</v>
      </c>
      <c r="AB264" s="9">
        <v>0</v>
      </c>
      <c r="AC264" s="9">
        <v>0</v>
      </c>
      <c r="AD264" s="9">
        <v>1</v>
      </c>
      <c r="AE264" s="9">
        <v>0</v>
      </c>
      <c r="AF264" s="9">
        <v>1</v>
      </c>
      <c r="AG264" s="9">
        <v>0</v>
      </c>
      <c r="AH264" s="9">
        <v>1</v>
      </c>
    </row>
    <row r="265" spans="1:34" x14ac:dyDescent="0.25">
      <c r="A265" s="1" t="s">
        <v>0</v>
      </c>
      <c r="B265" s="2" t="s">
        <v>265</v>
      </c>
      <c r="C265" s="2" t="s">
        <v>271</v>
      </c>
      <c r="D265" s="2" t="str">
        <f t="shared" si="20"/>
        <v>Huawei UPS2000G-3kVA 3</v>
      </c>
      <c r="E265" s="2">
        <v>94</v>
      </c>
      <c r="F265" s="2">
        <f t="shared" si="21"/>
        <v>9.4E-2</v>
      </c>
      <c r="G265" s="2">
        <v>3</v>
      </c>
      <c r="H265" s="3">
        <v>640</v>
      </c>
      <c r="I265" s="3">
        <f t="shared" si="24"/>
        <v>47040</v>
      </c>
      <c r="J265" s="4">
        <f t="shared" si="22"/>
        <v>213.33333333333334</v>
      </c>
      <c r="K265" s="4">
        <f t="shared" si="23"/>
        <v>6.0159999999999998E-2</v>
      </c>
      <c r="L265" s="4" t="s">
        <v>4</v>
      </c>
      <c r="M265" s="4" t="s">
        <v>5</v>
      </c>
      <c r="N265" s="4" t="s">
        <v>6</v>
      </c>
      <c r="O265" s="4" t="s">
        <v>7</v>
      </c>
      <c r="P265" s="4" t="str">
        <f>VLOOKUP(C265,[1]Лист1!$C:$K,9,0)</f>
        <v>2020_01</v>
      </c>
      <c r="R265" s="9">
        <v>0</v>
      </c>
      <c r="S265" s="9">
        <v>0</v>
      </c>
      <c r="T265" s="9">
        <v>0</v>
      </c>
      <c r="U265" s="9">
        <v>0</v>
      </c>
      <c r="V265" s="9">
        <v>0</v>
      </c>
      <c r="W265" s="9">
        <v>0</v>
      </c>
      <c r="X265" s="9">
        <v>1</v>
      </c>
      <c r="Y265" s="9"/>
      <c r="Z265" s="9">
        <v>0</v>
      </c>
      <c r="AA265" s="9">
        <v>1</v>
      </c>
      <c r="AB265" s="9">
        <v>0</v>
      </c>
      <c r="AC265" s="9">
        <v>0</v>
      </c>
      <c r="AD265" s="9">
        <v>1</v>
      </c>
      <c r="AE265" s="9">
        <v>0</v>
      </c>
      <c r="AF265" s="9">
        <v>1</v>
      </c>
      <c r="AG265" s="9">
        <v>0</v>
      </c>
      <c r="AH265" s="9">
        <v>1</v>
      </c>
    </row>
    <row r="266" spans="1:34" x14ac:dyDescent="0.25">
      <c r="A266" s="1" t="s">
        <v>0</v>
      </c>
      <c r="B266" s="2" t="s">
        <v>265</v>
      </c>
      <c r="C266" s="2" t="s">
        <v>272</v>
      </c>
      <c r="D266" s="2" t="str">
        <f t="shared" si="20"/>
        <v>Huawei UPS2000H-3kVA 3</v>
      </c>
      <c r="E266" s="2">
        <v>12</v>
      </c>
      <c r="F266" s="2">
        <f t="shared" si="21"/>
        <v>1.2E-2</v>
      </c>
      <c r="G266" s="2">
        <v>3</v>
      </c>
      <c r="H266" s="3">
        <v>1000</v>
      </c>
      <c r="I266" s="3">
        <f t="shared" si="24"/>
        <v>73500</v>
      </c>
      <c r="J266" s="4">
        <f t="shared" si="22"/>
        <v>333.33333333333331</v>
      </c>
      <c r="K266" s="4">
        <f t="shared" si="23"/>
        <v>1.2E-2</v>
      </c>
      <c r="L266" s="4" t="s">
        <v>4</v>
      </c>
      <c r="M266" s="4" t="s">
        <v>5</v>
      </c>
      <c r="N266" s="4" t="s">
        <v>6</v>
      </c>
      <c r="O266" s="4" t="s">
        <v>7</v>
      </c>
      <c r="P266" s="4" t="str">
        <f>VLOOKUP(C266,[1]Лист1!$C:$K,9,0)</f>
        <v>2021_06</v>
      </c>
      <c r="R266" s="9">
        <v>0</v>
      </c>
      <c r="S266" s="9">
        <v>0</v>
      </c>
      <c r="T266" s="9">
        <v>0</v>
      </c>
      <c r="U266" s="9">
        <v>0</v>
      </c>
      <c r="V266" s="9">
        <v>0</v>
      </c>
      <c r="W266" s="9">
        <v>0</v>
      </c>
      <c r="X266" s="9">
        <v>1</v>
      </c>
      <c r="Y266" s="9"/>
      <c r="Z266" s="9">
        <v>0</v>
      </c>
      <c r="AA266" s="9">
        <v>1</v>
      </c>
      <c r="AB266" s="9">
        <v>0</v>
      </c>
      <c r="AC266" s="9">
        <v>0</v>
      </c>
      <c r="AD266" s="9">
        <v>1</v>
      </c>
      <c r="AE266" s="9">
        <v>0</v>
      </c>
      <c r="AF266" s="9">
        <v>1</v>
      </c>
      <c r="AG266" s="9">
        <v>0</v>
      </c>
      <c r="AH266" s="9">
        <v>1</v>
      </c>
    </row>
    <row r="267" spans="1:34" x14ac:dyDescent="0.25">
      <c r="A267" s="1" t="s">
        <v>0</v>
      </c>
      <c r="B267" s="2" t="s">
        <v>273</v>
      </c>
      <c r="C267" s="2" t="s">
        <v>274</v>
      </c>
      <c r="D267" s="2" t="str">
        <f t="shared" si="20"/>
        <v>Impuls МАСТЕР 800 0,8</v>
      </c>
      <c r="E267" s="2">
        <v>746</v>
      </c>
      <c r="F267" s="2">
        <f t="shared" si="21"/>
        <v>0.746</v>
      </c>
      <c r="G267" s="2">
        <v>0.8</v>
      </c>
      <c r="H267" s="3">
        <v>53.835616438356162</v>
      </c>
      <c r="I267" s="3">
        <f t="shared" si="24"/>
        <v>3957</v>
      </c>
      <c r="J267" s="4">
        <f t="shared" si="22"/>
        <v>67.294520547945197</v>
      </c>
      <c r="K267" s="4">
        <f t="shared" si="23"/>
        <v>4.0161369863013691E-2</v>
      </c>
      <c r="L267" s="4" t="s">
        <v>12</v>
      </c>
      <c r="M267" s="4" t="s">
        <v>13</v>
      </c>
      <c r="N267" s="4" t="s">
        <v>14</v>
      </c>
      <c r="O267" s="4" t="s">
        <v>7</v>
      </c>
      <c r="P267" s="4" t="str">
        <f>VLOOKUP(C267,[1]Лист1!$C:$K,9,0)</f>
        <v>2020_01</v>
      </c>
      <c r="R267" s="9">
        <v>0</v>
      </c>
      <c r="S267" s="9">
        <v>1</v>
      </c>
      <c r="T267" s="9">
        <v>0</v>
      </c>
      <c r="U267" s="9">
        <v>1</v>
      </c>
      <c r="V267" s="9">
        <v>1</v>
      </c>
      <c r="W267" s="9">
        <v>0</v>
      </c>
      <c r="X267" s="9">
        <v>0</v>
      </c>
      <c r="Y267" s="9"/>
      <c r="Z267" s="9">
        <v>1</v>
      </c>
      <c r="AA267" s="9">
        <v>0</v>
      </c>
      <c r="AB267" s="9">
        <v>1</v>
      </c>
      <c r="AC267" s="9">
        <v>0</v>
      </c>
      <c r="AD267" s="9">
        <v>0</v>
      </c>
      <c r="AE267" s="9">
        <v>0</v>
      </c>
      <c r="AF267" s="9">
        <v>0</v>
      </c>
      <c r="AG267" s="9">
        <v>1</v>
      </c>
      <c r="AH267" s="9">
        <v>0</v>
      </c>
    </row>
    <row r="268" spans="1:34" x14ac:dyDescent="0.25">
      <c r="A268" s="1" t="s">
        <v>0</v>
      </c>
      <c r="B268" s="2" t="s">
        <v>273</v>
      </c>
      <c r="C268" s="2" t="s">
        <v>275</v>
      </c>
      <c r="D268" s="2" t="str">
        <f t="shared" si="20"/>
        <v>Impuls МИНИ 1000 1</v>
      </c>
      <c r="E268" s="2">
        <v>14</v>
      </c>
      <c r="F268" s="2">
        <f t="shared" si="21"/>
        <v>1.4E-2</v>
      </c>
      <c r="G268" s="2">
        <v>1</v>
      </c>
      <c r="H268" s="3">
        <v>228.01369863013699</v>
      </c>
      <c r="I268" s="3">
        <f t="shared" si="24"/>
        <v>16759</v>
      </c>
      <c r="J268" s="4">
        <f t="shared" si="22"/>
        <v>228.01369863013699</v>
      </c>
      <c r="K268" s="4">
        <f t="shared" si="23"/>
        <v>3.1921917808219176E-3</v>
      </c>
      <c r="L268" s="4" t="s">
        <v>4</v>
      </c>
      <c r="M268" s="4" t="s">
        <v>5</v>
      </c>
      <c r="N268" s="4" t="s">
        <v>2</v>
      </c>
      <c r="O268" s="4" t="s">
        <v>7</v>
      </c>
      <c r="P268" s="4" t="str">
        <f>VLOOKUP(C268,[1]Лист1!$C:$K,9,0)</f>
        <v>2020_01</v>
      </c>
      <c r="R268" s="9">
        <v>0</v>
      </c>
      <c r="S268" s="9">
        <v>0</v>
      </c>
      <c r="T268" s="9">
        <v>1</v>
      </c>
      <c r="U268" s="9">
        <v>0</v>
      </c>
      <c r="V268" s="9">
        <v>1</v>
      </c>
      <c r="W268" s="9">
        <v>0</v>
      </c>
      <c r="X268" s="9">
        <v>1</v>
      </c>
      <c r="Y268" s="9"/>
      <c r="Z268" s="9">
        <v>0</v>
      </c>
      <c r="AA268" s="9">
        <v>1</v>
      </c>
      <c r="AB268" s="9">
        <v>0</v>
      </c>
      <c r="AC268" s="9">
        <v>1</v>
      </c>
      <c r="AD268" s="9">
        <v>0</v>
      </c>
      <c r="AE268" s="9">
        <v>0</v>
      </c>
      <c r="AF268" s="9">
        <v>1</v>
      </c>
      <c r="AG268" s="9">
        <v>0</v>
      </c>
      <c r="AH268" s="9">
        <v>1</v>
      </c>
    </row>
    <row r="269" spans="1:34" x14ac:dyDescent="0.25">
      <c r="A269" s="1" t="s">
        <v>0</v>
      </c>
      <c r="B269" s="2" t="s">
        <v>273</v>
      </c>
      <c r="C269" s="2" t="s">
        <v>276</v>
      </c>
      <c r="D269" s="2" t="str">
        <f t="shared" si="20"/>
        <v>Impuls МИНИ 500 0,5</v>
      </c>
      <c r="E269" s="2">
        <v>9</v>
      </c>
      <c r="F269" s="2">
        <f t="shared" si="21"/>
        <v>8.9999999999999993E-3</v>
      </c>
      <c r="G269" s="2">
        <v>0.5</v>
      </c>
      <c r="H269" s="3">
        <v>188.8082191780822</v>
      </c>
      <c r="I269" s="3">
        <f t="shared" si="24"/>
        <v>13877</v>
      </c>
      <c r="J269" s="4">
        <f t="shared" si="22"/>
        <v>377.61643835616439</v>
      </c>
      <c r="K269" s="4">
        <f t="shared" si="23"/>
        <v>1.6992739726027397E-3</v>
      </c>
      <c r="L269" s="4" t="s">
        <v>4</v>
      </c>
      <c r="M269" s="4" t="s">
        <v>5</v>
      </c>
      <c r="N269" s="4" t="s">
        <v>2</v>
      </c>
      <c r="O269" s="4" t="s">
        <v>7</v>
      </c>
      <c r="P269" s="4" t="str">
        <f>VLOOKUP(C269,[1]Лист1!$C:$K,9,0)</f>
        <v>2020_01</v>
      </c>
      <c r="R269" s="9">
        <v>0</v>
      </c>
      <c r="S269" s="9">
        <v>0</v>
      </c>
      <c r="T269" s="9">
        <v>0</v>
      </c>
      <c r="U269" s="9">
        <v>0</v>
      </c>
      <c r="V269" s="9">
        <v>1</v>
      </c>
      <c r="W269" s="9">
        <v>0</v>
      </c>
      <c r="X269" s="9">
        <v>1</v>
      </c>
      <c r="Y269" s="9"/>
      <c r="Z269" s="9">
        <v>0</v>
      </c>
      <c r="AA269" s="9">
        <v>1</v>
      </c>
      <c r="AB269" s="9">
        <v>0</v>
      </c>
      <c r="AC269" s="9">
        <v>1</v>
      </c>
      <c r="AD269" s="9">
        <v>0</v>
      </c>
      <c r="AE269" s="9">
        <v>0</v>
      </c>
      <c r="AF269" s="9">
        <v>1</v>
      </c>
      <c r="AG269" s="9">
        <v>0</v>
      </c>
      <c r="AH269" s="9">
        <v>1</v>
      </c>
    </row>
    <row r="270" spans="1:34" x14ac:dyDescent="0.25">
      <c r="A270" s="1" t="s">
        <v>0</v>
      </c>
      <c r="B270" s="2" t="s">
        <v>273</v>
      </c>
      <c r="C270" s="2" t="s">
        <v>277</v>
      </c>
      <c r="D270" s="2" t="str">
        <f t="shared" si="20"/>
        <v>Impuls МИНИ 700 0,7</v>
      </c>
      <c r="E270" s="2">
        <v>4</v>
      </c>
      <c r="F270" s="2">
        <f t="shared" si="21"/>
        <v>4.0000000000000001E-3</v>
      </c>
      <c r="G270" s="2">
        <v>0.7</v>
      </c>
      <c r="H270" s="3">
        <v>259.20547945205482</v>
      </c>
      <c r="I270" s="3">
        <f t="shared" si="24"/>
        <v>19052</v>
      </c>
      <c r="J270" s="4">
        <f t="shared" si="22"/>
        <v>370.29354207436404</v>
      </c>
      <c r="K270" s="4">
        <f t="shared" si="23"/>
        <v>1.0368219178082192E-3</v>
      </c>
      <c r="L270" s="4" t="s">
        <v>4</v>
      </c>
      <c r="M270" s="4" t="s">
        <v>5</v>
      </c>
      <c r="N270" s="4" t="s">
        <v>2</v>
      </c>
      <c r="O270" s="4" t="s">
        <v>7</v>
      </c>
      <c r="P270" s="4" t="str">
        <f>VLOOKUP(C270,[1]Лист1!$C:$K,9,0)</f>
        <v>2021_06</v>
      </c>
      <c r="R270" s="9">
        <v>0</v>
      </c>
      <c r="S270" s="9">
        <v>0</v>
      </c>
      <c r="T270" s="9">
        <v>0</v>
      </c>
      <c r="U270" s="9">
        <v>0</v>
      </c>
      <c r="V270" s="9">
        <v>1</v>
      </c>
      <c r="W270" s="9">
        <v>0</v>
      </c>
      <c r="X270" s="9">
        <v>1</v>
      </c>
      <c r="Y270" s="9"/>
      <c r="Z270" s="9">
        <v>0</v>
      </c>
      <c r="AA270" s="9">
        <v>1</v>
      </c>
      <c r="AB270" s="9">
        <v>0</v>
      </c>
      <c r="AC270" s="9">
        <v>1</v>
      </c>
      <c r="AD270" s="9">
        <v>0</v>
      </c>
      <c r="AE270" s="9">
        <v>0</v>
      </c>
      <c r="AF270" s="9">
        <v>1</v>
      </c>
      <c r="AG270" s="9">
        <v>0</v>
      </c>
      <c r="AH270" s="9">
        <v>1</v>
      </c>
    </row>
    <row r="271" spans="1:34" x14ac:dyDescent="0.25">
      <c r="A271" s="1" t="s">
        <v>0</v>
      </c>
      <c r="B271" s="2" t="s">
        <v>273</v>
      </c>
      <c r="C271" s="2" t="s">
        <v>278</v>
      </c>
      <c r="D271" s="2" t="str">
        <f t="shared" si="20"/>
        <v>Impuls СЛИМ 1000 1</v>
      </c>
      <c r="E271" s="2">
        <v>4</v>
      </c>
      <c r="F271" s="2">
        <f t="shared" si="21"/>
        <v>4.0000000000000001E-3</v>
      </c>
      <c r="G271" s="2">
        <v>1</v>
      </c>
      <c r="H271" s="3">
        <v>400</v>
      </c>
      <c r="I271" s="3">
        <f t="shared" si="24"/>
        <v>29400</v>
      </c>
      <c r="J271" s="4">
        <f t="shared" si="22"/>
        <v>400</v>
      </c>
      <c r="K271" s="4">
        <f t="shared" si="23"/>
        <v>1.6000000000000001E-3</v>
      </c>
      <c r="L271" s="4" t="s">
        <v>29</v>
      </c>
      <c r="M271" s="4" t="s">
        <v>5</v>
      </c>
      <c r="N271" s="4" t="s">
        <v>6</v>
      </c>
      <c r="O271" s="4" t="s">
        <v>7</v>
      </c>
      <c r="P271" s="4" t="s">
        <v>815</v>
      </c>
      <c r="R271" s="9">
        <v>0</v>
      </c>
      <c r="S271" s="9">
        <v>0</v>
      </c>
      <c r="T271" s="9">
        <v>0</v>
      </c>
      <c r="U271" s="9">
        <v>0</v>
      </c>
      <c r="V271" s="9">
        <v>0</v>
      </c>
      <c r="W271" s="9">
        <v>0</v>
      </c>
      <c r="X271" s="9">
        <v>1</v>
      </c>
      <c r="Y271" s="9"/>
      <c r="Z271" s="9">
        <v>0</v>
      </c>
      <c r="AA271" s="9">
        <v>1</v>
      </c>
      <c r="AB271" s="9">
        <v>0</v>
      </c>
      <c r="AC271" s="9">
        <v>0</v>
      </c>
      <c r="AD271" s="9">
        <v>1</v>
      </c>
      <c r="AE271" s="9">
        <v>0</v>
      </c>
      <c r="AF271" s="9">
        <v>0</v>
      </c>
      <c r="AG271" s="9">
        <v>0</v>
      </c>
      <c r="AH271" s="9">
        <v>1</v>
      </c>
    </row>
    <row r="272" spans="1:34" x14ac:dyDescent="0.25">
      <c r="A272" s="1" t="s">
        <v>0</v>
      </c>
      <c r="B272" s="2" t="s">
        <v>273</v>
      </c>
      <c r="C272" s="2" t="s">
        <v>279</v>
      </c>
      <c r="D272" s="2" t="str">
        <f t="shared" si="20"/>
        <v>Impuls СЛИМ 1500 1,5</v>
      </c>
      <c r="E272" s="2">
        <v>8</v>
      </c>
      <c r="F272" s="2">
        <f t="shared" si="21"/>
        <v>8.0000000000000002E-3</v>
      </c>
      <c r="G272" s="2">
        <v>1.5</v>
      </c>
      <c r="H272" s="3">
        <v>416.01369863013701</v>
      </c>
      <c r="I272" s="3">
        <f t="shared" si="24"/>
        <v>30577</v>
      </c>
      <c r="J272" s="4">
        <f t="shared" si="22"/>
        <v>277.34246575342468</v>
      </c>
      <c r="K272" s="4">
        <f t="shared" si="23"/>
        <v>3.3281095890410959E-3</v>
      </c>
      <c r="L272" s="4" t="s">
        <v>29</v>
      </c>
      <c r="M272" s="4" t="s">
        <v>5</v>
      </c>
      <c r="N272" s="4" t="s">
        <v>6</v>
      </c>
      <c r="O272" s="4" t="s">
        <v>7</v>
      </c>
      <c r="P272" s="4" t="str">
        <f>VLOOKUP(C272,[1]Лист1!$C:$K,9,0)</f>
        <v>2020_01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X272" s="9">
        <v>1</v>
      </c>
      <c r="Y272" s="9"/>
      <c r="Z272" s="9">
        <v>0</v>
      </c>
      <c r="AA272" s="9">
        <v>1</v>
      </c>
      <c r="AB272" s="9">
        <v>0</v>
      </c>
      <c r="AC272" s="9">
        <v>0</v>
      </c>
      <c r="AD272" s="9">
        <v>1</v>
      </c>
      <c r="AE272" s="9">
        <v>0</v>
      </c>
      <c r="AF272" s="9">
        <v>0</v>
      </c>
      <c r="AG272" s="9">
        <v>0</v>
      </c>
      <c r="AH272" s="9">
        <v>1</v>
      </c>
    </row>
    <row r="273" spans="1:34" x14ac:dyDescent="0.25">
      <c r="A273" s="1" t="s">
        <v>0</v>
      </c>
      <c r="B273" s="2" t="s">
        <v>273</v>
      </c>
      <c r="C273" s="2" t="s">
        <v>280</v>
      </c>
      <c r="D273" s="2" t="str">
        <f t="shared" si="20"/>
        <v>Impuls СЛИМ 2000 2</v>
      </c>
      <c r="E273" s="2">
        <v>7</v>
      </c>
      <c r="F273" s="2">
        <f t="shared" si="21"/>
        <v>7.0000000000000001E-3</v>
      </c>
      <c r="G273" s="2">
        <v>2</v>
      </c>
      <c r="H273" s="3">
        <v>300</v>
      </c>
      <c r="I273" s="3">
        <f t="shared" si="24"/>
        <v>22050</v>
      </c>
      <c r="J273" s="4">
        <f t="shared" si="22"/>
        <v>150</v>
      </c>
      <c r="K273" s="4">
        <f t="shared" si="23"/>
        <v>2.0999999999999999E-3</v>
      </c>
      <c r="L273" s="4" t="s">
        <v>29</v>
      </c>
      <c r="M273" s="4" t="s">
        <v>5</v>
      </c>
      <c r="N273" s="4" t="s">
        <v>6</v>
      </c>
      <c r="O273" s="4" t="s">
        <v>7</v>
      </c>
      <c r="P273" s="4" t="s">
        <v>815</v>
      </c>
      <c r="R273" s="9">
        <v>0</v>
      </c>
      <c r="S273" s="9">
        <v>0</v>
      </c>
      <c r="T273" s="9">
        <v>0</v>
      </c>
      <c r="U273" s="9">
        <v>0</v>
      </c>
      <c r="V273" s="9">
        <v>0</v>
      </c>
      <c r="W273" s="9">
        <v>0</v>
      </c>
      <c r="X273" s="9">
        <v>1</v>
      </c>
      <c r="Y273" s="9"/>
      <c r="Z273" s="9">
        <v>0</v>
      </c>
      <c r="AA273" s="9">
        <v>1</v>
      </c>
      <c r="AB273" s="9">
        <v>0</v>
      </c>
      <c r="AC273" s="9">
        <v>0</v>
      </c>
      <c r="AD273" s="9">
        <v>1</v>
      </c>
      <c r="AE273" s="9">
        <v>0</v>
      </c>
      <c r="AF273" s="9">
        <v>0</v>
      </c>
      <c r="AG273" s="9">
        <v>0</v>
      </c>
      <c r="AH273" s="9">
        <v>1</v>
      </c>
    </row>
    <row r="274" spans="1:34" x14ac:dyDescent="0.25">
      <c r="A274" s="1" t="s">
        <v>0</v>
      </c>
      <c r="B274" s="2" t="s">
        <v>273</v>
      </c>
      <c r="C274" s="2" t="s">
        <v>281</v>
      </c>
      <c r="D274" s="2" t="str">
        <f t="shared" si="20"/>
        <v>Impuls СЛИМ 500 0,5</v>
      </c>
      <c r="E274" s="2">
        <v>14</v>
      </c>
      <c r="F274" s="2">
        <f t="shared" si="21"/>
        <v>1.4E-2</v>
      </c>
      <c r="G274" s="2">
        <v>0.5</v>
      </c>
      <c r="H274" s="3">
        <v>210</v>
      </c>
      <c r="I274" s="3">
        <f t="shared" si="24"/>
        <v>15435</v>
      </c>
      <c r="J274" s="4">
        <f t="shared" si="22"/>
        <v>420</v>
      </c>
      <c r="K274" s="4">
        <f t="shared" si="23"/>
        <v>2.9399999999999999E-3</v>
      </c>
      <c r="L274" s="4" t="s">
        <v>29</v>
      </c>
      <c r="M274" s="4" t="s">
        <v>5</v>
      </c>
      <c r="N274" s="4" t="s">
        <v>6</v>
      </c>
      <c r="O274" s="4" t="s">
        <v>7</v>
      </c>
      <c r="P274" s="4" t="s">
        <v>815</v>
      </c>
      <c r="R274" s="9">
        <v>0</v>
      </c>
      <c r="S274" s="9">
        <v>0</v>
      </c>
      <c r="T274" s="9">
        <v>0</v>
      </c>
      <c r="U274" s="9">
        <v>0</v>
      </c>
      <c r="V274" s="9">
        <v>0</v>
      </c>
      <c r="W274" s="9">
        <v>0</v>
      </c>
      <c r="X274" s="9">
        <v>1</v>
      </c>
      <c r="Y274" s="9"/>
      <c r="Z274" s="9">
        <v>0</v>
      </c>
      <c r="AA274" s="9">
        <v>1</v>
      </c>
      <c r="AB274" s="9">
        <v>0</v>
      </c>
      <c r="AC274" s="9">
        <v>0</v>
      </c>
      <c r="AD274" s="9">
        <v>1</v>
      </c>
      <c r="AE274" s="9">
        <v>0</v>
      </c>
      <c r="AF274" s="9">
        <v>0</v>
      </c>
      <c r="AG274" s="9">
        <v>0</v>
      </c>
      <c r="AH274" s="9">
        <v>1</v>
      </c>
    </row>
    <row r="275" spans="1:34" x14ac:dyDescent="0.25">
      <c r="A275" s="1" t="s">
        <v>0</v>
      </c>
      <c r="B275" s="2" t="s">
        <v>273</v>
      </c>
      <c r="C275" s="2" t="s">
        <v>282</v>
      </c>
      <c r="D275" s="2" t="str">
        <f t="shared" si="20"/>
        <v>Impuls СЛИМ 750 0,75</v>
      </c>
      <c r="E275" s="2">
        <v>12</v>
      </c>
      <c r="F275" s="2">
        <f t="shared" si="21"/>
        <v>1.2E-2</v>
      </c>
      <c r="G275" s="2">
        <v>0.75</v>
      </c>
      <c r="H275" s="3">
        <v>245.47945205479451</v>
      </c>
      <c r="I275" s="3">
        <f t="shared" si="24"/>
        <v>18043</v>
      </c>
      <c r="J275" s="4">
        <f t="shared" si="22"/>
        <v>327.30593607305934</v>
      </c>
      <c r="K275" s="4">
        <f t="shared" si="23"/>
        <v>2.9457534246575341E-3</v>
      </c>
      <c r="L275" s="4" t="s">
        <v>29</v>
      </c>
      <c r="M275" s="4" t="s">
        <v>5</v>
      </c>
      <c r="N275" s="4" t="s">
        <v>6</v>
      </c>
      <c r="O275" s="4" t="s">
        <v>7</v>
      </c>
      <c r="P275" s="4" t="str">
        <f>VLOOKUP(C275,[1]Лист1!$C:$K,9,0)</f>
        <v>2020_01</v>
      </c>
      <c r="R275" s="9">
        <v>0</v>
      </c>
      <c r="S275" s="9">
        <v>0</v>
      </c>
      <c r="T275" s="9">
        <v>0</v>
      </c>
      <c r="U275" s="9">
        <v>0</v>
      </c>
      <c r="V275" s="9">
        <v>0</v>
      </c>
      <c r="W275" s="9">
        <v>0</v>
      </c>
      <c r="X275" s="9">
        <v>1</v>
      </c>
      <c r="Y275" s="9"/>
      <c r="Z275" s="9">
        <v>0</v>
      </c>
      <c r="AA275" s="9">
        <v>1</v>
      </c>
      <c r="AB275" s="9">
        <v>0</v>
      </c>
      <c r="AC275" s="9">
        <v>0</v>
      </c>
      <c r="AD275" s="9">
        <v>1</v>
      </c>
      <c r="AE275" s="9">
        <v>0</v>
      </c>
      <c r="AF275" s="9">
        <v>0</v>
      </c>
      <c r="AG275" s="9">
        <v>0</v>
      </c>
      <c r="AH275" s="9">
        <v>1</v>
      </c>
    </row>
    <row r="276" spans="1:34" x14ac:dyDescent="0.25">
      <c r="A276" s="1" t="s">
        <v>0</v>
      </c>
      <c r="B276" s="2" t="s">
        <v>273</v>
      </c>
      <c r="C276" s="2" t="s">
        <v>283</v>
      </c>
      <c r="D276" s="2" t="str">
        <f t="shared" si="20"/>
        <v>Impuls СПРИНТЕР 11-1 1</v>
      </c>
      <c r="E276" s="2">
        <v>35</v>
      </c>
      <c r="F276" s="2">
        <f t="shared" si="21"/>
        <v>3.5000000000000003E-2</v>
      </c>
      <c r="G276" s="2">
        <v>1</v>
      </c>
      <c r="H276" s="3">
        <v>323.56164383561645</v>
      </c>
      <c r="I276" s="3">
        <f t="shared" si="24"/>
        <v>23782</v>
      </c>
      <c r="J276" s="4">
        <f t="shared" si="22"/>
        <v>323.56164383561645</v>
      </c>
      <c r="K276" s="4">
        <f t="shared" si="23"/>
        <v>1.1324657534246576E-2</v>
      </c>
      <c r="L276" s="4" t="s">
        <v>4</v>
      </c>
      <c r="M276" s="4" t="s">
        <v>5</v>
      </c>
      <c r="N276" s="4" t="s">
        <v>2</v>
      </c>
      <c r="O276" s="4" t="s">
        <v>7</v>
      </c>
      <c r="P276" s="4" t="str">
        <f>VLOOKUP(C276,[1]Лист1!$C:$K,9,0)</f>
        <v>2020_01</v>
      </c>
      <c r="R276" s="9">
        <v>0</v>
      </c>
      <c r="S276" s="9">
        <v>0</v>
      </c>
      <c r="T276" s="9">
        <v>1</v>
      </c>
      <c r="U276" s="9">
        <v>0</v>
      </c>
      <c r="V276" s="9">
        <v>1</v>
      </c>
      <c r="W276" s="9">
        <v>0</v>
      </c>
      <c r="X276" s="9">
        <v>1</v>
      </c>
      <c r="Y276" s="9"/>
      <c r="Z276" s="9">
        <v>0</v>
      </c>
      <c r="AA276" s="9">
        <v>1</v>
      </c>
      <c r="AB276" s="9">
        <v>0</v>
      </c>
      <c r="AC276" s="9">
        <v>1</v>
      </c>
      <c r="AD276" s="9">
        <v>0</v>
      </c>
      <c r="AE276" s="9">
        <v>0</v>
      </c>
      <c r="AF276" s="9">
        <v>1</v>
      </c>
      <c r="AG276" s="9">
        <v>0</v>
      </c>
      <c r="AH276" s="9">
        <v>1</v>
      </c>
    </row>
    <row r="277" spans="1:34" x14ac:dyDescent="0.25">
      <c r="A277" s="1" t="s">
        <v>0</v>
      </c>
      <c r="B277" s="2" t="s">
        <v>273</v>
      </c>
      <c r="C277" s="2" t="s">
        <v>284</v>
      </c>
      <c r="D277" s="2" t="str">
        <f t="shared" si="20"/>
        <v>Impuls СПРИНТЕР 11-2 2</v>
      </c>
      <c r="E277" s="2">
        <v>4</v>
      </c>
      <c r="F277" s="2">
        <f t="shared" si="21"/>
        <v>4.0000000000000001E-3</v>
      </c>
      <c r="G277" s="2">
        <v>2</v>
      </c>
      <c r="H277" s="3">
        <v>756.61643835616439</v>
      </c>
      <c r="I277" s="3">
        <f t="shared" si="24"/>
        <v>55611</v>
      </c>
      <c r="J277" s="4">
        <f t="shared" si="22"/>
        <v>378.3082191780822</v>
      </c>
      <c r="K277" s="4">
        <f t="shared" si="23"/>
        <v>3.0264657534246576E-3</v>
      </c>
      <c r="L277" s="4" t="s">
        <v>4</v>
      </c>
      <c r="M277" s="4" t="s">
        <v>5</v>
      </c>
      <c r="N277" s="4" t="s">
        <v>2</v>
      </c>
      <c r="O277" s="4" t="s">
        <v>7</v>
      </c>
      <c r="P277" s="4" t="str">
        <f>VLOOKUP(C277,[1]Лист1!$C:$K,9,0)</f>
        <v>2020_01</v>
      </c>
      <c r="R277" s="9">
        <v>0</v>
      </c>
      <c r="S277" s="9">
        <v>0</v>
      </c>
      <c r="T277" s="9">
        <v>1</v>
      </c>
      <c r="U277" s="9">
        <v>0</v>
      </c>
      <c r="V277" s="9">
        <v>1</v>
      </c>
      <c r="W277" s="9">
        <v>0</v>
      </c>
      <c r="X277" s="9">
        <v>1</v>
      </c>
      <c r="Y277" s="9"/>
      <c r="Z277" s="9">
        <v>0</v>
      </c>
      <c r="AA277" s="9">
        <v>1</v>
      </c>
      <c r="AB277" s="9">
        <v>0</v>
      </c>
      <c r="AC277" s="9">
        <v>1</v>
      </c>
      <c r="AD277" s="9">
        <v>0</v>
      </c>
      <c r="AE277" s="9">
        <v>0</v>
      </c>
      <c r="AF277" s="9">
        <v>1</v>
      </c>
      <c r="AG277" s="9">
        <v>0</v>
      </c>
      <c r="AH277" s="9">
        <v>1</v>
      </c>
    </row>
    <row r="278" spans="1:34" x14ac:dyDescent="0.25">
      <c r="A278" s="1" t="s">
        <v>0</v>
      </c>
      <c r="B278" s="2" t="s">
        <v>273</v>
      </c>
      <c r="C278" s="2" t="s">
        <v>285</v>
      </c>
      <c r="D278" s="2" t="str">
        <f t="shared" si="20"/>
        <v>Impuls СПРИНТЕР 1500 1,5</v>
      </c>
      <c r="E278" s="2">
        <v>3</v>
      </c>
      <c r="F278" s="2">
        <f t="shared" si="21"/>
        <v>3.0000000000000001E-3</v>
      </c>
      <c r="G278" s="2">
        <v>1.5</v>
      </c>
      <c r="H278" s="3">
        <v>300</v>
      </c>
      <c r="I278" s="3">
        <f t="shared" si="24"/>
        <v>22050</v>
      </c>
      <c r="J278" s="4">
        <f t="shared" si="22"/>
        <v>200</v>
      </c>
      <c r="K278" s="4">
        <f t="shared" si="23"/>
        <v>8.9999999999999998E-4</v>
      </c>
      <c r="L278" s="4" t="s">
        <v>4</v>
      </c>
      <c r="M278" s="4" t="s">
        <v>5</v>
      </c>
      <c r="N278" s="4" t="s">
        <v>2</v>
      </c>
      <c r="O278" s="4" t="s">
        <v>7</v>
      </c>
      <c r="P278" s="4" t="s">
        <v>815</v>
      </c>
      <c r="R278" s="9">
        <v>0</v>
      </c>
      <c r="S278" s="9">
        <v>0</v>
      </c>
      <c r="T278" s="9">
        <v>1</v>
      </c>
      <c r="U278" s="9">
        <v>0</v>
      </c>
      <c r="V278" s="9">
        <v>1</v>
      </c>
      <c r="W278" s="9">
        <v>0</v>
      </c>
      <c r="X278" s="9">
        <v>1</v>
      </c>
      <c r="Y278" s="9"/>
      <c r="Z278" s="9">
        <v>0</v>
      </c>
      <c r="AA278" s="9">
        <v>1</v>
      </c>
      <c r="AB278" s="9">
        <v>0</v>
      </c>
      <c r="AC278" s="9">
        <v>1</v>
      </c>
      <c r="AD278" s="9">
        <v>0</v>
      </c>
      <c r="AE278" s="9">
        <v>0</v>
      </c>
      <c r="AF278" s="9">
        <v>1</v>
      </c>
      <c r="AG278" s="9">
        <v>0</v>
      </c>
      <c r="AH278" s="9">
        <v>1</v>
      </c>
    </row>
    <row r="279" spans="1:34" x14ac:dyDescent="0.25">
      <c r="A279" s="1" t="s">
        <v>0</v>
      </c>
      <c r="B279" s="2" t="s">
        <v>273</v>
      </c>
      <c r="C279" s="2" t="s">
        <v>286</v>
      </c>
      <c r="D279" s="2" t="str">
        <f t="shared" si="20"/>
        <v>Impuls СПРИНТЕР 2000 2</v>
      </c>
      <c r="E279" s="2">
        <v>7</v>
      </c>
      <c r="F279" s="2">
        <f t="shared" si="21"/>
        <v>7.0000000000000001E-3</v>
      </c>
      <c r="G279" s="2">
        <v>2</v>
      </c>
      <c r="H279" s="3">
        <v>615.07042253521126</v>
      </c>
      <c r="I279" s="3">
        <f t="shared" si="24"/>
        <v>45208</v>
      </c>
      <c r="J279" s="4">
        <f t="shared" si="22"/>
        <v>307.53521126760563</v>
      </c>
      <c r="K279" s="4">
        <f t="shared" si="23"/>
        <v>4.3054929577464787E-3</v>
      </c>
      <c r="L279" s="4" t="s">
        <v>4</v>
      </c>
      <c r="M279" s="4" t="s">
        <v>5</v>
      </c>
      <c r="N279" s="4" t="s">
        <v>2</v>
      </c>
      <c r="O279" s="4" t="s">
        <v>7</v>
      </c>
      <c r="P279" s="4" t="str">
        <f>VLOOKUP(C279,[1]Лист1!$C:$K,9,0)</f>
        <v>2021_06</v>
      </c>
      <c r="R279" s="9">
        <v>0</v>
      </c>
      <c r="S279" s="9">
        <v>0</v>
      </c>
      <c r="T279" s="9">
        <v>1</v>
      </c>
      <c r="U279" s="9">
        <v>0</v>
      </c>
      <c r="V279" s="9">
        <v>1</v>
      </c>
      <c r="W279" s="9">
        <v>0</v>
      </c>
      <c r="X279" s="9">
        <v>1</v>
      </c>
      <c r="Y279" s="9"/>
      <c r="Z279" s="9">
        <v>0</v>
      </c>
      <c r="AA279" s="9">
        <v>1</v>
      </c>
      <c r="AB279" s="9">
        <v>0</v>
      </c>
      <c r="AC279" s="9">
        <v>1</v>
      </c>
      <c r="AD279" s="9">
        <v>0</v>
      </c>
      <c r="AE279" s="9">
        <v>0</v>
      </c>
      <c r="AF279" s="9">
        <v>1</v>
      </c>
      <c r="AG279" s="9">
        <v>0</v>
      </c>
      <c r="AH279" s="9">
        <v>1</v>
      </c>
    </row>
    <row r="280" spans="1:34" x14ac:dyDescent="0.25">
      <c r="A280" s="1" t="s">
        <v>0</v>
      </c>
      <c r="B280" s="2" t="s">
        <v>273</v>
      </c>
      <c r="C280" s="2" t="s">
        <v>287</v>
      </c>
      <c r="D280" s="2" t="str">
        <f t="shared" si="20"/>
        <v>Impuls СПРИНТЕР 3000 3</v>
      </c>
      <c r="E280" s="2">
        <v>15</v>
      </c>
      <c r="F280" s="2">
        <f t="shared" si="21"/>
        <v>1.4999999999999999E-2</v>
      </c>
      <c r="G280" s="2">
        <v>3</v>
      </c>
      <c r="H280" s="3">
        <v>574.70422535211264</v>
      </c>
      <c r="I280" s="3">
        <f t="shared" si="24"/>
        <v>42241</v>
      </c>
      <c r="J280" s="4">
        <f t="shared" si="22"/>
        <v>191.56807511737088</v>
      </c>
      <c r="K280" s="4">
        <f t="shared" si="23"/>
        <v>8.6205633802816893E-3</v>
      </c>
      <c r="L280" s="4" t="s">
        <v>4</v>
      </c>
      <c r="M280" s="4" t="s">
        <v>5</v>
      </c>
      <c r="N280" s="4" t="s">
        <v>2</v>
      </c>
      <c r="O280" s="4" t="s">
        <v>7</v>
      </c>
      <c r="P280" s="4" t="str">
        <f>VLOOKUP(C280,[1]Лист1!$C:$K,9,0)</f>
        <v>2020_01</v>
      </c>
      <c r="R280" s="9">
        <v>0</v>
      </c>
      <c r="S280" s="9">
        <v>0</v>
      </c>
      <c r="T280" s="9">
        <v>1</v>
      </c>
      <c r="U280" s="9">
        <v>0</v>
      </c>
      <c r="V280" s="9">
        <v>1</v>
      </c>
      <c r="W280" s="9">
        <v>0</v>
      </c>
      <c r="X280" s="9">
        <v>1</v>
      </c>
      <c r="Y280" s="9"/>
      <c r="Z280" s="9">
        <v>0</v>
      </c>
      <c r="AA280" s="9">
        <v>1</v>
      </c>
      <c r="AB280" s="9">
        <v>0</v>
      </c>
      <c r="AC280" s="9">
        <v>1</v>
      </c>
      <c r="AD280" s="9">
        <v>0</v>
      </c>
      <c r="AE280" s="9">
        <v>0</v>
      </c>
      <c r="AF280" s="9">
        <v>1</v>
      </c>
      <c r="AG280" s="9">
        <v>0</v>
      </c>
      <c r="AH280" s="9">
        <v>1</v>
      </c>
    </row>
    <row r="281" spans="1:34" x14ac:dyDescent="0.25">
      <c r="A281" s="1" t="s">
        <v>0</v>
      </c>
      <c r="B281" s="2" t="s">
        <v>273</v>
      </c>
      <c r="C281" s="2" t="s">
        <v>288</v>
      </c>
      <c r="D281" s="2" t="str">
        <f t="shared" si="20"/>
        <v>Impuls СТАЙЕР 11-1-24V 1</v>
      </c>
      <c r="E281" s="2">
        <v>21</v>
      </c>
      <c r="F281" s="2">
        <f t="shared" si="21"/>
        <v>2.1000000000000001E-2</v>
      </c>
      <c r="G281" s="2">
        <v>1</v>
      </c>
      <c r="H281" s="3">
        <v>306</v>
      </c>
      <c r="I281" s="3">
        <f t="shared" si="24"/>
        <v>22491</v>
      </c>
      <c r="J281" s="4">
        <f t="shared" si="22"/>
        <v>306</v>
      </c>
      <c r="K281" s="4">
        <f t="shared" si="23"/>
        <v>6.4260000000000003E-3</v>
      </c>
      <c r="L281" s="4" t="s">
        <v>4</v>
      </c>
      <c r="M281" s="4" t="s">
        <v>5</v>
      </c>
      <c r="N281" s="4" t="s">
        <v>2</v>
      </c>
      <c r="O281" s="4" t="s">
        <v>7</v>
      </c>
      <c r="P281" s="4" t="str">
        <f>VLOOKUP(C281,[1]Лист1!$C:$K,9,0)</f>
        <v>2020_01</v>
      </c>
      <c r="R281" s="9">
        <v>0</v>
      </c>
      <c r="S281" s="9">
        <v>0</v>
      </c>
      <c r="T281" s="9">
        <v>1</v>
      </c>
      <c r="U281" s="9">
        <v>0</v>
      </c>
      <c r="V281" s="9">
        <v>1</v>
      </c>
      <c r="W281" s="9">
        <v>0</v>
      </c>
      <c r="X281" s="9">
        <v>1</v>
      </c>
      <c r="Y281" s="9"/>
      <c r="Z281" s="9">
        <v>0</v>
      </c>
      <c r="AA281" s="9">
        <v>1</v>
      </c>
      <c r="AB281" s="9">
        <v>0</v>
      </c>
      <c r="AC281" s="9">
        <v>1</v>
      </c>
      <c r="AD281" s="9">
        <v>0</v>
      </c>
      <c r="AE281" s="9">
        <v>0</v>
      </c>
      <c r="AF281" s="9">
        <v>1</v>
      </c>
      <c r="AG281" s="9">
        <v>0</v>
      </c>
      <c r="AH281" s="9">
        <v>1</v>
      </c>
    </row>
    <row r="282" spans="1:34" x14ac:dyDescent="0.25">
      <c r="A282" s="1" t="s">
        <v>0</v>
      </c>
      <c r="B282" s="2" t="s">
        <v>273</v>
      </c>
      <c r="C282" s="2" t="s">
        <v>289</v>
      </c>
      <c r="D282" s="2" t="str">
        <f t="shared" si="20"/>
        <v>Impuls СТАЙЕР 11-2 2</v>
      </c>
      <c r="E282" s="2">
        <v>4</v>
      </c>
      <c r="F282" s="2">
        <f t="shared" si="21"/>
        <v>4.0000000000000001E-3</v>
      </c>
      <c r="G282" s="2">
        <v>2</v>
      </c>
      <c r="H282" s="3">
        <v>389.17808219178085</v>
      </c>
      <c r="I282" s="3">
        <f t="shared" si="24"/>
        <v>28605</v>
      </c>
      <c r="J282" s="4">
        <f t="shared" si="22"/>
        <v>194.58904109589042</v>
      </c>
      <c r="K282" s="4">
        <f t="shared" si="23"/>
        <v>1.5567123287671234E-3</v>
      </c>
      <c r="L282" s="4" t="s">
        <v>4</v>
      </c>
      <c r="M282" s="4" t="s">
        <v>5</v>
      </c>
      <c r="N282" s="4" t="s">
        <v>2</v>
      </c>
      <c r="O282" s="4" t="s">
        <v>7</v>
      </c>
      <c r="P282" s="4" t="str">
        <f>VLOOKUP(C282,[1]Лист1!$C:$K,9,0)</f>
        <v>2020_01</v>
      </c>
      <c r="R282" s="9">
        <v>0</v>
      </c>
      <c r="S282" s="9">
        <v>0</v>
      </c>
      <c r="T282" s="9">
        <v>1</v>
      </c>
      <c r="U282" s="9">
        <v>0</v>
      </c>
      <c r="V282" s="9">
        <v>1</v>
      </c>
      <c r="W282" s="9">
        <v>0</v>
      </c>
      <c r="X282" s="9">
        <v>1</v>
      </c>
      <c r="Y282" s="9"/>
      <c r="Z282" s="9">
        <v>0</v>
      </c>
      <c r="AA282" s="9">
        <v>1</v>
      </c>
      <c r="AB282" s="9">
        <v>0</v>
      </c>
      <c r="AC282" s="9">
        <v>1</v>
      </c>
      <c r="AD282" s="9">
        <v>0</v>
      </c>
      <c r="AE282" s="9">
        <v>0</v>
      </c>
      <c r="AF282" s="9">
        <v>1</v>
      </c>
      <c r="AG282" s="9">
        <v>0</v>
      </c>
      <c r="AH282" s="9">
        <v>1</v>
      </c>
    </row>
    <row r="283" spans="1:34" x14ac:dyDescent="0.25">
      <c r="A283" s="1" t="s">
        <v>0</v>
      </c>
      <c r="B283" s="2" t="s">
        <v>273</v>
      </c>
      <c r="C283" s="2" t="s">
        <v>290</v>
      </c>
      <c r="D283" s="2" t="str">
        <f t="shared" si="20"/>
        <v>Impuls СТАЙЕР 3000 3</v>
      </c>
      <c r="E283" s="2">
        <v>3</v>
      </c>
      <c r="F283" s="2">
        <f t="shared" si="21"/>
        <v>3.0000000000000001E-3</v>
      </c>
      <c r="G283" s="2">
        <v>3</v>
      </c>
      <c r="H283" s="3">
        <v>500</v>
      </c>
      <c r="I283" s="3">
        <f t="shared" si="24"/>
        <v>36750</v>
      </c>
      <c r="J283" s="4">
        <f t="shared" si="22"/>
        <v>166.66666666666666</v>
      </c>
      <c r="K283" s="4">
        <f t="shared" si="23"/>
        <v>1.5E-3</v>
      </c>
      <c r="L283" s="4" t="s">
        <v>4</v>
      </c>
      <c r="M283" s="4" t="s">
        <v>5</v>
      </c>
      <c r="N283" s="4" t="s">
        <v>2</v>
      </c>
      <c r="O283" s="4" t="s">
        <v>7</v>
      </c>
      <c r="P283" s="4" t="s">
        <v>815</v>
      </c>
      <c r="R283" s="9">
        <v>0</v>
      </c>
      <c r="S283" s="9">
        <v>0</v>
      </c>
      <c r="T283" s="9">
        <v>1</v>
      </c>
      <c r="U283" s="9">
        <v>0</v>
      </c>
      <c r="V283" s="9">
        <v>1</v>
      </c>
      <c r="W283" s="9">
        <v>0</v>
      </c>
      <c r="X283" s="9">
        <v>1</v>
      </c>
      <c r="Y283" s="9"/>
      <c r="Z283" s="9">
        <v>0</v>
      </c>
      <c r="AA283" s="9">
        <v>1</v>
      </c>
      <c r="AB283" s="9">
        <v>0</v>
      </c>
      <c r="AC283" s="9">
        <v>1</v>
      </c>
      <c r="AD283" s="9">
        <v>0</v>
      </c>
      <c r="AE283" s="9">
        <v>0</v>
      </c>
      <c r="AF283" s="9">
        <v>1</v>
      </c>
      <c r="AG283" s="9">
        <v>0</v>
      </c>
      <c r="AH283" s="9">
        <v>1</v>
      </c>
    </row>
    <row r="284" spans="1:34" x14ac:dyDescent="0.25">
      <c r="A284" s="1" t="s">
        <v>0</v>
      </c>
      <c r="B284" s="2" t="s">
        <v>273</v>
      </c>
      <c r="C284" s="2" t="s">
        <v>291</v>
      </c>
      <c r="D284" s="2" t="str">
        <f t="shared" si="20"/>
        <v>Impuls ФРИСТАЙЛ 1000 1</v>
      </c>
      <c r="E284" s="2">
        <v>1100</v>
      </c>
      <c r="F284" s="2">
        <f t="shared" si="21"/>
        <v>1.1000000000000001</v>
      </c>
      <c r="G284" s="2">
        <v>1</v>
      </c>
      <c r="H284" s="3">
        <v>248.13333333333333</v>
      </c>
      <c r="I284" s="3">
        <f t="shared" si="24"/>
        <v>18238</v>
      </c>
      <c r="J284" s="4">
        <f t="shared" si="22"/>
        <v>248.13333333333333</v>
      </c>
      <c r="K284" s="4">
        <f t="shared" si="23"/>
        <v>0.27294666666666667</v>
      </c>
      <c r="L284" s="4" t="s">
        <v>4</v>
      </c>
      <c r="M284" s="4" t="s">
        <v>5</v>
      </c>
      <c r="N284" s="4" t="s">
        <v>6</v>
      </c>
      <c r="O284" s="4" t="s">
        <v>7</v>
      </c>
      <c r="P284" s="4" t="str">
        <f>VLOOKUP(C284,[1]Лист1!$C:$K,9,0)</f>
        <v>2020_01</v>
      </c>
      <c r="R284" s="9">
        <v>0</v>
      </c>
      <c r="S284" s="9">
        <v>0</v>
      </c>
      <c r="T284" s="9">
        <v>0</v>
      </c>
      <c r="U284" s="9">
        <v>0</v>
      </c>
      <c r="V284" s="9">
        <v>0</v>
      </c>
      <c r="W284" s="9">
        <v>0</v>
      </c>
      <c r="X284" s="9">
        <v>1</v>
      </c>
      <c r="Y284" s="9"/>
      <c r="Z284" s="9">
        <v>0</v>
      </c>
      <c r="AA284" s="9">
        <v>1</v>
      </c>
      <c r="AB284" s="9">
        <v>0</v>
      </c>
      <c r="AC284" s="9">
        <v>0</v>
      </c>
      <c r="AD284" s="9">
        <v>1</v>
      </c>
      <c r="AE284" s="9">
        <v>0</v>
      </c>
      <c r="AF284" s="9">
        <v>1</v>
      </c>
      <c r="AG284" s="9">
        <v>0</v>
      </c>
      <c r="AH284" s="9">
        <v>1</v>
      </c>
    </row>
    <row r="285" spans="1:34" x14ac:dyDescent="0.25">
      <c r="A285" s="1" t="s">
        <v>0</v>
      </c>
      <c r="B285" s="2" t="s">
        <v>273</v>
      </c>
      <c r="C285" s="2" t="s">
        <v>292</v>
      </c>
      <c r="D285" s="2" t="str">
        <f t="shared" si="20"/>
        <v>Impuls ФРИСТАЙЛ 11-1 1</v>
      </c>
      <c r="E285" s="2">
        <v>5</v>
      </c>
      <c r="F285" s="2">
        <f t="shared" si="21"/>
        <v>5.0000000000000001E-3</v>
      </c>
      <c r="G285" s="2">
        <v>1</v>
      </c>
      <c r="H285" s="3">
        <v>350.01369863013701</v>
      </c>
      <c r="I285" s="3">
        <f t="shared" si="24"/>
        <v>25726</v>
      </c>
      <c r="J285" s="4">
        <f t="shared" si="22"/>
        <v>350.01369863013701</v>
      </c>
      <c r="K285" s="4">
        <f t="shared" si="23"/>
        <v>1.750068493150685E-3</v>
      </c>
      <c r="L285" s="4" t="s">
        <v>4</v>
      </c>
      <c r="M285" s="4" t="s">
        <v>5</v>
      </c>
      <c r="N285" s="4" t="s">
        <v>6</v>
      </c>
      <c r="O285" s="4" t="s">
        <v>7</v>
      </c>
      <c r="P285" s="4" t="str">
        <f>VLOOKUP(C285,[1]Лист1!$C:$K,9,0)</f>
        <v>2021_06</v>
      </c>
      <c r="R285" s="9">
        <v>0</v>
      </c>
      <c r="S285" s="9">
        <v>0</v>
      </c>
      <c r="T285" s="9">
        <v>0</v>
      </c>
      <c r="U285" s="9">
        <v>0</v>
      </c>
      <c r="V285" s="9">
        <v>0</v>
      </c>
      <c r="W285" s="9">
        <v>0</v>
      </c>
      <c r="X285" s="9">
        <v>1</v>
      </c>
      <c r="Y285" s="9"/>
      <c r="Z285" s="9">
        <v>0</v>
      </c>
      <c r="AA285" s="9">
        <v>1</v>
      </c>
      <c r="AB285" s="9">
        <v>0</v>
      </c>
      <c r="AC285" s="9">
        <v>0</v>
      </c>
      <c r="AD285" s="9">
        <v>1</v>
      </c>
      <c r="AE285" s="9">
        <v>0</v>
      </c>
      <c r="AF285" s="9">
        <v>1</v>
      </c>
      <c r="AG285" s="9">
        <v>0</v>
      </c>
      <c r="AH285" s="9">
        <v>1</v>
      </c>
    </row>
    <row r="286" spans="1:34" x14ac:dyDescent="0.25">
      <c r="A286" s="1" t="s">
        <v>0</v>
      </c>
      <c r="B286" s="2" t="s">
        <v>273</v>
      </c>
      <c r="C286" s="2" t="s">
        <v>293</v>
      </c>
      <c r="D286" s="2" t="str">
        <f t="shared" si="20"/>
        <v>Impuls ФРИСТАЙЛ 11-3 3</v>
      </c>
      <c r="E286" s="2">
        <v>4</v>
      </c>
      <c r="F286" s="2">
        <f t="shared" si="21"/>
        <v>4.0000000000000001E-3</v>
      </c>
      <c r="G286" s="2">
        <v>3</v>
      </c>
      <c r="H286" s="3">
        <v>719.86301369863008</v>
      </c>
      <c r="I286" s="3">
        <f t="shared" si="24"/>
        <v>52910</v>
      </c>
      <c r="J286" s="4">
        <f t="shared" si="22"/>
        <v>239.95433789954336</v>
      </c>
      <c r="K286" s="4">
        <f t="shared" si="23"/>
        <v>2.8794520547945203E-3</v>
      </c>
      <c r="L286" s="4" t="s">
        <v>4</v>
      </c>
      <c r="M286" s="4" t="s">
        <v>5</v>
      </c>
      <c r="N286" s="4" t="s">
        <v>6</v>
      </c>
      <c r="O286" s="4" t="s">
        <v>7</v>
      </c>
      <c r="P286" s="4" t="str">
        <f>VLOOKUP(C286,[1]Лист1!$C:$K,9,0)</f>
        <v>2021_06</v>
      </c>
      <c r="R286" s="9">
        <v>0</v>
      </c>
      <c r="S286" s="9">
        <v>0</v>
      </c>
      <c r="T286" s="9">
        <v>0</v>
      </c>
      <c r="U286" s="9">
        <v>0</v>
      </c>
      <c r="V286" s="9">
        <v>0</v>
      </c>
      <c r="W286" s="9">
        <v>0</v>
      </c>
      <c r="X286" s="9">
        <v>1</v>
      </c>
      <c r="Y286" s="9"/>
      <c r="Z286" s="9">
        <v>0</v>
      </c>
      <c r="AA286" s="9">
        <v>1</v>
      </c>
      <c r="AB286" s="9">
        <v>0</v>
      </c>
      <c r="AC286" s="9">
        <v>0</v>
      </c>
      <c r="AD286" s="9">
        <v>1</v>
      </c>
      <c r="AE286" s="9">
        <v>0</v>
      </c>
      <c r="AF286" s="9">
        <v>1</v>
      </c>
      <c r="AG286" s="9">
        <v>0</v>
      </c>
      <c r="AH286" s="9">
        <v>1</v>
      </c>
    </row>
    <row r="287" spans="1:34" x14ac:dyDescent="0.25">
      <c r="A287" s="1" t="s">
        <v>0</v>
      </c>
      <c r="B287" s="2" t="s">
        <v>273</v>
      </c>
      <c r="C287" s="2" t="s">
        <v>294</v>
      </c>
      <c r="D287" s="2" t="str">
        <f t="shared" si="20"/>
        <v>Impuls ФРИСТАЙЛ 1500 1,5</v>
      </c>
      <c r="E287" s="2">
        <v>2629</v>
      </c>
      <c r="F287" s="2">
        <f t="shared" si="21"/>
        <v>2.629</v>
      </c>
      <c r="G287" s="2">
        <v>1.5</v>
      </c>
      <c r="H287" s="3">
        <v>440.81690140845069</v>
      </c>
      <c r="I287" s="3">
        <f t="shared" si="24"/>
        <v>32400</v>
      </c>
      <c r="J287" s="4">
        <f t="shared" si="22"/>
        <v>293.87793427230048</v>
      </c>
      <c r="K287" s="4">
        <f t="shared" si="23"/>
        <v>1.158907633802817</v>
      </c>
      <c r="L287" s="4" t="s">
        <v>4</v>
      </c>
      <c r="M287" s="4" t="s">
        <v>5</v>
      </c>
      <c r="N287" s="4" t="s">
        <v>6</v>
      </c>
      <c r="O287" s="4" t="s">
        <v>7</v>
      </c>
      <c r="P287" s="4" t="str">
        <f>VLOOKUP(C287,[1]Лист1!$C:$K,9,0)</f>
        <v>2020_01</v>
      </c>
      <c r="R287" s="9">
        <v>0</v>
      </c>
      <c r="S287" s="9">
        <v>0</v>
      </c>
      <c r="T287" s="9">
        <v>0</v>
      </c>
      <c r="U287" s="9">
        <v>0</v>
      </c>
      <c r="V287" s="9">
        <v>0</v>
      </c>
      <c r="W287" s="9">
        <v>0</v>
      </c>
      <c r="X287" s="9">
        <v>1</v>
      </c>
      <c r="Y287" s="9"/>
      <c r="Z287" s="9">
        <v>0</v>
      </c>
      <c r="AA287" s="9">
        <v>1</v>
      </c>
      <c r="AB287" s="9">
        <v>0</v>
      </c>
      <c r="AC287" s="9">
        <v>0</v>
      </c>
      <c r="AD287" s="9">
        <v>1</v>
      </c>
      <c r="AE287" s="9">
        <v>0</v>
      </c>
      <c r="AF287" s="9">
        <v>1</v>
      </c>
      <c r="AG287" s="9">
        <v>0</v>
      </c>
      <c r="AH287" s="9">
        <v>1</v>
      </c>
    </row>
    <row r="288" spans="1:34" x14ac:dyDescent="0.25">
      <c r="A288" s="1" t="s">
        <v>0</v>
      </c>
      <c r="B288" s="2" t="s">
        <v>273</v>
      </c>
      <c r="C288" s="2" t="s">
        <v>295</v>
      </c>
      <c r="D288" s="2" t="str">
        <f t="shared" si="20"/>
        <v>Impuls ФРИСТАЙЛ 2000 2</v>
      </c>
      <c r="E288" s="2">
        <v>190</v>
      </c>
      <c r="F288" s="2">
        <f t="shared" si="21"/>
        <v>0.19</v>
      </c>
      <c r="G288" s="2">
        <v>2</v>
      </c>
      <c r="H288" s="3">
        <v>410.26666666666665</v>
      </c>
      <c r="I288" s="3">
        <f t="shared" si="24"/>
        <v>30155</v>
      </c>
      <c r="J288" s="4">
        <f t="shared" si="22"/>
        <v>205.13333333333333</v>
      </c>
      <c r="K288" s="4">
        <f t="shared" si="23"/>
        <v>7.7950666666666654E-2</v>
      </c>
      <c r="L288" s="4" t="s">
        <v>4</v>
      </c>
      <c r="M288" s="4" t="s">
        <v>5</v>
      </c>
      <c r="N288" s="4" t="s">
        <v>6</v>
      </c>
      <c r="O288" s="4" t="s">
        <v>7</v>
      </c>
      <c r="P288" s="4" t="str">
        <f>VLOOKUP(C288,[1]Лист1!$C:$K,9,0)</f>
        <v>2020_01</v>
      </c>
      <c r="R288" s="9">
        <v>0</v>
      </c>
      <c r="S288" s="9">
        <v>0</v>
      </c>
      <c r="T288" s="9">
        <v>0</v>
      </c>
      <c r="U288" s="9">
        <v>0</v>
      </c>
      <c r="V288" s="9">
        <v>0</v>
      </c>
      <c r="W288" s="9">
        <v>0</v>
      </c>
      <c r="X288" s="9">
        <v>1</v>
      </c>
      <c r="Y288" s="9"/>
      <c r="Z288" s="9">
        <v>0</v>
      </c>
      <c r="AA288" s="9">
        <v>1</v>
      </c>
      <c r="AB288" s="9">
        <v>0</v>
      </c>
      <c r="AC288" s="9">
        <v>0</v>
      </c>
      <c r="AD288" s="9">
        <v>1</v>
      </c>
      <c r="AE288" s="9">
        <v>0</v>
      </c>
      <c r="AF288" s="9">
        <v>1</v>
      </c>
      <c r="AG288" s="9">
        <v>0</v>
      </c>
      <c r="AH288" s="9">
        <v>1</v>
      </c>
    </row>
    <row r="289" spans="1:34" x14ac:dyDescent="0.25">
      <c r="A289" s="1" t="s">
        <v>0</v>
      </c>
      <c r="B289" s="2" t="s">
        <v>273</v>
      </c>
      <c r="C289" s="2" t="s">
        <v>296</v>
      </c>
      <c r="D289" s="2" t="str">
        <f t="shared" si="20"/>
        <v>Impuls ФРИСТАЙЛ 3000 3</v>
      </c>
      <c r="E289" s="2">
        <v>1159</v>
      </c>
      <c r="F289" s="2">
        <f t="shared" si="21"/>
        <v>1.159</v>
      </c>
      <c r="G289" s="2">
        <v>3</v>
      </c>
      <c r="H289" s="3">
        <v>691.12676056338023</v>
      </c>
      <c r="I289" s="3">
        <f t="shared" si="24"/>
        <v>50798</v>
      </c>
      <c r="J289" s="4">
        <f t="shared" si="22"/>
        <v>230.37558685446007</v>
      </c>
      <c r="K289" s="4">
        <f t="shared" si="23"/>
        <v>0.8010159154929577</v>
      </c>
      <c r="L289" s="4" t="s">
        <v>4</v>
      </c>
      <c r="M289" s="4" t="s">
        <v>5</v>
      </c>
      <c r="N289" s="4" t="s">
        <v>6</v>
      </c>
      <c r="O289" s="4" t="s">
        <v>7</v>
      </c>
      <c r="P289" s="4" t="str">
        <f>VLOOKUP(C289,[1]Лист1!$C:$K,9,0)</f>
        <v>2020_01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X289" s="9">
        <v>1</v>
      </c>
      <c r="Y289" s="9"/>
      <c r="Z289" s="9">
        <v>0</v>
      </c>
      <c r="AA289" s="9">
        <v>1</v>
      </c>
      <c r="AB289" s="9">
        <v>0</v>
      </c>
      <c r="AC289" s="9">
        <v>0</v>
      </c>
      <c r="AD289" s="9">
        <v>1</v>
      </c>
      <c r="AE289" s="9">
        <v>0</v>
      </c>
      <c r="AF289" s="9">
        <v>1</v>
      </c>
      <c r="AG289" s="9">
        <v>0</v>
      </c>
      <c r="AH289" s="9">
        <v>1</v>
      </c>
    </row>
    <row r="290" spans="1:34" x14ac:dyDescent="0.25">
      <c r="A290" s="1" t="s">
        <v>0</v>
      </c>
      <c r="B290" s="2" t="s">
        <v>273</v>
      </c>
      <c r="C290" s="2" t="s">
        <v>297</v>
      </c>
      <c r="D290" s="2" t="str">
        <f t="shared" si="20"/>
        <v>Impuls ЭКСПЕРТ 450 0,45</v>
      </c>
      <c r="E290" s="2">
        <v>1</v>
      </c>
      <c r="F290" s="2">
        <f t="shared" si="21"/>
        <v>1E-3</v>
      </c>
      <c r="G290" s="2">
        <v>0.45</v>
      </c>
      <c r="H290" s="3">
        <v>55.91549295774648</v>
      </c>
      <c r="I290" s="3">
        <f t="shared" si="24"/>
        <v>4110</v>
      </c>
      <c r="J290" s="4">
        <f t="shared" si="22"/>
        <v>124.25665101721439</v>
      </c>
      <c r="K290" s="4">
        <f t="shared" si="23"/>
        <v>5.5915492957746477E-5</v>
      </c>
      <c r="L290" s="4" t="s">
        <v>12</v>
      </c>
      <c r="M290" s="4" t="s">
        <v>13</v>
      </c>
      <c r="N290" s="4" t="s">
        <v>14</v>
      </c>
      <c r="O290" s="4" t="s">
        <v>7</v>
      </c>
      <c r="P290" s="4" t="str">
        <f>VLOOKUP(C290,[1]Лист1!$C:$K,9,0)</f>
        <v>2020_01</v>
      </c>
      <c r="R290" s="9">
        <v>1</v>
      </c>
      <c r="S290" s="9">
        <v>0</v>
      </c>
      <c r="T290" s="9">
        <v>0</v>
      </c>
      <c r="U290" s="9">
        <v>1</v>
      </c>
      <c r="V290" s="9">
        <v>0</v>
      </c>
      <c r="W290" s="9">
        <v>0</v>
      </c>
      <c r="X290" s="9">
        <v>0</v>
      </c>
      <c r="Y290" s="9"/>
      <c r="Z290" s="9">
        <v>1</v>
      </c>
      <c r="AA290" s="9">
        <v>0</v>
      </c>
      <c r="AB290" s="9">
        <v>1</v>
      </c>
      <c r="AC290" s="9">
        <v>0</v>
      </c>
      <c r="AD290" s="9">
        <v>0</v>
      </c>
      <c r="AE290" s="9">
        <v>0</v>
      </c>
      <c r="AF290" s="9">
        <v>0</v>
      </c>
      <c r="AG290" s="9">
        <v>1</v>
      </c>
      <c r="AH290" s="9">
        <v>0</v>
      </c>
    </row>
    <row r="291" spans="1:34" x14ac:dyDescent="0.25">
      <c r="A291" s="1" t="s">
        <v>0</v>
      </c>
      <c r="B291" s="2" t="s">
        <v>273</v>
      </c>
      <c r="C291" s="2" t="s">
        <v>298</v>
      </c>
      <c r="D291" s="2" t="str">
        <f t="shared" si="20"/>
        <v>Impuls ЭКСПЕРТ 650 0,65</v>
      </c>
      <c r="E291" s="2">
        <v>100</v>
      </c>
      <c r="F291" s="2">
        <f t="shared" si="21"/>
        <v>0.1</v>
      </c>
      <c r="G291" s="2">
        <v>0.65</v>
      </c>
      <c r="H291" s="3">
        <v>60.366197183098592</v>
      </c>
      <c r="I291" s="3">
        <f t="shared" si="24"/>
        <v>4437</v>
      </c>
      <c r="J291" s="4">
        <f t="shared" si="22"/>
        <v>92.87107258938245</v>
      </c>
      <c r="K291" s="4">
        <f t="shared" si="23"/>
        <v>6.0366197183098595E-3</v>
      </c>
      <c r="L291" s="4" t="s">
        <v>12</v>
      </c>
      <c r="M291" s="4" t="s">
        <v>13</v>
      </c>
      <c r="N291" s="4" t="s">
        <v>14</v>
      </c>
      <c r="O291" s="4" t="s">
        <v>7</v>
      </c>
      <c r="P291" s="4" t="str">
        <f>VLOOKUP(C291,[1]Лист1!$C:$K,9,0)</f>
        <v>2021_06</v>
      </c>
      <c r="R291" s="9">
        <v>1</v>
      </c>
      <c r="S291" s="9">
        <v>0</v>
      </c>
      <c r="T291" s="9">
        <v>0</v>
      </c>
      <c r="U291" s="9">
        <v>1</v>
      </c>
      <c r="V291" s="9">
        <v>0</v>
      </c>
      <c r="W291" s="9">
        <v>0</v>
      </c>
      <c r="X291" s="9">
        <v>0</v>
      </c>
      <c r="Y291" s="9"/>
      <c r="Z291" s="9">
        <v>1</v>
      </c>
      <c r="AA291" s="9">
        <v>0</v>
      </c>
      <c r="AB291" s="9">
        <v>1</v>
      </c>
      <c r="AC291" s="9">
        <v>0</v>
      </c>
      <c r="AD291" s="9">
        <v>0</v>
      </c>
      <c r="AE291" s="9">
        <v>0</v>
      </c>
      <c r="AF291" s="9">
        <v>0</v>
      </c>
      <c r="AG291" s="9">
        <v>1</v>
      </c>
      <c r="AH291" s="9">
        <v>0</v>
      </c>
    </row>
    <row r="292" spans="1:34" x14ac:dyDescent="0.25">
      <c r="A292" s="1" t="s">
        <v>0</v>
      </c>
      <c r="B292" s="2" t="s">
        <v>273</v>
      </c>
      <c r="C292" s="2" t="s">
        <v>299</v>
      </c>
      <c r="D292" s="2" t="str">
        <f t="shared" si="20"/>
        <v>Impuls ЭКСПЕРТ 850 0,85</v>
      </c>
      <c r="E292" s="2">
        <v>128</v>
      </c>
      <c r="F292" s="2">
        <f t="shared" si="21"/>
        <v>0.128</v>
      </c>
      <c r="G292" s="2">
        <v>0.85</v>
      </c>
      <c r="H292" s="3">
        <v>67.225352112676063</v>
      </c>
      <c r="I292" s="3">
        <f t="shared" si="24"/>
        <v>4941</v>
      </c>
      <c r="J292" s="4">
        <f t="shared" si="22"/>
        <v>79.088649544324781</v>
      </c>
      <c r="K292" s="4">
        <f t="shared" si="23"/>
        <v>8.6048450704225357E-3</v>
      </c>
      <c r="L292" s="4" t="s">
        <v>12</v>
      </c>
      <c r="M292" s="4" t="s">
        <v>13</v>
      </c>
      <c r="N292" s="4" t="s">
        <v>14</v>
      </c>
      <c r="O292" s="4" t="s">
        <v>7</v>
      </c>
      <c r="P292" s="4" t="str">
        <f>VLOOKUP(C292,[1]Лист1!$C:$K,9,0)</f>
        <v>2020_01</v>
      </c>
      <c r="R292" s="9">
        <v>1</v>
      </c>
      <c r="S292" s="9">
        <v>0</v>
      </c>
      <c r="T292" s="9">
        <v>0</v>
      </c>
      <c r="U292" s="9">
        <v>1</v>
      </c>
      <c r="V292" s="9">
        <v>0</v>
      </c>
      <c r="W292" s="9">
        <v>0</v>
      </c>
      <c r="X292" s="9">
        <v>0</v>
      </c>
      <c r="Y292" s="9"/>
      <c r="Z292" s="9">
        <v>1</v>
      </c>
      <c r="AA292" s="9">
        <v>0</v>
      </c>
      <c r="AB292" s="9">
        <v>1</v>
      </c>
      <c r="AC292" s="9">
        <v>0</v>
      </c>
      <c r="AD292" s="9">
        <v>0</v>
      </c>
      <c r="AE292" s="9">
        <v>0</v>
      </c>
      <c r="AF292" s="9">
        <v>0</v>
      </c>
      <c r="AG292" s="9">
        <v>1</v>
      </c>
      <c r="AH292" s="9">
        <v>0</v>
      </c>
    </row>
    <row r="293" spans="1:34" x14ac:dyDescent="0.25">
      <c r="A293" s="1" t="s">
        <v>0</v>
      </c>
      <c r="B293" s="2" t="s">
        <v>273</v>
      </c>
      <c r="C293" s="2" t="s">
        <v>300</v>
      </c>
      <c r="D293" s="2" t="str">
        <f t="shared" si="20"/>
        <v>Impuls ЮНИОР 1000 1</v>
      </c>
      <c r="E293" s="2">
        <v>1</v>
      </c>
      <c r="F293" s="2">
        <f t="shared" si="21"/>
        <v>1E-3</v>
      </c>
      <c r="G293" s="2">
        <v>1</v>
      </c>
      <c r="H293" s="3">
        <v>62.4</v>
      </c>
      <c r="I293" s="3">
        <f t="shared" si="24"/>
        <v>4586</v>
      </c>
      <c r="J293" s="4">
        <f t="shared" si="22"/>
        <v>62.4</v>
      </c>
      <c r="K293" s="4">
        <f t="shared" si="23"/>
        <v>6.2399999999999999E-5</v>
      </c>
      <c r="L293" s="4" t="s">
        <v>12</v>
      </c>
      <c r="M293" s="4" t="s">
        <v>13</v>
      </c>
      <c r="N293" s="4" t="s">
        <v>2</v>
      </c>
      <c r="O293" s="4" t="s">
        <v>7</v>
      </c>
      <c r="P293" s="4" t="s">
        <v>815</v>
      </c>
      <c r="R293" s="9">
        <v>1</v>
      </c>
      <c r="S293" s="9">
        <v>0</v>
      </c>
      <c r="T293" s="9">
        <v>1</v>
      </c>
      <c r="U293" s="9">
        <v>1</v>
      </c>
      <c r="V293" s="9">
        <v>1</v>
      </c>
      <c r="W293" s="9">
        <v>0</v>
      </c>
      <c r="X293" s="9">
        <v>0</v>
      </c>
      <c r="Y293" s="9"/>
      <c r="Z293" s="9">
        <v>0</v>
      </c>
      <c r="AA293" s="9">
        <v>1</v>
      </c>
      <c r="AB293" s="9">
        <v>0</v>
      </c>
      <c r="AC293" s="9">
        <v>1</v>
      </c>
      <c r="AD293" s="9">
        <v>0</v>
      </c>
      <c r="AE293" s="9">
        <v>0</v>
      </c>
      <c r="AF293" s="9">
        <v>0</v>
      </c>
      <c r="AG293" s="9">
        <v>1</v>
      </c>
      <c r="AH293" s="9">
        <v>0</v>
      </c>
    </row>
    <row r="294" spans="1:34" x14ac:dyDescent="0.25">
      <c r="A294" s="1" t="s">
        <v>0</v>
      </c>
      <c r="B294" s="2" t="s">
        <v>273</v>
      </c>
      <c r="C294" s="2" t="s">
        <v>301</v>
      </c>
      <c r="D294" s="2" t="str">
        <f t="shared" si="20"/>
        <v>Impuls ЮНИОР 450 0,45</v>
      </c>
      <c r="E294" s="2">
        <v>2</v>
      </c>
      <c r="F294" s="2">
        <f t="shared" si="21"/>
        <v>2E-3</v>
      </c>
      <c r="G294" s="2">
        <v>0.45</v>
      </c>
      <c r="H294" s="3">
        <v>43.943661971830984</v>
      </c>
      <c r="I294" s="3">
        <f t="shared" si="24"/>
        <v>3230</v>
      </c>
      <c r="J294" s="4">
        <f t="shared" si="22"/>
        <v>97.652582159624401</v>
      </c>
      <c r="K294" s="4">
        <f t="shared" si="23"/>
        <v>8.7887323943661969E-5</v>
      </c>
      <c r="L294" s="4" t="s">
        <v>12</v>
      </c>
      <c r="M294" s="4" t="s">
        <v>13</v>
      </c>
      <c r="N294" s="4" t="s">
        <v>2</v>
      </c>
      <c r="O294" s="4" t="s">
        <v>7</v>
      </c>
      <c r="P294" s="4" t="s">
        <v>815</v>
      </c>
      <c r="R294" s="9">
        <v>1</v>
      </c>
      <c r="S294" s="9">
        <v>0</v>
      </c>
      <c r="T294" s="9">
        <v>0</v>
      </c>
      <c r="U294" s="9">
        <v>1</v>
      </c>
      <c r="V294" s="9">
        <v>1</v>
      </c>
      <c r="W294" s="9">
        <v>0</v>
      </c>
      <c r="X294" s="9">
        <v>0</v>
      </c>
      <c r="Y294" s="9"/>
      <c r="Z294" s="9">
        <v>0</v>
      </c>
      <c r="AA294" s="9">
        <v>1</v>
      </c>
      <c r="AB294" s="9">
        <v>0</v>
      </c>
      <c r="AC294" s="9">
        <v>1</v>
      </c>
      <c r="AD294" s="9">
        <v>0</v>
      </c>
      <c r="AE294" s="9">
        <v>0</v>
      </c>
      <c r="AF294" s="9">
        <v>0</v>
      </c>
      <c r="AG294" s="9">
        <v>1</v>
      </c>
      <c r="AH294" s="9">
        <v>0</v>
      </c>
    </row>
    <row r="295" spans="1:34" x14ac:dyDescent="0.25">
      <c r="A295" s="1" t="s">
        <v>0</v>
      </c>
      <c r="B295" s="2" t="s">
        <v>273</v>
      </c>
      <c r="C295" s="2" t="s">
        <v>302</v>
      </c>
      <c r="D295" s="2" t="str">
        <f t="shared" si="20"/>
        <v>Impuls ЮНИОР 650 0,65</v>
      </c>
      <c r="E295" s="2">
        <v>821</v>
      </c>
      <c r="F295" s="2">
        <f t="shared" si="21"/>
        <v>0.82099999999999995</v>
      </c>
      <c r="G295" s="2">
        <v>0.65</v>
      </c>
      <c r="H295" s="3">
        <v>35.352112676056336</v>
      </c>
      <c r="I295" s="3">
        <f t="shared" si="24"/>
        <v>2598</v>
      </c>
      <c r="J295" s="4">
        <f t="shared" si="22"/>
        <v>54.387865655471288</v>
      </c>
      <c r="K295" s="4">
        <f t="shared" si="23"/>
        <v>2.9024084507042251E-2</v>
      </c>
      <c r="L295" s="4" t="s">
        <v>12</v>
      </c>
      <c r="M295" s="4" t="s">
        <v>13</v>
      </c>
      <c r="N295" s="4" t="s">
        <v>2</v>
      </c>
      <c r="O295" s="4" t="s">
        <v>7</v>
      </c>
      <c r="P295" s="4" t="str">
        <f>VLOOKUP(C295,[1]Лист1!$C:$K,9,0)</f>
        <v>2020_01</v>
      </c>
      <c r="R295" s="9">
        <v>1</v>
      </c>
      <c r="S295" s="9">
        <v>0</v>
      </c>
      <c r="T295" s="9">
        <v>0</v>
      </c>
      <c r="U295" s="9">
        <v>1</v>
      </c>
      <c r="V295" s="9">
        <v>1</v>
      </c>
      <c r="W295" s="9">
        <v>0</v>
      </c>
      <c r="X295" s="9">
        <v>0</v>
      </c>
      <c r="Y295" s="9"/>
      <c r="Z295" s="9">
        <v>0</v>
      </c>
      <c r="AA295" s="9">
        <v>1</v>
      </c>
      <c r="AB295" s="9">
        <v>0</v>
      </c>
      <c r="AC295" s="9">
        <v>1</v>
      </c>
      <c r="AD295" s="9">
        <v>0</v>
      </c>
      <c r="AE295" s="9">
        <v>0</v>
      </c>
      <c r="AF295" s="9">
        <v>0</v>
      </c>
      <c r="AG295" s="9">
        <v>1</v>
      </c>
      <c r="AH295" s="9">
        <v>0</v>
      </c>
    </row>
    <row r="296" spans="1:34" x14ac:dyDescent="0.25">
      <c r="A296" s="1" t="s">
        <v>0</v>
      </c>
      <c r="B296" s="2" t="s">
        <v>273</v>
      </c>
      <c r="C296" s="2" t="s">
        <v>303</v>
      </c>
      <c r="D296" s="2" t="str">
        <f t="shared" si="20"/>
        <v>Impuls ЮНИОР 850 0,85</v>
      </c>
      <c r="E296" s="2">
        <v>6</v>
      </c>
      <c r="F296" s="2">
        <f t="shared" si="21"/>
        <v>6.0000000000000001E-3</v>
      </c>
      <c r="G296" s="2">
        <v>0.85</v>
      </c>
      <c r="H296" s="3">
        <v>48</v>
      </c>
      <c r="I296" s="3">
        <f t="shared" si="24"/>
        <v>3528</v>
      </c>
      <c r="J296" s="4">
        <f t="shared" si="22"/>
        <v>56.470588235294116</v>
      </c>
      <c r="K296" s="4">
        <f t="shared" si="23"/>
        <v>2.8800000000000001E-4</v>
      </c>
      <c r="L296" s="4" t="s">
        <v>12</v>
      </c>
      <c r="M296" s="4" t="s">
        <v>13</v>
      </c>
      <c r="N296" s="4" t="s">
        <v>2</v>
      </c>
      <c r="O296" s="4" t="s">
        <v>7</v>
      </c>
      <c r="P296" s="4" t="s">
        <v>815</v>
      </c>
      <c r="R296" s="9">
        <v>1</v>
      </c>
      <c r="S296" s="9">
        <v>0</v>
      </c>
      <c r="T296" s="9">
        <v>0</v>
      </c>
      <c r="U296" s="9">
        <v>1</v>
      </c>
      <c r="V296" s="9">
        <v>1</v>
      </c>
      <c r="W296" s="9">
        <v>0</v>
      </c>
      <c r="X296" s="9">
        <v>0</v>
      </c>
      <c r="Y296" s="9"/>
      <c r="Z296" s="9">
        <v>0</v>
      </c>
      <c r="AA296" s="9">
        <v>1</v>
      </c>
      <c r="AB296" s="9">
        <v>0</v>
      </c>
      <c r="AC296" s="9">
        <v>1</v>
      </c>
      <c r="AD296" s="9">
        <v>0</v>
      </c>
      <c r="AE296" s="9">
        <v>0</v>
      </c>
      <c r="AF296" s="9">
        <v>0</v>
      </c>
      <c r="AG296" s="9">
        <v>1</v>
      </c>
      <c r="AH296" s="9">
        <v>0</v>
      </c>
    </row>
    <row r="297" spans="1:34" x14ac:dyDescent="0.25">
      <c r="A297" s="1" t="s">
        <v>0</v>
      </c>
      <c r="B297" s="2" t="s">
        <v>273</v>
      </c>
      <c r="C297" s="2" t="s">
        <v>304</v>
      </c>
      <c r="D297" s="2" t="str">
        <f t="shared" si="20"/>
        <v>Impuls ЮНИОР PRO 1000 1</v>
      </c>
      <c r="E297" s="2">
        <v>14</v>
      </c>
      <c r="F297" s="2">
        <f t="shared" si="21"/>
        <v>1.4E-2</v>
      </c>
      <c r="G297" s="2">
        <v>1</v>
      </c>
      <c r="H297" s="3">
        <v>179</v>
      </c>
      <c r="I297" s="3">
        <f t="shared" si="24"/>
        <v>13157</v>
      </c>
      <c r="J297" s="4">
        <f t="shared" si="22"/>
        <v>179</v>
      </c>
      <c r="K297" s="4">
        <f t="shared" si="23"/>
        <v>2.506E-3</v>
      </c>
      <c r="L297" s="4" t="s">
        <v>29</v>
      </c>
      <c r="M297" s="4" t="s">
        <v>5</v>
      </c>
      <c r="N297" s="4" t="s">
        <v>2</v>
      </c>
      <c r="O297" s="4" t="s">
        <v>7</v>
      </c>
      <c r="P297" s="4" t="str">
        <f>VLOOKUP(C297,[1]Лист1!$C:$K,9,0)</f>
        <v>2020_01</v>
      </c>
      <c r="R297" s="9">
        <v>0</v>
      </c>
      <c r="S297" s="9">
        <v>1</v>
      </c>
      <c r="T297" s="9">
        <v>1</v>
      </c>
      <c r="U297" s="9">
        <v>1</v>
      </c>
      <c r="V297" s="9">
        <v>1</v>
      </c>
      <c r="W297" s="9">
        <v>0</v>
      </c>
      <c r="X297" s="9">
        <v>1</v>
      </c>
      <c r="Y297" s="9"/>
      <c r="Z297" s="9">
        <v>0</v>
      </c>
      <c r="AA297" s="9">
        <v>1</v>
      </c>
      <c r="AB297" s="9">
        <v>0</v>
      </c>
      <c r="AC297" s="9">
        <v>1</v>
      </c>
      <c r="AD297" s="9">
        <v>0</v>
      </c>
      <c r="AE297" s="9">
        <v>0</v>
      </c>
      <c r="AF297" s="9">
        <v>0</v>
      </c>
      <c r="AG297" s="9">
        <v>0</v>
      </c>
      <c r="AH297" s="9">
        <v>1</v>
      </c>
    </row>
    <row r="298" spans="1:34" x14ac:dyDescent="0.25">
      <c r="A298" s="1" t="s">
        <v>0</v>
      </c>
      <c r="B298" s="2" t="s">
        <v>273</v>
      </c>
      <c r="C298" s="2" t="s">
        <v>305</v>
      </c>
      <c r="D298" s="2" t="str">
        <f t="shared" si="20"/>
        <v>Impuls ЮНИОР PRO 1000 R/T 1</v>
      </c>
      <c r="E298" s="2">
        <v>99</v>
      </c>
      <c r="F298" s="2">
        <f t="shared" si="21"/>
        <v>9.9000000000000005E-2</v>
      </c>
      <c r="G298" s="2">
        <v>1</v>
      </c>
      <c r="H298" s="3">
        <v>280</v>
      </c>
      <c r="I298" s="3">
        <f t="shared" si="24"/>
        <v>20580</v>
      </c>
      <c r="J298" s="4">
        <f t="shared" si="22"/>
        <v>280</v>
      </c>
      <c r="K298" s="4">
        <f t="shared" si="23"/>
        <v>2.7720000000000002E-2</v>
      </c>
      <c r="L298" s="4" t="s">
        <v>29</v>
      </c>
      <c r="M298" s="4" t="s">
        <v>5</v>
      </c>
      <c r="N298" s="4" t="s">
        <v>6</v>
      </c>
      <c r="O298" s="4" t="s">
        <v>7</v>
      </c>
      <c r="P298" s="4" t="str">
        <f>VLOOKUP(C298,[1]Лист1!$C:$K,9,0)</f>
        <v>2020_01</v>
      </c>
      <c r="R298" s="9">
        <v>0</v>
      </c>
      <c r="S298" s="9">
        <v>0</v>
      </c>
      <c r="T298" s="9">
        <v>0</v>
      </c>
      <c r="U298" s="9">
        <v>0</v>
      </c>
      <c r="V298" s="9">
        <v>0</v>
      </c>
      <c r="W298" s="9">
        <v>0</v>
      </c>
      <c r="X298" s="9">
        <v>1</v>
      </c>
      <c r="Y298" s="9"/>
      <c r="Z298" s="9">
        <v>0</v>
      </c>
      <c r="AA298" s="9">
        <v>1</v>
      </c>
      <c r="AB298" s="9">
        <v>0</v>
      </c>
      <c r="AC298" s="9">
        <v>0</v>
      </c>
      <c r="AD298" s="9">
        <v>1</v>
      </c>
      <c r="AE298" s="9">
        <v>0</v>
      </c>
      <c r="AF298" s="9">
        <v>0</v>
      </c>
      <c r="AG298" s="9">
        <v>0</v>
      </c>
      <c r="AH298" s="9">
        <v>1</v>
      </c>
    </row>
    <row r="299" spans="1:34" x14ac:dyDescent="0.25">
      <c r="A299" s="1" t="s">
        <v>0</v>
      </c>
      <c r="B299" s="2" t="s">
        <v>273</v>
      </c>
      <c r="C299" s="2" t="s">
        <v>306</v>
      </c>
      <c r="D299" s="2" t="str">
        <f t="shared" si="20"/>
        <v>Impuls ЮНИОР PRO 2000 2</v>
      </c>
      <c r="E299" s="2">
        <v>4</v>
      </c>
      <c r="F299" s="2">
        <f t="shared" si="21"/>
        <v>4.0000000000000001E-3</v>
      </c>
      <c r="G299" s="2">
        <v>2</v>
      </c>
      <c r="H299" s="3">
        <v>260</v>
      </c>
      <c r="I299" s="3">
        <f t="shared" si="24"/>
        <v>19110</v>
      </c>
      <c r="J299" s="4">
        <f t="shared" si="22"/>
        <v>130</v>
      </c>
      <c r="K299" s="4">
        <f t="shared" si="23"/>
        <v>1.0399999999999999E-3</v>
      </c>
      <c r="L299" s="4" t="s">
        <v>29</v>
      </c>
      <c r="M299" s="4" t="s">
        <v>5</v>
      </c>
      <c r="N299" s="4" t="s">
        <v>2</v>
      </c>
      <c r="O299" s="4" t="s">
        <v>7</v>
      </c>
      <c r="P299" s="4" t="str">
        <f>VLOOKUP(C299,[1]Лист1!$C:$K,9,0)</f>
        <v>2020_01</v>
      </c>
      <c r="R299" s="9">
        <v>0</v>
      </c>
      <c r="S299" s="9">
        <v>1</v>
      </c>
      <c r="T299" s="9">
        <v>1</v>
      </c>
      <c r="U299" s="9">
        <v>1</v>
      </c>
      <c r="V299" s="9">
        <v>1</v>
      </c>
      <c r="W299" s="9">
        <v>0</v>
      </c>
      <c r="X299" s="9">
        <v>1</v>
      </c>
      <c r="Y299" s="9"/>
      <c r="Z299" s="9">
        <v>0</v>
      </c>
      <c r="AA299" s="9">
        <v>1</v>
      </c>
      <c r="AB299" s="9">
        <v>0</v>
      </c>
      <c r="AC299" s="9">
        <v>1</v>
      </c>
      <c r="AD299" s="9">
        <v>0</v>
      </c>
      <c r="AE299" s="9">
        <v>0</v>
      </c>
      <c r="AF299" s="9">
        <v>0</v>
      </c>
      <c r="AG299" s="9">
        <v>0</v>
      </c>
      <c r="AH299" s="9">
        <v>1</v>
      </c>
    </row>
    <row r="300" spans="1:34" x14ac:dyDescent="0.25">
      <c r="A300" s="1" t="s">
        <v>0</v>
      </c>
      <c r="B300" s="2" t="s">
        <v>273</v>
      </c>
      <c r="C300" s="2" t="s">
        <v>307</v>
      </c>
      <c r="D300" s="2" t="str">
        <f t="shared" si="20"/>
        <v>Impuls ЮНИОР PRO 2000 R/T 2</v>
      </c>
      <c r="E300" s="2">
        <v>108</v>
      </c>
      <c r="F300" s="2">
        <f t="shared" si="21"/>
        <v>0.108</v>
      </c>
      <c r="G300" s="2">
        <v>2</v>
      </c>
      <c r="H300" s="3">
        <v>319</v>
      </c>
      <c r="I300" s="3">
        <f t="shared" si="24"/>
        <v>23447</v>
      </c>
      <c r="J300" s="4">
        <f t="shared" si="22"/>
        <v>159.5</v>
      </c>
      <c r="K300" s="4">
        <f t="shared" si="23"/>
        <v>3.4452000000000003E-2</v>
      </c>
      <c r="L300" s="4" t="s">
        <v>29</v>
      </c>
      <c r="M300" s="4" t="s">
        <v>5</v>
      </c>
      <c r="N300" s="4" t="s">
        <v>6</v>
      </c>
      <c r="O300" s="4" t="s">
        <v>7</v>
      </c>
      <c r="P300" s="4" t="str">
        <f>VLOOKUP(C300,[1]Лист1!$C:$K,9,0)</f>
        <v>2020_01</v>
      </c>
      <c r="R300" s="9">
        <v>0</v>
      </c>
      <c r="S300" s="9">
        <v>0</v>
      </c>
      <c r="T300" s="9">
        <v>0</v>
      </c>
      <c r="U300" s="9">
        <v>0</v>
      </c>
      <c r="V300" s="9">
        <v>0</v>
      </c>
      <c r="W300" s="9">
        <v>0</v>
      </c>
      <c r="X300" s="9">
        <v>1</v>
      </c>
      <c r="Y300" s="9"/>
      <c r="Z300" s="9">
        <v>0</v>
      </c>
      <c r="AA300" s="9">
        <v>1</v>
      </c>
      <c r="AB300" s="9">
        <v>0</v>
      </c>
      <c r="AC300" s="9">
        <v>0</v>
      </c>
      <c r="AD300" s="9">
        <v>1</v>
      </c>
      <c r="AE300" s="9">
        <v>0</v>
      </c>
      <c r="AF300" s="9">
        <v>0</v>
      </c>
      <c r="AG300" s="9">
        <v>0</v>
      </c>
      <c r="AH300" s="9">
        <v>1</v>
      </c>
    </row>
    <row r="301" spans="1:34" x14ac:dyDescent="0.25">
      <c r="A301" s="1" t="s">
        <v>0</v>
      </c>
      <c r="B301" s="2" t="s">
        <v>273</v>
      </c>
      <c r="C301" s="2" t="s">
        <v>308</v>
      </c>
      <c r="D301" s="2" t="str">
        <f t="shared" si="20"/>
        <v>Impuls ЮНИОР PRO 3000 3</v>
      </c>
      <c r="E301" s="2">
        <v>13</v>
      </c>
      <c r="F301" s="2">
        <f t="shared" si="21"/>
        <v>1.2999999999999999E-2</v>
      </c>
      <c r="G301" s="2">
        <v>3</v>
      </c>
      <c r="H301" s="3">
        <v>362</v>
      </c>
      <c r="I301" s="3">
        <f t="shared" si="24"/>
        <v>26607</v>
      </c>
      <c r="J301" s="4">
        <f t="shared" si="22"/>
        <v>120.66666666666667</v>
      </c>
      <c r="K301" s="4">
        <f t="shared" si="23"/>
        <v>4.7060000000000001E-3</v>
      </c>
      <c r="L301" s="4" t="s">
        <v>29</v>
      </c>
      <c r="M301" s="4" t="s">
        <v>5</v>
      </c>
      <c r="N301" s="4" t="s">
        <v>2</v>
      </c>
      <c r="O301" s="4" t="s">
        <v>7</v>
      </c>
      <c r="P301" s="4" t="str">
        <f>VLOOKUP(C301,[1]Лист1!$C:$K,9,0)</f>
        <v>2020_01</v>
      </c>
      <c r="R301" s="9">
        <v>0</v>
      </c>
      <c r="S301" s="9">
        <v>1</v>
      </c>
      <c r="T301" s="9">
        <v>0</v>
      </c>
      <c r="U301" s="9">
        <v>1</v>
      </c>
      <c r="V301" s="9">
        <v>1</v>
      </c>
      <c r="W301" s="9">
        <v>0</v>
      </c>
      <c r="X301" s="9">
        <v>1</v>
      </c>
      <c r="Y301" s="9"/>
      <c r="Z301" s="9">
        <v>0</v>
      </c>
      <c r="AA301" s="9">
        <v>1</v>
      </c>
      <c r="AB301" s="9">
        <v>0</v>
      </c>
      <c r="AC301" s="9">
        <v>1</v>
      </c>
      <c r="AD301" s="9">
        <v>0</v>
      </c>
      <c r="AE301" s="9">
        <v>0</v>
      </c>
      <c r="AF301" s="9">
        <v>0</v>
      </c>
      <c r="AG301" s="9">
        <v>0</v>
      </c>
      <c r="AH301" s="9">
        <v>1</v>
      </c>
    </row>
    <row r="302" spans="1:34" x14ac:dyDescent="0.25">
      <c r="A302" s="1" t="s">
        <v>0</v>
      </c>
      <c r="B302" s="2" t="s">
        <v>273</v>
      </c>
      <c r="C302" s="2" t="s">
        <v>309</v>
      </c>
      <c r="D302" s="2" t="str">
        <f t="shared" si="20"/>
        <v>Impuls ЮНИОР PRO 3000 R/T 3</v>
      </c>
      <c r="E302" s="2">
        <v>1</v>
      </c>
      <c r="F302" s="2">
        <f t="shared" si="21"/>
        <v>1E-3</v>
      </c>
      <c r="G302" s="2">
        <v>3</v>
      </c>
      <c r="H302" s="3">
        <v>420</v>
      </c>
      <c r="I302" s="3">
        <f t="shared" si="24"/>
        <v>30870</v>
      </c>
      <c r="J302" s="4">
        <f t="shared" si="22"/>
        <v>140</v>
      </c>
      <c r="K302" s="4">
        <f t="shared" si="23"/>
        <v>4.2000000000000002E-4</v>
      </c>
      <c r="L302" s="4" t="s">
        <v>29</v>
      </c>
      <c r="M302" s="4" t="s">
        <v>5</v>
      </c>
      <c r="N302" s="4" t="s">
        <v>6</v>
      </c>
      <c r="O302" s="4" t="s">
        <v>7</v>
      </c>
      <c r="P302" s="4" t="str">
        <f>VLOOKUP(C302,[1]Лист1!$C:$K,9,0)</f>
        <v>2020_01</v>
      </c>
      <c r="R302" s="9">
        <v>0</v>
      </c>
      <c r="S302" s="9">
        <v>0</v>
      </c>
      <c r="T302" s="9">
        <v>0</v>
      </c>
      <c r="U302" s="9">
        <v>0</v>
      </c>
      <c r="V302" s="9">
        <v>0</v>
      </c>
      <c r="W302" s="9">
        <v>0</v>
      </c>
      <c r="X302" s="9">
        <v>1</v>
      </c>
      <c r="Y302" s="9"/>
      <c r="Z302" s="9">
        <v>0</v>
      </c>
      <c r="AA302" s="9">
        <v>1</v>
      </c>
      <c r="AB302" s="9">
        <v>0</v>
      </c>
      <c r="AC302" s="9">
        <v>0</v>
      </c>
      <c r="AD302" s="9">
        <v>1</v>
      </c>
      <c r="AE302" s="9">
        <v>0</v>
      </c>
      <c r="AF302" s="9">
        <v>0</v>
      </c>
      <c r="AG302" s="9">
        <v>0</v>
      </c>
      <c r="AH302" s="9">
        <v>1</v>
      </c>
    </row>
    <row r="303" spans="1:34" x14ac:dyDescent="0.25">
      <c r="A303" s="1" t="s">
        <v>0</v>
      </c>
      <c r="B303" s="2" t="s">
        <v>273</v>
      </c>
      <c r="C303" s="2" t="s">
        <v>310</v>
      </c>
      <c r="D303" s="2" t="str">
        <f t="shared" si="20"/>
        <v>Impuls ЮНИОР ПЛЮС 1200 1,2</v>
      </c>
      <c r="E303" s="2">
        <v>2577</v>
      </c>
      <c r="F303" s="2">
        <f t="shared" si="21"/>
        <v>2.577</v>
      </c>
      <c r="G303" s="2">
        <v>1.2</v>
      </c>
      <c r="H303" s="3">
        <v>85</v>
      </c>
      <c r="I303" s="3">
        <f t="shared" si="24"/>
        <v>6248</v>
      </c>
      <c r="J303" s="4">
        <f t="shared" si="22"/>
        <v>70.833333333333343</v>
      </c>
      <c r="K303" s="4">
        <f t="shared" si="23"/>
        <v>0.21904499999999999</v>
      </c>
      <c r="L303" s="4" t="s">
        <v>12</v>
      </c>
      <c r="M303" s="4" t="s">
        <v>13</v>
      </c>
      <c r="N303" s="4" t="s">
        <v>2</v>
      </c>
      <c r="O303" s="4" t="s">
        <v>7</v>
      </c>
      <c r="P303" s="4" t="s">
        <v>815</v>
      </c>
      <c r="R303" s="9">
        <v>1</v>
      </c>
      <c r="S303" s="9">
        <v>0</v>
      </c>
      <c r="T303" s="9">
        <v>1</v>
      </c>
      <c r="U303" s="9">
        <v>1</v>
      </c>
      <c r="V303" s="9">
        <v>1</v>
      </c>
      <c r="W303" s="9">
        <v>1</v>
      </c>
      <c r="X303" s="9">
        <v>0</v>
      </c>
      <c r="Y303" s="9"/>
      <c r="Z303" s="9">
        <v>0</v>
      </c>
      <c r="AA303" s="9">
        <v>1</v>
      </c>
      <c r="AB303" s="9">
        <v>0</v>
      </c>
      <c r="AC303" s="9">
        <v>1</v>
      </c>
      <c r="AD303" s="9">
        <v>0</v>
      </c>
      <c r="AE303" s="9">
        <v>0</v>
      </c>
      <c r="AF303" s="9">
        <v>0</v>
      </c>
      <c r="AG303" s="9">
        <v>1</v>
      </c>
      <c r="AH303" s="9">
        <v>0</v>
      </c>
    </row>
    <row r="304" spans="1:34" x14ac:dyDescent="0.25">
      <c r="A304" s="1" t="s">
        <v>0</v>
      </c>
      <c r="B304" s="2" t="s">
        <v>273</v>
      </c>
      <c r="C304" s="2" t="s">
        <v>311</v>
      </c>
      <c r="D304" s="2" t="str">
        <f t="shared" si="20"/>
        <v>Impuls ЮНИОР ПЛЮС 1500 1,5</v>
      </c>
      <c r="E304" s="2">
        <v>20</v>
      </c>
      <c r="F304" s="2">
        <f t="shared" si="21"/>
        <v>0.02</v>
      </c>
      <c r="G304" s="2">
        <v>1.5</v>
      </c>
      <c r="H304" s="3">
        <v>91</v>
      </c>
      <c r="I304" s="3">
        <f t="shared" si="24"/>
        <v>6689</v>
      </c>
      <c r="J304" s="4">
        <f t="shared" si="22"/>
        <v>60.666666666666664</v>
      </c>
      <c r="K304" s="4">
        <f t="shared" si="23"/>
        <v>1.82E-3</v>
      </c>
      <c r="L304" s="4" t="s">
        <v>12</v>
      </c>
      <c r="M304" s="4" t="s">
        <v>13</v>
      </c>
      <c r="N304" s="4" t="s">
        <v>2</v>
      </c>
      <c r="O304" s="4" t="s">
        <v>7</v>
      </c>
      <c r="P304" s="4" t="str">
        <f>VLOOKUP(C304,[1]Лист1!$C:$K,9,0)</f>
        <v>2020_01</v>
      </c>
      <c r="R304" s="9">
        <v>1</v>
      </c>
      <c r="S304" s="9">
        <v>0</v>
      </c>
      <c r="T304" s="9">
        <v>1</v>
      </c>
      <c r="U304" s="9">
        <v>1</v>
      </c>
      <c r="V304" s="9">
        <v>1</v>
      </c>
      <c r="W304" s="9">
        <v>1</v>
      </c>
      <c r="X304" s="9">
        <v>0</v>
      </c>
      <c r="Y304" s="9"/>
      <c r="Z304" s="9">
        <v>0</v>
      </c>
      <c r="AA304" s="9">
        <v>1</v>
      </c>
      <c r="AB304" s="9">
        <v>0</v>
      </c>
      <c r="AC304" s="9">
        <v>1</v>
      </c>
      <c r="AD304" s="9">
        <v>0</v>
      </c>
      <c r="AE304" s="9">
        <v>0</v>
      </c>
      <c r="AF304" s="9">
        <v>0</v>
      </c>
      <c r="AG304" s="9">
        <v>1</v>
      </c>
      <c r="AH304" s="9">
        <v>0</v>
      </c>
    </row>
    <row r="305" spans="1:34" x14ac:dyDescent="0.25">
      <c r="A305" s="1" t="s">
        <v>0</v>
      </c>
      <c r="B305" s="2" t="s">
        <v>273</v>
      </c>
      <c r="C305" s="2" t="s">
        <v>312</v>
      </c>
      <c r="D305" s="2" t="str">
        <f t="shared" si="20"/>
        <v>Impuls ЮНИОР ПРО 1000 1</v>
      </c>
      <c r="E305" s="2">
        <v>27</v>
      </c>
      <c r="F305" s="2">
        <f t="shared" si="21"/>
        <v>2.7E-2</v>
      </c>
      <c r="G305" s="2">
        <v>1</v>
      </c>
      <c r="H305" s="3">
        <v>200</v>
      </c>
      <c r="I305" s="3">
        <f t="shared" si="24"/>
        <v>14700</v>
      </c>
      <c r="J305" s="4">
        <f t="shared" si="22"/>
        <v>200</v>
      </c>
      <c r="K305" s="4">
        <f t="shared" si="23"/>
        <v>5.4000000000000003E-3</v>
      </c>
      <c r="L305" s="4" t="s">
        <v>29</v>
      </c>
      <c r="M305" s="4" t="s">
        <v>5</v>
      </c>
      <c r="N305" s="4" t="s">
        <v>2</v>
      </c>
      <c r="O305" s="4" t="s">
        <v>7</v>
      </c>
      <c r="P305" s="4" t="s">
        <v>815</v>
      </c>
      <c r="R305" s="9">
        <v>0</v>
      </c>
      <c r="S305" s="9">
        <v>1</v>
      </c>
      <c r="T305" s="9">
        <v>1</v>
      </c>
      <c r="U305" s="9">
        <v>1</v>
      </c>
      <c r="V305" s="9">
        <v>1</v>
      </c>
      <c r="W305" s="9">
        <v>0</v>
      </c>
      <c r="X305" s="9">
        <v>1</v>
      </c>
      <c r="Y305" s="9"/>
      <c r="Z305" s="9">
        <v>0</v>
      </c>
      <c r="AA305" s="9">
        <v>1</v>
      </c>
      <c r="AB305" s="9">
        <v>0</v>
      </c>
      <c r="AC305" s="9">
        <v>1</v>
      </c>
      <c r="AD305" s="9">
        <v>0</v>
      </c>
      <c r="AE305" s="9">
        <v>0</v>
      </c>
      <c r="AF305" s="9">
        <v>0</v>
      </c>
      <c r="AG305" s="9">
        <v>0</v>
      </c>
      <c r="AH305" s="9">
        <v>1</v>
      </c>
    </row>
    <row r="306" spans="1:34" x14ac:dyDescent="0.25">
      <c r="A306" s="1" t="s">
        <v>0</v>
      </c>
      <c r="B306" s="2" t="s">
        <v>273</v>
      </c>
      <c r="C306" s="2" t="s">
        <v>313</v>
      </c>
      <c r="D306" s="2" t="str">
        <f t="shared" si="20"/>
        <v>Impuls ЮНИОР ПРО 600 Н 0,6</v>
      </c>
      <c r="E306" s="2">
        <v>300</v>
      </c>
      <c r="F306" s="2">
        <f t="shared" si="21"/>
        <v>0.3</v>
      </c>
      <c r="G306" s="2">
        <v>0.6</v>
      </c>
      <c r="H306" s="3">
        <v>140</v>
      </c>
      <c r="I306" s="3">
        <f t="shared" si="24"/>
        <v>10290</v>
      </c>
      <c r="J306" s="4">
        <f t="shared" si="22"/>
        <v>233.33333333333334</v>
      </c>
      <c r="K306" s="4">
        <f t="shared" si="23"/>
        <v>4.2000000000000003E-2</v>
      </c>
      <c r="L306" s="4" t="s">
        <v>29</v>
      </c>
      <c r="M306" s="4" t="s">
        <v>5</v>
      </c>
      <c r="N306" s="4" t="s">
        <v>2</v>
      </c>
      <c r="O306" s="4" t="s">
        <v>7</v>
      </c>
      <c r="P306" s="4" t="s">
        <v>815</v>
      </c>
      <c r="R306" s="9">
        <v>0</v>
      </c>
      <c r="S306" s="9">
        <v>1</v>
      </c>
      <c r="T306" s="9">
        <v>0</v>
      </c>
      <c r="U306" s="9">
        <v>1</v>
      </c>
      <c r="V306" s="9">
        <v>1</v>
      </c>
      <c r="W306" s="9">
        <v>0</v>
      </c>
      <c r="X306" s="9">
        <v>1</v>
      </c>
      <c r="Y306" s="9"/>
      <c r="Z306" s="9">
        <v>0</v>
      </c>
      <c r="AA306" s="9">
        <v>1</v>
      </c>
      <c r="AB306" s="9">
        <v>0</v>
      </c>
      <c r="AC306" s="9">
        <v>1</v>
      </c>
      <c r="AD306" s="9">
        <v>0</v>
      </c>
      <c r="AE306" s="9">
        <v>0</v>
      </c>
      <c r="AF306" s="9">
        <v>0</v>
      </c>
      <c r="AG306" s="9">
        <v>0</v>
      </c>
      <c r="AH306" s="9">
        <v>1</v>
      </c>
    </row>
    <row r="307" spans="1:34" x14ac:dyDescent="0.25">
      <c r="A307" s="1" t="s">
        <v>0</v>
      </c>
      <c r="B307" s="2" t="s">
        <v>273</v>
      </c>
      <c r="C307" s="2" t="s">
        <v>314</v>
      </c>
      <c r="D307" s="2" t="str">
        <f t="shared" si="20"/>
        <v>Impuls ЮНИОР СМАРТ 1000 1</v>
      </c>
      <c r="E307" s="2">
        <v>72</v>
      </c>
      <c r="F307" s="2">
        <f t="shared" si="21"/>
        <v>7.1999999999999995E-2</v>
      </c>
      <c r="G307" s="2">
        <v>1</v>
      </c>
      <c r="H307" s="3">
        <v>69.436619718309856</v>
      </c>
      <c r="I307" s="3">
        <f t="shared" si="24"/>
        <v>5104</v>
      </c>
      <c r="J307" s="4">
        <f t="shared" si="22"/>
        <v>69.436619718309856</v>
      </c>
      <c r="K307" s="4">
        <f t="shared" si="23"/>
        <v>4.99943661971831E-3</v>
      </c>
      <c r="L307" s="4" t="s">
        <v>12</v>
      </c>
      <c r="M307" s="4" t="s">
        <v>13</v>
      </c>
      <c r="N307" s="4" t="s">
        <v>2</v>
      </c>
      <c r="O307" s="4" t="s">
        <v>7</v>
      </c>
      <c r="P307" s="4" t="str">
        <f>VLOOKUP(C307,[1]Лист1!$C:$K,9,0)</f>
        <v>2020_01</v>
      </c>
      <c r="R307" s="9">
        <v>1</v>
      </c>
      <c r="S307" s="9">
        <v>0</v>
      </c>
      <c r="T307" s="9">
        <v>1</v>
      </c>
      <c r="U307" s="9">
        <v>1</v>
      </c>
      <c r="V307" s="9">
        <v>1</v>
      </c>
      <c r="W307" s="9">
        <v>1</v>
      </c>
      <c r="X307" s="9">
        <v>0</v>
      </c>
      <c r="Y307" s="9"/>
      <c r="Z307" s="9">
        <v>0</v>
      </c>
      <c r="AA307" s="9">
        <v>1</v>
      </c>
      <c r="AB307" s="9">
        <v>0</v>
      </c>
      <c r="AC307" s="9">
        <v>1</v>
      </c>
      <c r="AD307" s="9">
        <v>0</v>
      </c>
      <c r="AE307" s="9">
        <v>0</v>
      </c>
      <c r="AF307" s="9">
        <v>0</v>
      </c>
      <c r="AG307" s="9">
        <v>1</v>
      </c>
      <c r="AH307" s="9">
        <v>0</v>
      </c>
    </row>
    <row r="308" spans="1:34" x14ac:dyDescent="0.25">
      <c r="A308" s="1" t="s">
        <v>0</v>
      </c>
      <c r="B308" s="2" t="s">
        <v>273</v>
      </c>
      <c r="C308" s="2" t="s">
        <v>315</v>
      </c>
      <c r="D308" s="2" t="str">
        <f t="shared" si="20"/>
        <v>Impuls ЮНИОР СМАРТ 1200 1,2</v>
      </c>
      <c r="E308" s="2">
        <v>33</v>
      </c>
      <c r="F308" s="2">
        <f t="shared" si="21"/>
        <v>3.3000000000000002E-2</v>
      </c>
      <c r="G308" s="2">
        <v>1.2</v>
      </c>
      <c r="H308" s="3">
        <v>118.02816901408451</v>
      </c>
      <c r="I308" s="3">
        <f t="shared" si="24"/>
        <v>8675</v>
      </c>
      <c r="J308" s="4">
        <f t="shared" si="22"/>
        <v>98.356807511737102</v>
      </c>
      <c r="K308" s="4">
        <f t="shared" si="23"/>
        <v>3.8949295774647888E-3</v>
      </c>
      <c r="L308" s="4" t="s">
        <v>12</v>
      </c>
      <c r="M308" s="4" t="s">
        <v>13</v>
      </c>
      <c r="N308" s="4" t="s">
        <v>2</v>
      </c>
      <c r="O308" s="4" t="s">
        <v>7</v>
      </c>
      <c r="P308" s="4" t="str">
        <f>VLOOKUP(C308,[1]Лист1!$C:$K,9,0)</f>
        <v>2020_01</v>
      </c>
      <c r="R308" s="9">
        <v>1</v>
      </c>
      <c r="S308" s="9">
        <v>0</v>
      </c>
      <c r="T308" s="9">
        <v>1</v>
      </c>
      <c r="U308" s="9">
        <v>1</v>
      </c>
      <c r="V308" s="9">
        <v>1</v>
      </c>
      <c r="W308" s="9">
        <v>1</v>
      </c>
      <c r="X308" s="9">
        <v>0</v>
      </c>
      <c r="Y308" s="9"/>
      <c r="Z308" s="9">
        <v>0</v>
      </c>
      <c r="AA308" s="9">
        <v>1</v>
      </c>
      <c r="AB308" s="9">
        <v>0</v>
      </c>
      <c r="AC308" s="9">
        <v>1</v>
      </c>
      <c r="AD308" s="9">
        <v>0</v>
      </c>
      <c r="AE308" s="9">
        <v>0</v>
      </c>
      <c r="AF308" s="9">
        <v>0</v>
      </c>
      <c r="AG308" s="9">
        <v>1</v>
      </c>
      <c r="AH308" s="9">
        <v>0</v>
      </c>
    </row>
    <row r="309" spans="1:34" x14ac:dyDescent="0.25">
      <c r="A309" s="1" t="s">
        <v>0</v>
      </c>
      <c r="B309" s="2" t="s">
        <v>273</v>
      </c>
      <c r="C309" s="2" t="s">
        <v>316</v>
      </c>
      <c r="D309" s="2" t="str">
        <f t="shared" si="20"/>
        <v>Impuls ЮНИОР СМАРТ 1500 1,5</v>
      </c>
      <c r="E309" s="2">
        <v>9</v>
      </c>
      <c r="F309" s="2">
        <f t="shared" si="21"/>
        <v>8.9999999999999993E-3</v>
      </c>
      <c r="G309" s="2">
        <v>1.5</v>
      </c>
      <c r="H309" s="3">
        <v>134.88732394366198</v>
      </c>
      <c r="I309" s="3">
        <f t="shared" si="24"/>
        <v>9914</v>
      </c>
      <c r="J309" s="4">
        <f t="shared" si="22"/>
        <v>89.924882629107984</v>
      </c>
      <c r="K309" s="4">
        <f t="shared" si="23"/>
        <v>1.213985915492958E-3</v>
      </c>
      <c r="L309" s="4" t="s">
        <v>12</v>
      </c>
      <c r="M309" s="4" t="s">
        <v>13</v>
      </c>
      <c r="N309" s="4" t="s">
        <v>2</v>
      </c>
      <c r="O309" s="4" t="s">
        <v>7</v>
      </c>
      <c r="P309" s="4" t="str">
        <f>VLOOKUP(C309,[1]Лист1!$C:$K,9,0)</f>
        <v>2020_01</v>
      </c>
      <c r="R309" s="9">
        <v>1</v>
      </c>
      <c r="S309" s="9">
        <v>0</v>
      </c>
      <c r="T309" s="9">
        <v>1</v>
      </c>
      <c r="U309" s="9">
        <v>1</v>
      </c>
      <c r="V309" s="9">
        <v>1</v>
      </c>
      <c r="W309" s="9">
        <v>1</v>
      </c>
      <c r="X309" s="9">
        <v>0</v>
      </c>
      <c r="Y309" s="9"/>
      <c r="Z309" s="9">
        <v>0</v>
      </c>
      <c r="AA309" s="9">
        <v>1</v>
      </c>
      <c r="AB309" s="9">
        <v>0</v>
      </c>
      <c r="AC309" s="9">
        <v>1</v>
      </c>
      <c r="AD309" s="9">
        <v>0</v>
      </c>
      <c r="AE309" s="9">
        <v>0</v>
      </c>
      <c r="AF309" s="9">
        <v>0</v>
      </c>
      <c r="AG309" s="9">
        <v>1</v>
      </c>
      <c r="AH309" s="9">
        <v>0</v>
      </c>
    </row>
    <row r="310" spans="1:34" x14ac:dyDescent="0.25">
      <c r="A310" s="1" t="s">
        <v>0</v>
      </c>
      <c r="B310" s="2" t="s">
        <v>273</v>
      </c>
      <c r="C310" s="2" t="s">
        <v>317</v>
      </c>
      <c r="D310" s="2" t="str">
        <f t="shared" si="20"/>
        <v>Impuls ЮНИОР СМАРТ 2200 2,2</v>
      </c>
      <c r="E310" s="2">
        <v>18</v>
      </c>
      <c r="F310" s="2">
        <f t="shared" si="21"/>
        <v>1.7999999999999999E-2</v>
      </c>
      <c r="G310" s="2">
        <v>2.2000000000000002</v>
      </c>
      <c r="H310" s="3">
        <v>141.64383561643837</v>
      </c>
      <c r="I310" s="3">
        <f t="shared" si="24"/>
        <v>10411</v>
      </c>
      <c r="J310" s="4">
        <f t="shared" si="22"/>
        <v>64.38356164383562</v>
      </c>
      <c r="K310" s="4">
        <f t="shared" si="23"/>
        <v>2.5495890410958907E-3</v>
      </c>
      <c r="L310" s="4" t="s">
        <v>12</v>
      </c>
      <c r="M310" s="4" t="s">
        <v>13</v>
      </c>
      <c r="N310" s="4" t="s">
        <v>2</v>
      </c>
      <c r="O310" s="4" t="s">
        <v>7</v>
      </c>
      <c r="P310" s="4" t="str">
        <f>VLOOKUP(C310,[1]Лист1!$C:$K,9,0)</f>
        <v>2020_01</v>
      </c>
      <c r="R310" s="9">
        <v>1</v>
      </c>
      <c r="S310" s="9">
        <v>0</v>
      </c>
      <c r="T310" s="9">
        <v>0</v>
      </c>
      <c r="U310" s="9">
        <v>1</v>
      </c>
      <c r="V310" s="9">
        <v>1</v>
      </c>
      <c r="W310" s="9">
        <v>1</v>
      </c>
      <c r="X310" s="9">
        <v>0</v>
      </c>
      <c r="Y310" s="9"/>
      <c r="Z310" s="9">
        <v>0</v>
      </c>
      <c r="AA310" s="9">
        <v>1</v>
      </c>
      <c r="AB310" s="9">
        <v>0</v>
      </c>
      <c r="AC310" s="9">
        <v>1</v>
      </c>
      <c r="AD310" s="9">
        <v>0</v>
      </c>
      <c r="AE310" s="9">
        <v>0</v>
      </c>
      <c r="AF310" s="9">
        <v>0</v>
      </c>
      <c r="AG310" s="9">
        <v>1</v>
      </c>
      <c r="AH310" s="9">
        <v>0</v>
      </c>
    </row>
    <row r="311" spans="1:34" x14ac:dyDescent="0.25">
      <c r="A311" s="1" t="s">
        <v>0</v>
      </c>
      <c r="B311" s="2" t="s">
        <v>273</v>
      </c>
      <c r="C311" s="2" t="s">
        <v>318</v>
      </c>
      <c r="D311" s="2" t="str">
        <f t="shared" si="20"/>
        <v>Impuls ЮНИОР СМАРТ 600 0,6</v>
      </c>
      <c r="E311" s="2">
        <v>17</v>
      </c>
      <c r="F311" s="2">
        <f t="shared" si="21"/>
        <v>1.7000000000000001E-2</v>
      </c>
      <c r="G311" s="2">
        <v>0.6</v>
      </c>
      <c r="H311" s="3">
        <v>50.563380281690144</v>
      </c>
      <c r="I311" s="3">
        <f t="shared" si="24"/>
        <v>3716</v>
      </c>
      <c r="J311" s="4">
        <f t="shared" si="22"/>
        <v>84.272300469483582</v>
      </c>
      <c r="K311" s="4">
        <f t="shared" si="23"/>
        <v>8.5957746478873239E-4</v>
      </c>
      <c r="L311" s="4" t="s">
        <v>12</v>
      </c>
      <c r="M311" s="4" t="s">
        <v>13</v>
      </c>
      <c r="N311" s="4" t="s">
        <v>2</v>
      </c>
      <c r="O311" s="4" t="s">
        <v>7</v>
      </c>
      <c r="P311" s="4" t="str">
        <f>VLOOKUP(C311,[1]Лист1!$C:$K,9,0)</f>
        <v>2020_01</v>
      </c>
      <c r="R311" s="9">
        <v>1</v>
      </c>
      <c r="S311" s="9">
        <v>0</v>
      </c>
      <c r="T311" s="9">
        <v>0</v>
      </c>
      <c r="U311" s="9">
        <v>1</v>
      </c>
      <c r="V311" s="9">
        <v>1</v>
      </c>
      <c r="W311" s="9">
        <v>1</v>
      </c>
      <c r="X311" s="9">
        <v>0</v>
      </c>
      <c r="Y311" s="9"/>
      <c r="Z311" s="9">
        <v>0</v>
      </c>
      <c r="AA311" s="9">
        <v>1</v>
      </c>
      <c r="AB311" s="9">
        <v>0</v>
      </c>
      <c r="AC311" s="9">
        <v>1</v>
      </c>
      <c r="AD311" s="9">
        <v>0</v>
      </c>
      <c r="AE311" s="9">
        <v>0</v>
      </c>
      <c r="AF311" s="9">
        <v>0</v>
      </c>
      <c r="AG311" s="9">
        <v>1</v>
      </c>
      <c r="AH311" s="9">
        <v>0</v>
      </c>
    </row>
    <row r="312" spans="1:34" x14ac:dyDescent="0.25">
      <c r="A312" s="1" t="s">
        <v>0</v>
      </c>
      <c r="B312" s="2" t="s">
        <v>273</v>
      </c>
      <c r="C312" s="2" t="s">
        <v>319</v>
      </c>
      <c r="D312" s="2" t="str">
        <f t="shared" si="20"/>
        <v>Impuls ЮНИОР СМАРТ 800 0,8</v>
      </c>
      <c r="E312" s="2">
        <v>26</v>
      </c>
      <c r="F312" s="2">
        <f t="shared" si="21"/>
        <v>2.5999999999999999E-2</v>
      </c>
      <c r="G312" s="2">
        <v>0.8</v>
      </c>
      <c r="H312" s="3">
        <v>69.140845070422529</v>
      </c>
      <c r="I312" s="3">
        <f t="shared" si="24"/>
        <v>5082</v>
      </c>
      <c r="J312" s="4">
        <f t="shared" si="22"/>
        <v>86.426056338028161</v>
      </c>
      <c r="K312" s="4">
        <f t="shared" si="23"/>
        <v>1.7976619718309858E-3</v>
      </c>
      <c r="L312" s="4" t="s">
        <v>12</v>
      </c>
      <c r="M312" s="4" t="s">
        <v>13</v>
      </c>
      <c r="N312" s="4" t="s">
        <v>2</v>
      </c>
      <c r="O312" s="4" t="s">
        <v>7</v>
      </c>
      <c r="P312" s="4" t="str">
        <f>VLOOKUP(C312,[1]Лист1!$C:$K,9,0)</f>
        <v>2020_01</v>
      </c>
      <c r="R312" s="9">
        <v>1</v>
      </c>
      <c r="S312" s="9">
        <v>0</v>
      </c>
      <c r="T312" s="9">
        <v>0</v>
      </c>
      <c r="U312" s="9">
        <v>1</v>
      </c>
      <c r="V312" s="9">
        <v>1</v>
      </c>
      <c r="W312" s="9">
        <v>1</v>
      </c>
      <c r="X312" s="9">
        <v>0</v>
      </c>
      <c r="Y312" s="9"/>
      <c r="Z312" s="9">
        <v>0</v>
      </c>
      <c r="AA312" s="9">
        <v>1</v>
      </c>
      <c r="AB312" s="9">
        <v>0</v>
      </c>
      <c r="AC312" s="9">
        <v>1</v>
      </c>
      <c r="AD312" s="9">
        <v>0</v>
      </c>
      <c r="AE312" s="9">
        <v>0</v>
      </c>
      <c r="AF312" s="9">
        <v>0</v>
      </c>
      <c r="AG312" s="9">
        <v>1</v>
      </c>
      <c r="AH312" s="9">
        <v>0</v>
      </c>
    </row>
    <row r="313" spans="1:34" x14ac:dyDescent="0.25">
      <c r="A313" s="1" t="s">
        <v>0</v>
      </c>
      <c r="B313" s="2" t="s">
        <v>273</v>
      </c>
      <c r="C313" s="2" t="s">
        <v>320</v>
      </c>
      <c r="D313" s="2" t="str">
        <f t="shared" si="20"/>
        <v>Impuls ЮНИОР СМАРТ В 800 0,8</v>
      </c>
      <c r="E313" s="2">
        <v>2767</v>
      </c>
      <c r="F313" s="2">
        <f t="shared" si="21"/>
        <v>2.7669999999999999</v>
      </c>
      <c r="G313" s="2">
        <v>0.8</v>
      </c>
      <c r="H313" s="3">
        <v>66.712328767123282</v>
      </c>
      <c r="I313" s="3">
        <f t="shared" si="24"/>
        <v>4903</v>
      </c>
      <c r="J313" s="4">
        <f t="shared" si="22"/>
        <v>83.390410958904098</v>
      </c>
      <c r="K313" s="4">
        <f t="shared" si="23"/>
        <v>0.18459301369863013</v>
      </c>
      <c r="L313" s="4" t="s">
        <v>12</v>
      </c>
      <c r="M313" s="4" t="s">
        <v>13</v>
      </c>
      <c r="N313" s="4" t="s">
        <v>2</v>
      </c>
      <c r="O313" s="4" t="s">
        <v>7</v>
      </c>
      <c r="P313" s="4" t="s">
        <v>815</v>
      </c>
      <c r="R313" s="9">
        <v>1</v>
      </c>
      <c r="S313" s="9">
        <v>0</v>
      </c>
      <c r="T313" s="9">
        <v>0</v>
      </c>
      <c r="U313" s="9">
        <v>1</v>
      </c>
      <c r="V313" s="9">
        <v>1</v>
      </c>
      <c r="W313" s="9">
        <v>1</v>
      </c>
      <c r="X313" s="9">
        <v>0</v>
      </c>
      <c r="Y313" s="9"/>
      <c r="Z313" s="9">
        <v>0</v>
      </c>
      <c r="AA313" s="9">
        <v>1</v>
      </c>
      <c r="AB313" s="9">
        <v>0</v>
      </c>
      <c r="AC313" s="9">
        <v>1</v>
      </c>
      <c r="AD313" s="9">
        <v>0</v>
      </c>
      <c r="AE313" s="9">
        <v>0</v>
      </c>
      <c r="AF313" s="9">
        <v>0</v>
      </c>
      <c r="AG313" s="9">
        <v>1</v>
      </c>
      <c r="AH313" s="9">
        <v>0</v>
      </c>
    </row>
    <row r="314" spans="1:34" x14ac:dyDescent="0.25">
      <c r="A314" s="1" t="s">
        <v>0</v>
      </c>
      <c r="B314" s="2" t="s">
        <v>321</v>
      </c>
      <c r="C314" s="2" t="s">
        <v>322</v>
      </c>
      <c r="D314" s="2" t="str">
        <f t="shared" si="20"/>
        <v>Ippon Back Basic 1050 1,05</v>
      </c>
      <c r="E314" s="2">
        <v>1163</v>
      </c>
      <c r="F314" s="2">
        <f t="shared" si="21"/>
        <v>1.163</v>
      </c>
      <c r="G314" s="2">
        <v>1.05</v>
      </c>
      <c r="H314" s="3">
        <v>58</v>
      </c>
      <c r="I314" s="3">
        <f t="shared" si="24"/>
        <v>4263</v>
      </c>
      <c r="J314" s="4">
        <f t="shared" si="22"/>
        <v>55.238095238095234</v>
      </c>
      <c r="K314" s="4">
        <f t="shared" si="23"/>
        <v>6.7454E-2</v>
      </c>
      <c r="L314" s="4" t="s">
        <v>12</v>
      </c>
      <c r="M314" s="4" t="s">
        <v>13</v>
      </c>
      <c r="N314" s="4" t="s">
        <v>2</v>
      </c>
      <c r="O314" s="4" t="s">
        <v>7</v>
      </c>
      <c r="P314" s="4" t="str">
        <f>VLOOKUP(C314,[1]Лист1!$C:$K,9,0)</f>
        <v>2020_01</v>
      </c>
      <c r="R314" s="9">
        <v>1</v>
      </c>
      <c r="S314" s="9">
        <v>0</v>
      </c>
      <c r="T314" s="9">
        <v>1</v>
      </c>
      <c r="U314" s="9">
        <v>1</v>
      </c>
      <c r="V314" s="9">
        <v>1</v>
      </c>
      <c r="W314" s="9">
        <v>1</v>
      </c>
      <c r="X314" s="9">
        <v>0</v>
      </c>
      <c r="Y314" s="9"/>
      <c r="Z314" s="9">
        <v>0</v>
      </c>
      <c r="AA314" s="9">
        <v>1</v>
      </c>
      <c r="AB314" s="9">
        <v>0</v>
      </c>
      <c r="AC314" s="9">
        <v>1</v>
      </c>
      <c r="AD314" s="9">
        <v>0</v>
      </c>
      <c r="AE314" s="9">
        <v>0</v>
      </c>
      <c r="AF314" s="9">
        <v>0</v>
      </c>
      <c r="AG314" s="9">
        <v>1</v>
      </c>
      <c r="AH314" s="9">
        <v>0</v>
      </c>
    </row>
    <row r="315" spans="1:34" x14ac:dyDescent="0.25">
      <c r="A315" s="1" t="s">
        <v>0</v>
      </c>
      <c r="B315" s="2" t="s">
        <v>321</v>
      </c>
      <c r="C315" s="2" t="s">
        <v>323</v>
      </c>
      <c r="D315" s="2" t="str">
        <f t="shared" si="20"/>
        <v>Ippon Back Basic 1050 Euro 1,05</v>
      </c>
      <c r="E315" s="2">
        <v>1827</v>
      </c>
      <c r="F315" s="2">
        <f t="shared" si="21"/>
        <v>1.827</v>
      </c>
      <c r="G315" s="2">
        <v>1.05</v>
      </c>
      <c r="H315" s="3">
        <v>78.591549295774641</v>
      </c>
      <c r="I315" s="3">
        <f t="shared" si="24"/>
        <v>5776</v>
      </c>
      <c r="J315" s="4">
        <f t="shared" si="22"/>
        <v>74.849094567404421</v>
      </c>
      <c r="K315" s="4">
        <f t="shared" si="23"/>
        <v>0.14358676056338027</v>
      </c>
      <c r="L315" s="4" t="s">
        <v>12</v>
      </c>
      <c r="M315" s="4" t="s">
        <v>13</v>
      </c>
      <c r="N315" s="4" t="s">
        <v>2</v>
      </c>
      <c r="O315" s="4" t="s">
        <v>7</v>
      </c>
      <c r="P315" s="4" t="str">
        <f>VLOOKUP(C315,[1]Лист1!$C:$K,9,0)</f>
        <v>2020_01</v>
      </c>
      <c r="R315" s="9">
        <v>1</v>
      </c>
      <c r="S315" s="9">
        <v>0</v>
      </c>
      <c r="T315" s="9">
        <v>1</v>
      </c>
      <c r="U315" s="9">
        <v>1</v>
      </c>
      <c r="V315" s="9">
        <v>1</v>
      </c>
      <c r="W315" s="9">
        <v>1</v>
      </c>
      <c r="X315" s="9">
        <v>0</v>
      </c>
      <c r="Y315" s="9"/>
      <c r="Z315" s="9">
        <v>1</v>
      </c>
      <c r="AA315" s="9">
        <v>0</v>
      </c>
      <c r="AB315" s="9">
        <v>0</v>
      </c>
      <c r="AC315" s="9">
        <v>1</v>
      </c>
      <c r="AD315" s="9">
        <v>0</v>
      </c>
      <c r="AE315" s="9">
        <v>0</v>
      </c>
      <c r="AF315" s="9">
        <v>0</v>
      </c>
      <c r="AG315" s="9">
        <v>1</v>
      </c>
      <c r="AH315" s="9">
        <v>0</v>
      </c>
    </row>
    <row r="316" spans="1:34" x14ac:dyDescent="0.25">
      <c r="A316" s="1" t="s">
        <v>0</v>
      </c>
      <c r="B316" s="2" t="s">
        <v>321</v>
      </c>
      <c r="C316" s="2" t="s">
        <v>324</v>
      </c>
      <c r="D316" s="2" t="str">
        <f t="shared" si="20"/>
        <v>Ippon Back Basic 1050S Eur 1,05</v>
      </c>
      <c r="E316" s="2">
        <v>2139</v>
      </c>
      <c r="F316" s="2">
        <f t="shared" si="21"/>
        <v>2.1389999999999998</v>
      </c>
      <c r="G316" s="2">
        <v>1.05</v>
      </c>
      <c r="H316" s="3">
        <v>110</v>
      </c>
      <c r="I316" s="3">
        <f t="shared" si="24"/>
        <v>8085</v>
      </c>
      <c r="J316" s="4">
        <f t="shared" si="22"/>
        <v>104.76190476190476</v>
      </c>
      <c r="K316" s="4">
        <f t="shared" si="23"/>
        <v>0.23529</v>
      </c>
      <c r="L316" s="4" t="s">
        <v>12</v>
      </c>
      <c r="M316" s="4" t="s">
        <v>13</v>
      </c>
      <c r="N316" s="4" t="s">
        <v>2</v>
      </c>
      <c r="O316" s="4" t="s">
        <v>7</v>
      </c>
      <c r="P316" s="4" t="str">
        <f>VLOOKUP(C316,[1]Лист1!$C:$K,9,0)</f>
        <v>2020_01</v>
      </c>
      <c r="R316" s="9">
        <v>1</v>
      </c>
      <c r="S316" s="9">
        <v>0</v>
      </c>
      <c r="T316" s="9">
        <v>1</v>
      </c>
      <c r="U316" s="9">
        <v>1</v>
      </c>
      <c r="V316" s="9">
        <v>1</v>
      </c>
      <c r="W316" s="9">
        <v>1</v>
      </c>
      <c r="X316" s="9">
        <v>0</v>
      </c>
      <c r="Y316" s="9"/>
      <c r="Z316" s="9">
        <v>1</v>
      </c>
      <c r="AA316" s="9">
        <v>0</v>
      </c>
      <c r="AB316" s="9">
        <v>0</v>
      </c>
      <c r="AC316" s="9">
        <v>1</v>
      </c>
      <c r="AD316" s="9">
        <v>0</v>
      </c>
      <c r="AE316" s="9">
        <v>0</v>
      </c>
      <c r="AF316" s="9">
        <v>0</v>
      </c>
      <c r="AG316" s="9">
        <v>1</v>
      </c>
      <c r="AH316" s="9">
        <v>0</v>
      </c>
    </row>
    <row r="317" spans="1:34" x14ac:dyDescent="0.25">
      <c r="A317" s="1" t="s">
        <v>0</v>
      </c>
      <c r="B317" s="2" t="s">
        <v>321</v>
      </c>
      <c r="C317" s="2" t="s">
        <v>325</v>
      </c>
      <c r="D317" s="2" t="str">
        <f t="shared" si="20"/>
        <v>Ippon Back Basic 1500 1,5</v>
      </c>
      <c r="E317" s="2">
        <v>408</v>
      </c>
      <c r="F317" s="2">
        <f t="shared" si="21"/>
        <v>0.40799999999999997</v>
      </c>
      <c r="G317" s="2">
        <v>1.5</v>
      </c>
      <c r="H317" s="3">
        <v>110</v>
      </c>
      <c r="I317" s="3">
        <f t="shared" si="24"/>
        <v>8085</v>
      </c>
      <c r="J317" s="4">
        <f t="shared" si="22"/>
        <v>73.333333333333329</v>
      </c>
      <c r="K317" s="4">
        <f t="shared" si="23"/>
        <v>4.4880000000000003E-2</v>
      </c>
      <c r="L317" s="4" t="s">
        <v>12</v>
      </c>
      <c r="M317" s="4" t="s">
        <v>13</v>
      </c>
      <c r="N317" s="4" t="s">
        <v>2</v>
      </c>
      <c r="O317" s="4" t="s">
        <v>7</v>
      </c>
      <c r="P317" s="4" t="str">
        <f>VLOOKUP(C317,[1]Лист1!$C:$K,9,0)</f>
        <v>2020_01</v>
      </c>
      <c r="R317" s="9">
        <v>1</v>
      </c>
      <c r="S317" s="9">
        <v>0</v>
      </c>
      <c r="T317" s="9">
        <v>1</v>
      </c>
      <c r="U317" s="9">
        <v>1</v>
      </c>
      <c r="V317" s="9">
        <v>1</v>
      </c>
      <c r="W317" s="9">
        <v>1</v>
      </c>
      <c r="X317" s="9">
        <v>0</v>
      </c>
      <c r="Y317" s="9"/>
      <c r="Z317" s="9">
        <v>0</v>
      </c>
      <c r="AA317" s="9">
        <v>1</v>
      </c>
      <c r="AB317" s="9">
        <v>0</v>
      </c>
      <c r="AC317" s="9">
        <v>1</v>
      </c>
      <c r="AD317" s="9">
        <v>0</v>
      </c>
      <c r="AE317" s="9">
        <v>0</v>
      </c>
      <c r="AF317" s="9">
        <v>0</v>
      </c>
      <c r="AG317" s="9">
        <v>1</v>
      </c>
      <c r="AH317" s="9">
        <v>0</v>
      </c>
    </row>
    <row r="318" spans="1:34" x14ac:dyDescent="0.25">
      <c r="A318" s="1" t="s">
        <v>0</v>
      </c>
      <c r="B318" s="2" t="s">
        <v>321</v>
      </c>
      <c r="C318" s="2" t="s">
        <v>326</v>
      </c>
      <c r="D318" s="2" t="str">
        <f t="shared" si="20"/>
        <v>Ippon Back Basic 1500 Euro 1,5</v>
      </c>
      <c r="E318" s="2">
        <v>1001</v>
      </c>
      <c r="F318" s="2">
        <f t="shared" si="21"/>
        <v>1.0009999999999999</v>
      </c>
      <c r="G318" s="2">
        <v>1.5</v>
      </c>
      <c r="H318" s="3">
        <v>143.80281690140845</v>
      </c>
      <c r="I318" s="3">
        <f t="shared" si="24"/>
        <v>10570</v>
      </c>
      <c r="J318" s="4">
        <f t="shared" si="22"/>
        <v>95.868544600938961</v>
      </c>
      <c r="K318" s="4">
        <f t="shared" si="23"/>
        <v>0.14394661971830988</v>
      </c>
      <c r="L318" s="4" t="s">
        <v>12</v>
      </c>
      <c r="M318" s="4" t="s">
        <v>13</v>
      </c>
      <c r="N318" s="4" t="s">
        <v>2</v>
      </c>
      <c r="O318" s="4" t="s">
        <v>7</v>
      </c>
      <c r="P318" s="4" t="str">
        <f>VLOOKUP(C318,[1]Лист1!$C:$K,9,0)</f>
        <v>2020_01</v>
      </c>
      <c r="R318" s="9">
        <v>1</v>
      </c>
      <c r="S318" s="9">
        <v>0</v>
      </c>
      <c r="T318" s="9">
        <v>1</v>
      </c>
      <c r="U318" s="9">
        <v>1</v>
      </c>
      <c r="V318" s="9">
        <v>1</v>
      </c>
      <c r="W318" s="9">
        <v>1</v>
      </c>
      <c r="X318" s="9">
        <v>0</v>
      </c>
      <c r="Y318" s="9"/>
      <c r="Z318" s="9">
        <v>1</v>
      </c>
      <c r="AA318" s="9">
        <v>0</v>
      </c>
      <c r="AB318" s="9">
        <v>0</v>
      </c>
      <c r="AC318" s="9">
        <v>1</v>
      </c>
      <c r="AD318" s="9">
        <v>0</v>
      </c>
      <c r="AE318" s="9">
        <v>0</v>
      </c>
      <c r="AF318" s="9">
        <v>0</v>
      </c>
      <c r="AG318" s="9">
        <v>1</v>
      </c>
      <c r="AH318" s="9">
        <v>0</v>
      </c>
    </row>
    <row r="319" spans="1:34" x14ac:dyDescent="0.25">
      <c r="A319" s="1" t="s">
        <v>0</v>
      </c>
      <c r="B319" s="2" t="s">
        <v>321</v>
      </c>
      <c r="C319" s="2" t="s">
        <v>327</v>
      </c>
      <c r="D319" s="2" t="str">
        <f t="shared" si="20"/>
        <v>Ippon Back Basic 2200 2,2</v>
      </c>
      <c r="E319" s="2">
        <v>457</v>
      </c>
      <c r="F319" s="2">
        <f t="shared" si="21"/>
        <v>0.45700000000000002</v>
      </c>
      <c r="G319" s="2">
        <v>2.2000000000000002</v>
      </c>
      <c r="H319" s="3">
        <v>133.64864864864865</v>
      </c>
      <c r="I319" s="3">
        <f t="shared" si="24"/>
        <v>9823</v>
      </c>
      <c r="J319" s="4">
        <f t="shared" si="22"/>
        <v>60.749385749385745</v>
      </c>
      <c r="K319" s="4">
        <f t="shared" si="23"/>
        <v>6.1077432432432431E-2</v>
      </c>
      <c r="L319" s="4" t="s">
        <v>12</v>
      </c>
      <c r="M319" s="4" t="s">
        <v>13</v>
      </c>
      <c r="N319" s="4" t="s">
        <v>2</v>
      </c>
      <c r="O319" s="4" t="s">
        <v>7</v>
      </c>
      <c r="P319" s="4" t="str">
        <f>VLOOKUP(C319,[1]Лист1!$C:$K,9,0)</f>
        <v>2020_01</v>
      </c>
      <c r="R319" s="9">
        <v>1</v>
      </c>
      <c r="S319" s="9">
        <v>0</v>
      </c>
      <c r="T319" s="9">
        <v>0</v>
      </c>
      <c r="U319" s="9">
        <v>1</v>
      </c>
      <c r="V319" s="9">
        <v>1</v>
      </c>
      <c r="W319" s="9">
        <v>1</v>
      </c>
      <c r="X319" s="9">
        <v>0</v>
      </c>
      <c r="Y319" s="9"/>
      <c r="Z319" s="9">
        <v>0</v>
      </c>
      <c r="AA319" s="9">
        <v>1</v>
      </c>
      <c r="AB319" s="9">
        <v>0</v>
      </c>
      <c r="AC319" s="9">
        <v>1</v>
      </c>
      <c r="AD319" s="9">
        <v>0</v>
      </c>
      <c r="AE319" s="9">
        <v>0</v>
      </c>
      <c r="AF319" s="9">
        <v>0</v>
      </c>
      <c r="AG319" s="9">
        <v>1</v>
      </c>
      <c r="AH319" s="9">
        <v>0</v>
      </c>
    </row>
    <row r="320" spans="1:34" x14ac:dyDescent="0.25">
      <c r="A320" s="1" t="s">
        <v>0</v>
      </c>
      <c r="B320" s="2" t="s">
        <v>321</v>
      </c>
      <c r="C320" s="2" t="s">
        <v>328</v>
      </c>
      <c r="D320" s="2" t="str">
        <f t="shared" si="20"/>
        <v>Ippon Back Basic 2200 Euro 2,2</v>
      </c>
      <c r="E320" s="2">
        <v>1189</v>
      </c>
      <c r="F320" s="2">
        <f t="shared" si="21"/>
        <v>1.1890000000000001</v>
      </c>
      <c r="G320" s="2">
        <v>2.2000000000000002</v>
      </c>
      <c r="H320" s="3">
        <v>170.8450704225352</v>
      </c>
      <c r="I320" s="3">
        <f t="shared" si="24"/>
        <v>12557</v>
      </c>
      <c r="J320" s="4">
        <f t="shared" si="22"/>
        <v>77.656850192061455</v>
      </c>
      <c r="K320" s="4">
        <f t="shared" si="23"/>
        <v>0.20313478873239435</v>
      </c>
      <c r="L320" s="4" t="s">
        <v>12</v>
      </c>
      <c r="M320" s="4" t="s">
        <v>13</v>
      </c>
      <c r="N320" s="4" t="s">
        <v>2</v>
      </c>
      <c r="O320" s="4" t="s">
        <v>7</v>
      </c>
      <c r="P320" s="4" t="str">
        <f>VLOOKUP(C320,[1]Лист1!$C:$K,9,0)</f>
        <v>2020_01</v>
      </c>
      <c r="R320" s="9">
        <v>1</v>
      </c>
      <c r="S320" s="9">
        <v>0</v>
      </c>
      <c r="T320" s="9">
        <v>0</v>
      </c>
      <c r="U320" s="9">
        <v>1</v>
      </c>
      <c r="V320" s="9">
        <v>1</v>
      </c>
      <c r="W320" s="9">
        <v>1</v>
      </c>
      <c r="X320" s="9">
        <v>0</v>
      </c>
      <c r="Y320" s="9"/>
      <c r="Z320" s="9">
        <v>1</v>
      </c>
      <c r="AA320" s="9">
        <v>0</v>
      </c>
      <c r="AB320" s="9">
        <v>0</v>
      </c>
      <c r="AC320" s="9">
        <v>1</v>
      </c>
      <c r="AD320" s="9">
        <v>0</v>
      </c>
      <c r="AE320" s="9">
        <v>0</v>
      </c>
      <c r="AF320" s="9">
        <v>0</v>
      </c>
      <c r="AG320" s="9">
        <v>1</v>
      </c>
      <c r="AH320" s="9">
        <v>0</v>
      </c>
    </row>
    <row r="321" spans="1:34" x14ac:dyDescent="0.25">
      <c r="A321" s="1" t="s">
        <v>0</v>
      </c>
      <c r="B321" s="2" t="s">
        <v>321</v>
      </c>
      <c r="C321" s="2" t="s">
        <v>329</v>
      </c>
      <c r="D321" s="2" t="str">
        <f t="shared" si="20"/>
        <v>Ippon Back Basic 650 0,65</v>
      </c>
      <c r="E321" s="2">
        <v>13067</v>
      </c>
      <c r="F321" s="2">
        <f t="shared" si="21"/>
        <v>13.067</v>
      </c>
      <c r="G321" s="2">
        <v>0.65</v>
      </c>
      <c r="H321" s="3">
        <v>43.098591549295776</v>
      </c>
      <c r="I321" s="3">
        <f t="shared" si="24"/>
        <v>3168</v>
      </c>
      <c r="J321" s="4">
        <f t="shared" si="22"/>
        <v>66.305525460455044</v>
      </c>
      <c r="K321" s="4">
        <f t="shared" si="23"/>
        <v>0.5631692957746478</v>
      </c>
      <c r="L321" s="4" t="s">
        <v>12</v>
      </c>
      <c r="M321" s="4" t="s">
        <v>13</v>
      </c>
      <c r="N321" s="4" t="s">
        <v>2</v>
      </c>
      <c r="O321" s="4" t="s">
        <v>7</v>
      </c>
      <c r="P321" s="4" t="str">
        <f>VLOOKUP(C321,[1]Лист1!$C:$K,9,0)</f>
        <v>2020_01</v>
      </c>
      <c r="R321" s="9">
        <v>1</v>
      </c>
      <c r="S321" s="9">
        <v>0</v>
      </c>
      <c r="T321" s="9">
        <v>0</v>
      </c>
      <c r="U321" s="9">
        <v>1</v>
      </c>
      <c r="V321" s="9">
        <v>1</v>
      </c>
      <c r="W321" s="9">
        <v>1</v>
      </c>
      <c r="X321" s="9">
        <v>0</v>
      </c>
      <c r="Y321" s="9"/>
      <c r="Z321" s="9">
        <v>0</v>
      </c>
      <c r="AA321" s="9">
        <v>1</v>
      </c>
      <c r="AB321" s="9">
        <v>0</v>
      </c>
      <c r="AC321" s="9">
        <v>1</v>
      </c>
      <c r="AD321" s="9">
        <v>0</v>
      </c>
      <c r="AE321" s="9">
        <v>0</v>
      </c>
      <c r="AF321" s="9">
        <v>0</v>
      </c>
      <c r="AG321" s="9">
        <v>1</v>
      </c>
      <c r="AH321" s="9">
        <v>0</v>
      </c>
    </row>
    <row r="322" spans="1:34" x14ac:dyDescent="0.25">
      <c r="A322" s="1" t="s">
        <v>0</v>
      </c>
      <c r="B322" s="2" t="s">
        <v>321</v>
      </c>
      <c r="C322" s="2" t="s">
        <v>330</v>
      </c>
      <c r="D322" s="2" t="str">
        <f t="shared" ref="D322:D385" si="25">CONCATENATE(B322," ",C322," ",G322)</f>
        <v>Ippon Back Basic 650 Euro  0,65</v>
      </c>
      <c r="E322" s="2">
        <v>11534</v>
      </c>
      <c r="F322" s="2">
        <f t="shared" ref="F322:F385" si="26">E322/1000</f>
        <v>11.534000000000001</v>
      </c>
      <c r="G322" s="2">
        <v>0.65</v>
      </c>
      <c r="H322" s="3">
        <v>39</v>
      </c>
      <c r="I322" s="3">
        <f t="shared" si="24"/>
        <v>2867</v>
      </c>
      <c r="J322" s="4">
        <f t="shared" ref="J322:J385" si="27">H322/G322</f>
        <v>60</v>
      </c>
      <c r="K322" s="4">
        <f t="shared" ref="K322:K385" si="28">E322*H322/1000000</f>
        <v>0.449826</v>
      </c>
      <c r="L322" s="4" t="s">
        <v>12</v>
      </c>
      <c r="M322" s="4" t="s">
        <v>13</v>
      </c>
      <c r="N322" s="4" t="s">
        <v>2</v>
      </c>
      <c r="O322" s="4" t="s">
        <v>7</v>
      </c>
      <c r="P322" s="4" t="str">
        <f>VLOOKUP(C322,[1]Лист1!$C:$K,9,0)</f>
        <v>2020_01</v>
      </c>
      <c r="R322" s="9">
        <v>1</v>
      </c>
      <c r="S322" s="9">
        <v>0</v>
      </c>
      <c r="T322" s="9">
        <v>0</v>
      </c>
      <c r="U322" s="9">
        <v>1</v>
      </c>
      <c r="V322" s="9">
        <v>1</v>
      </c>
      <c r="W322" s="9">
        <v>1</v>
      </c>
      <c r="X322" s="9">
        <v>0</v>
      </c>
      <c r="Y322" s="9"/>
      <c r="Z322" s="9">
        <v>1</v>
      </c>
      <c r="AA322" s="9">
        <v>0</v>
      </c>
      <c r="AB322" s="9">
        <v>0</v>
      </c>
      <c r="AC322" s="9">
        <v>1</v>
      </c>
      <c r="AD322" s="9">
        <v>0</v>
      </c>
      <c r="AE322" s="9">
        <v>0</v>
      </c>
      <c r="AF322" s="9">
        <v>0</v>
      </c>
      <c r="AG322" s="9">
        <v>1</v>
      </c>
      <c r="AH322" s="9">
        <v>0</v>
      </c>
    </row>
    <row r="323" spans="1:34" x14ac:dyDescent="0.25">
      <c r="A323" s="1" t="s">
        <v>0</v>
      </c>
      <c r="B323" s="2" t="s">
        <v>321</v>
      </c>
      <c r="C323" s="2" t="s">
        <v>331</v>
      </c>
      <c r="D323" s="2" t="str">
        <f t="shared" si="25"/>
        <v>Ippon Back Basic 650S Euro 0,65</v>
      </c>
      <c r="E323" s="2">
        <v>11547</v>
      </c>
      <c r="F323" s="2">
        <f t="shared" si="26"/>
        <v>11.547000000000001</v>
      </c>
      <c r="G323" s="2">
        <v>0.65</v>
      </c>
      <c r="H323" s="3">
        <v>41.239436619718312</v>
      </c>
      <c r="I323" s="3">
        <f t="shared" ref="I323:I386" si="29">ROUND(H323*73.5,0)</f>
        <v>3031</v>
      </c>
      <c r="J323" s="4">
        <f t="shared" si="27"/>
        <v>63.445287107258942</v>
      </c>
      <c r="K323" s="4">
        <f t="shared" si="28"/>
        <v>0.47619177464788731</v>
      </c>
      <c r="L323" s="4" t="s">
        <v>12</v>
      </c>
      <c r="M323" s="4" t="s">
        <v>13</v>
      </c>
      <c r="N323" s="4" t="s">
        <v>2</v>
      </c>
      <c r="O323" s="4" t="s">
        <v>7</v>
      </c>
      <c r="P323" s="4" t="str">
        <f>VLOOKUP(C323,[1]Лист1!$C:$K,9,0)</f>
        <v>2020_01</v>
      </c>
      <c r="R323" s="9">
        <v>1</v>
      </c>
      <c r="S323" s="9">
        <v>0</v>
      </c>
      <c r="T323" s="9">
        <v>0</v>
      </c>
      <c r="U323" s="9">
        <v>1</v>
      </c>
      <c r="V323" s="9">
        <v>1</v>
      </c>
      <c r="W323" s="9">
        <v>1</v>
      </c>
      <c r="X323" s="9">
        <v>0</v>
      </c>
      <c r="Y323" s="9"/>
      <c r="Z323" s="9">
        <v>1</v>
      </c>
      <c r="AA323" s="9">
        <v>0</v>
      </c>
      <c r="AB323" s="9">
        <v>0</v>
      </c>
      <c r="AC323" s="9">
        <v>1</v>
      </c>
      <c r="AD323" s="9">
        <v>0</v>
      </c>
      <c r="AE323" s="9">
        <v>0</v>
      </c>
      <c r="AF323" s="9">
        <v>0</v>
      </c>
      <c r="AG323" s="9">
        <v>1</v>
      </c>
      <c r="AH323" s="9">
        <v>0</v>
      </c>
    </row>
    <row r="324" spans="1:34" x14ac:dyDescent="0.25">
      <c r="A324" s="1" t="s">
        <v>0</v>
      </c>
      <c r="B324" s="2" t="s">
        <v>321</v>
      </c>
      <c r="C324" s="2" t="s">
        <v>332</v>
      </c>
      <c r="D324" s="2" t="str">
        <f t="shared" si="25"/>
        <v>Ippon Back Basic 850 0,85</v>
      </c>
      <c r="E324" s="2">
        <v>2112</v>
      </c>
      <c r="F324" s="2">
        <f t="shared" si="26"/>
        <v>2.1120000000000001</v>
      </c>
      <c r="G324" s="2">
        <v>0.85</v>
      </c>
      <c r="H324" s="3">
        <v>55.225352112676056</v>
      </c>
      <c r="I324" s="3">
        <f t="shared" si="29"/>
        <v>4059</v>
      </c>
      <c r="J324" s="4">
        <f t="shared" si="27"/>
        <v>64.971002485501245</v>
      </c>
      <c r="K324" s="4">
        <f t="shared" si="28"/>
        <v>0.11663594366197183</v>
      </c>
      <c r="L324" s="4" t="s">
        <v>12</v>
      </c>
      <c r="M324" s="4" t="s">
        <v>13</v>
      </c>
      <c r="N324" s="4" t="s">
        <v>2</v>
      </c>
      <c r="O324" s="4" t="s">
        <v>7</v>
      </c>
      <c r="P324" s="4" t="str">
        <f>VLOOKUP(C324,[1]Лист1!$C:$K,9,0)</f>
        <v>2020_01</v>
      </c>
      <c r="R324" s="9">
        <v>1</v>
      </c>
      <c r="S324" s="9">
        <v>0</v>
      </c>
      <c r="T324" s="9">
        <v>0</v>
      </c>
      <c r="U324" s="9">
        <v>1</v>
      </c>
      <c r="V324" s="9">
        <v>1</v>
      </c>
      <c r="W324" s="9">
        <v>1</v>
      </c>
      <c r="X324" s="9">
        <v>0</v>
      </c>
      <c r="Y324" s="9"/>
      <c r="Z324" s="9">
        <v>0</v>
      </c>
      <c r="AA324" s="9">
        <v>1</v>
      </c>
      <c r="AB324" s="9">
        <v>0</v>
      </c>
      <c r="AC324" s="9">
        <v>1</v>
      </c>
      <c r="AD324" s="9">
        <v>0</v>
      </c>
      <c r="AE324" s="9">
        <v>0</v>
      </c>
      <c r="AF324" s="9">
        <v>0</v>
      </c>
      <c r="AG324" s="9">
        <v>1</v>
      </c>
      <c r="AH324" s="9">
        <v>0</v>
      </c>
    </row>
    <row r="325" spans="1:34" x14ac:dyDescent="0.25">
      <c r="A325" s="1" t="s">
        <v>0</v>
      </c>
      <c r="B325" s="2" t="s">
        <v>321</v>
      </c>
      <c r="C325" s="2" t="s">
        <v>333</v>
      </c>
      <c r="D325" s="2" t="str">
        <f t="shared" si="25"/>
        <v>Ippon Back Basic 850 Euro  0,85</v>
      </c>
      <c r="E325" s="2">
        <v>3718</v>
      </c>
      <c r="F325" s="2">
        <f t="shared" si="26"/>
        <v>3.718</v>
      </c>
      <c r="G325" s="2">
        <v>0.85</v>
      </c>
      <c r="H325" s="3">
        <v>50</v>
      </c>
      <c r="I325" s="3">
        <f t="shared" si="29"/>
        <v>3675</v>
      </c>
      <c r="J325" s="4">
        <f t="shared" si="27"/>
        <v>58.82352941176471</v>
      </c>
      <c r="K325" s="4">
        <f t="shared" si="28"/>
        <v>0.18590000000000001</v>
      </c>
      <c r="L325" s="4" t="s">
        <v>12</v>
      </c>
      <c r="M325" s="4" t="s">
        <v>13</v>
      </c>
      <c r="N325" s="4" t="s">
        <v>2</v>
      </c>
      <c r="O325" s="4" t="s">
        <v>7</v>
      </c>
      <c r="P325" s="4" t="str">
        <f>VLOOKUP(C325,[1]Лист1!$C:$K,9,0)</f>
        <v>2020_01</v>
      </c>
      <c r="R325" s="9">
        <v>1</v>
      </c>
      <c r="S325" s="9">
        <v>0</v>
      </c>
      <c r="T325" s="9">
        <v>0</v>
      </c>
      <c r="U325" s="9">
        <v>1</v>
      </c>
      <c r="V325" s="9">
        <v>1</v>
      </c>
      <c r="W325" s="9">
        <v>1</v>
      </c>
      <c r="X325" s="9">
        <v>0</v>
      </c>
      <c r="Y325" s="9"/>
      <c r="Z325" s="9">
        <v>1</v>
      </c>
      <c r="AA325" s="9">
        <v>0</v>
      </c>
      <c r="AB325" s="9">
        <v>0</v>
      </c>
      <c r="AC325" s="9">
        <v>1</v>
      </c>
      <c r="AD325" s="9">
        <v>0</v>
      </c>
      <c r="AE325" s="9">
        <v>0</v>
      </c>
      <c r="AF325" s="9">
        <v>0</v>
      </c>
      <c r="AG325" s="9">
        <v>1</v>
      </c>
      <c r="AH325" s="9">
        <v>0</v>
      </c>
    </row>
    <row r="326" spans="1:34" x14ac:dyDescent="0.25">
      <c r="A326" s="1" t="s">
        <v>0</v>
      </c>
      <c r="B326" s="2" t="s">
        <v>321</v>
      </c>
      <c r="C326" s="2" t="s">
        <v>334</v>
      </c>
      <c r="D326" s="2" t="str">
        <f t="shared" si="25"/>
        <v>Ippon Back Basic 850S Euro 0,85</v>
      </c>
      <c r="E326" s="2">
        <v>5399</v>
      </c>
      <c r="F326" s="2">
        <f t="shared" si="26"/>
        <v>5.399</v>
      </c>
      <c r="G326" s="2">
        <v>0.85</v>
      </c>
      <c r="H326" s="3">
        <v>61.549295774647888</v>
      </c>
      <c r="I326" s="3">
        <f t="shared" si="29"/>
        <v>4524</v>
      </c>
      <c r="J326" s="4">
        <f t="shared" si="27"/>
        <v>72.410936205468104</v>
      </c>
      <c r="K326" s="4">
        <f t="shared" si="28"/>
        <v>0.33230464788732395</v>
      </c>
      <c r="L326" s="4" t="s">
        <v>12</v>
      </c>
      <c r="M326" s="4" t="s">
        <v>13</v>
      </c>
      <c r="N326" s="4" t="s">
        <v>2</v>
      </c>
      <c r="O326" s="4" t="s">
        <v>7</v>
      </c>
      <c r="P326" s="4" t="str">
        <f>VLOOKUP(C326,[1]Лист1!$C:$K,9,0)</f>
        <v>2020_01</v>
      </c>
      <c r="R326" s="9">
        <v>1</v>
      </c>
      <c r="S326" s="9">
        <v>0</v>
      </c>
      <c r="T326" s="9">
        <v>0</v>
      </c>
      <c r="U326" s="9">
        <v>1</v>
      </c>
      <c r="V326" s="9">
        <v>1</v>
      </c>
      <c r="W326" s="9">
        <v>1</v>
      </c>
      <c r="X326" s="9">
        <v>0</v>
      </c>
      <c r="Y326" s="9"/>
      <c r="Z326" s="9">
        <v>1</v>
      </c>
      <c r="AA326" s="9">
        <v>0</v>
      </c>
      <c r="AB326" s="9">
        <v>0</v>
      </c>
      <c r="AC326" s="9">
        <v>1</v>
      </c>
      <c r="AD326" s="9">
        <v>0</v>
      </c>
      <c r="AE326" s="9">
        <v>0</v>
      </c>
      <c r="AF326" s="9">
        <v>0</v>
      </c>
      <c r="AG326" s="9">
        <v>1</v>
      </c>
      <c r="AH326" s="9">
        <v>0</v>
      </c>
    </row>
    <row r="327" spans="1:34" x14ac:dyDescent="0.25">
      <c r="A327" s="1" t="s">
        <v>0</v>
      </c>
      <c r="B327" s="2" t="s">
        <v>321</v>
      </c>
      <c r="C327" s="2" t="s">
        <v>335</v>
      </c>
      <c r="D327" s="2" t="str">
        <f t="shared" si="25"/>
        <v>Ippon Back Comfo Pro II 1050 1,05</v>
      </c>
      <c r="E327" s="2">
        <v>903</v>
      </c>
      <c r="F327" s="2">
        <f t="shared" si="26"/>
        <v>0.90300000000000002</v>
      </c>
      <c r="G327" s="2">
        <v>1.05</v>
      </c>
      <c r="H327" s="3">
        <v>137.18309859154928</v>
      </c>
      <c r="I327" s="3">
        <f t="shared" si="29"/>
        <v>10083</v>
      </c>
      <c r="J327" s="4">
        <f t="shared" si="27"/>
        <v>130.65057008718978</v>
      </c>
      <c r="K327" s="4">
        <f t="shared" si="28"/>
        <v>0.123876338028169</v>
      </c>
      <c r="L327" s="4" t="s">
        <v>12</v>
      </c>
      <c r="M327" s="4" t="s">
        <v>13</v>
      </c>
      <c r="N327" s="4" t="s">
        <v>14</v>
      </c>
      <c r="O327" s="4" t="s">
        <v>7</v>
      </c>
      <c r="P327" s="4" t="s">
        <v>815</v>
      </c>
      <c r="R327" s="9">
        <v>1</v>
      </c>
      <c r="S327" s="9">
        <v>0</v>
      </c>
      <c r="T327" s="9">
        <v>1</v>
      </c>
      <c r="U327" s="9">
        <v>1</v>
      </c>
      <c r="V327" s="9">
        <v>1</v>
      </c>
      <c r="W327" s="9">
        <v>1</v>
      </c>
      <c r="X327" s="9">
        <v>0</v>
      </c>
      <c r="Y327" s="9"/>
      <c r="Z327" s="9">
        <v>1</v>
      </c>
      <c r="AA327" s="9">
        <v>0</v>
      </c>
      <c r="AB327" s="9">
        <v>0</v>
      </c>
      <c r="AC327" s="9">
        <v>1</v>
      </c>
      <c r="AD327" s="9">
        <v>0</v>
      </c>
      <c r="AE327" s="9">
        <v>0</v>
      </c>
      <c r="AF327" s="9">
        <v>0</v>
      </c>
      <c r="AG327" s="9">
        <v>1</v>
      </c>
      <c r="AH327" s="9">
        <v>0</v>
      </c>
    </row>
    <row r="328" spans="1:34" x14ac:dyDescent="0.25">
      <c r="A328" s="1" t="s">
        <v>0</v>
      </c>
      <c r="B328" s="2" t="s">
        <v>321</v>
      </c>
      <c r="C328" s="2" t="s">
        <v>336</v>
      </c>
      <c r="D328" s="2" t="str">
        <f t="shared" si="25"/>
        <v>Ippon Back Comfo Pro II 650 0,65</v>
      </c>
      <c r="E328" s="2">
        <v>3320</v>
      </c>
      <c r="F328" s="2">
        <f t="shared" si="26"/>
        <v>3.32</v>
      </c>
      <c r="G328" s="2">
        <v>0.65</v>
      </c>
      <c r="H328" s="3">
        <v>86.338028169014081</v>
      </c>
      <c r="I328" s="3">
        <f t="shared" si="29"/>
        <v>6346</v>
      </c>
      <c r="J328" s="4">
        <f t="shared" si="27"/>
        <v>132.82773564463704</v>
      </c>
      <c r="K328" s="4">
        <f t="shared" si="28"/>
        <v>0.28664225352112677</v>
      </c>
      <c r="L328" s="4" t="s">
        <v>12</v>
      </c>
      <c r="M328" s="4" t="s">
        <v>13</v>
      </c>
      <c r="N328" s="4" t="s">
        <v>14</v>
      </c>
      <c r="O328" s="4" t="s">
        <v>7</v>
      </c>
      <c r="P328" s="4" t="str">
        <f>VLOOKUP(C328,[1]Лист1!$C:$K,9,0)</f>
        <v>2020_01</v>
      </c>
      <c r="R328" s="9">
        <v>0</v>
      </c>
      <c r="S328" s="9">
        <v>1</v>
      </c>
      <c r="T328" s="9">
        <v>0</v>
      </c>
      <c r="U328" s="9">
        <v>1</v>
      </c>
      <c r="V328" s="9">
        <v>1</v>
      </c>
      <c r="W328" s="9">
        <v>0</v>
      </c>
      <c r="X328" s="9">
        <v>0</v>
      </c>
      <c r="Y328" s="9"/>
      <c r="Z328" s="9">
        <v>1</v>
      </c>
      <c r="AA328" s="9">
        <v>0</v>
      </c>
      <c r="AB328" s="9">
        <v>1</v>
      </c>
      <c r="AC328" s="9">
        <v>0</v>
      </c>
      <c r="AD328" s="9">
        <v>0</v>
      </c>
      <c r="AE328" s="9">
        <v>0</v>
      </c>
      <c r="AF328" s="9">
        <v>0</v>
      </c>
      <c r="AG328" s="9">
        <v>1</v>
      </c>
      <c r="AH328" s="9">
        <v>0</v>
      </c>
    </row>
    <row r="329" spans="1:34" x14ac:dyDescent="0.25">
      <c r="A329" s="1" t="s">
        <v>0</v>
      </c>
      <c r="B329" s="2" t="s">
        <v>321</v>
      </c>
      <c r="C329" s="2" t="s">
        <v>337</v>
      </c>
      <c r="D329" s="2" t="str">
        <f t="shared" si="25"/>
        <v>Ippon Back Comfo Pro II 850 0,85</v>
      </c>
      <c r="E329" s="2">
        <v>1847</v>
      </c>
      <c r="F329" s="2">
        <f t="shared" si="26"/>
        <v>1.847</v>
      </c>
      <c r="G329" s="2">
        <v>0.85</v>
      </c>
      <c r="H329" s="3">
        <v>108.87323943661971</v>
      </c>
      <c r="I329" s="3">
        <f t="shared" si="29"/>
        <v>8002</v>
      </c>
      <c r="J329" s="4">
        <f t="shared" si="27"/>
        <v>128.08616404308202</v>
      </c>
      <c r="K329" s="4">
        <f t="shared" si="28"/>
        <v>0.20108887323943661</v>
      </c>
      <c r="L329" s="4" t="s">
        <v>12</v>
      </c>
      <c r="M329" s="4" t="s">
        <v>13</v>
      </c>
      <c r="N329" s="4" t="s">
        <v>14</v>
      </c>
      <c r="O329" s="4" t="s">
        <v>7</v>
      </c>
      <c r="P329" s="4" t="str">
        <f>VLOOKUP(C329,[1]Лист1!$C:$K,9,0)</f>
        <v>2020_01</v>
      </c>
      <c r="R329" s="9">
        <v>0</v>
      </c>
      <c r="S329" s="9">
        <v>1</v>
      </c>
      <c r="T329" s="9">
        <v>0</v>
      </c>
      <c r="U329" s="9">
        <v>1</v>
      </c>
      <c r="V329" s="9">
        <v>1</v>
      </c>
      <c r="W329" s="9">
        <v>0</v>
      </c>
      <c r="X329" s="9">
        <v>0</v>
      </c>
      <c r="Y329" s="9"/>
      <c r="Z329" s="9">
        <v>1</v>
      </c>
      <c r="AA329" s="9">
        <v>0</v>
      </c>
      <c r="AB329" s="9">
        <v>1</v>
      </c>
      <c r="AC329" s="9">
        <v>0</v>
      </c>
      <c r="AD329" s="9">
        <v>0</v>
      </c>
      <c r="AE329" s="9">
        <v>0</v>
      </c>
      <c r="AF329" s="9">
        <v>0</v>
      </c>
      <c r="AG329" s="9">
        <v>1</v>
      </c>
      <c r="AH329" s="9">
        <v>0</v>
      </c>
    </row>
    <row r="330" spans="1:34" x14ac:dyDescent="0.25">
      <c r="A330" s="1" t="s">
        <v>0</v>
      </c>
      <c r="B330" s="2" t="s">
        <v>321</v>
      </c>
      <c r="C330" s="2" t="s">
        <v>338</v>
      </c>
      <c r="D330" s="2" t="str">
        <f t="shared" si="25"/>
        <v>Ippon Back Office 1000 1</v>
      </c>
      <c r="E330" s="2">
        <v>324</v>
      </c>
      <c r="F330" s="2">
        <f t="shared" si="26"/>
        <v>0.32400000000000001</v>
      </c>
      <c r="G330" s="2">
        <v>1</v>
      </c>
      <c r="H330" s="3">
        <v>102.78873239436619</v>
      </c>
      <c r="I330" s="3">
        <f t="shared" si="29"/>
        <v>7555</v>
      </c>
      <c r="J330" s="4">
        <f t="shared" si="27"/>
        <v>102.78873239436619</v>
      </c>
      <c r="K330" s="4">
        <f t="shared" si="28"/>
        <v>3.330354929577465E-2</v>
      </c>
      <c r="L330" s="4" t="s">
        <v>132</v>
      </c>
      <c r="M330" s="4" t="s">
        <v>13</v>
      </c>
      <c r="N330" s="4" t="s">
        <v>2</v>
      </c>
      <c r="O330" s="4" t="s">
        <v>7</v>
      </c>
      <c r="P330" s="4" t="str">
        <f>VLOOKUP(C330,[1]Лист1!$C:$K,9,0)</f>
        <v>2020_01</v>
      </c>
      <c r="R330" s="9">
        <v>0</v>
      </c>
      <c r="S330" s="9">
        <v>0</v>
      </c>
      <c r="T330" s="9">
        <v>0</v>
      </c>
      <c r="U330" s="9">
        <v>1</v>
      </c>
      <c r="V330" s="9">
        <v>1</v>
      </c>
      <c r="W330" s="9">
        <v>1</v>
      </c>
      <c r="X330" s="9">
        <v>0</v>
      </c>
      <c r="Y330" s="9"/>
      <c r="Z330" s="9">
        <v>0</v>
      </c>
      <c r="AA330" s="9">
        <v>1</v>
      </c>
      <c r="AB330" s="9">
        <v>0</v>
      </c>
      <c r="AC330" s="9">
        <v>1</v>
      </c>
      <c r="AD330" s="9">
        <v>0</v>
      </c>
      <c r="AE330" s="9">
        <v>0</v>
      </c>
      <c r="AF330" s="9">
        <v>0</v>
      </c>
      <c r="AG330" s="9">
        <v>1</v>
      </c>
      <c r="AH330" s="9">
        <v>0</v>
      </c>
    </row>
    <row r="331" spans="1:34" x14ac:dyDescent="0.25">
      <c r="A331" s="1" t="s">
        <v>0</v>
      </c>
      <c r="B331" s="2" t="s">
        <v>321</v>
      </c>
      <c r="C331" s="2" t="s">
        <v>339</v>
      </c>
      <c r="D331" s="2" t="str">
        <f t="shared" si="25"/>
        <v>Ippon Back Office 400 0,4</v>
      </c>
      <c r="E331" s="2">
        <v>725</v>
      </c>
      <c r="F331" s="2">
        <f t="shared" si="26"/>
        <v>0.72499999999999998</v>
      </c>
      <c r="G331" s="2">
        <v>0.4</v>
      </c>
      <c r="H331" s="3">
        <v>50</v>
      </c>
      <c r="I331" s="3">
        <f t="shared" si="29"/>
        <v>3675</v>
      </c>
      <c r="J331" s="4">
        <f t="shared" si="27"/>
        <v>125</v>
      </c>
      <c r="K331" s="4">
        <f t="shared" si="28"/>
        <v>3.6249999999999998E-2</v>
      </c>
      <c r="L331" s="4" t="s">
        <v>132</v>
      </c>
      <c r="M331" s="4" t="s">
        <v>13</v>
      </c>
      <c r="N331" s="4" t="s">
        <v>2</v>
      </c>
      <c r="O331" s="4" t="s">
        <v>7</v>
      </c>
      <c r="P331" s="4" t="str">
        <f>VLOOKUP(C331,[1]Лист1!$C:$K,9,0)</f>
        <v>2020_01</v>
      </c>
      <c r="R331" s="9">
        <v>0</v>
      </c>
      <c r="S331" s="9">
        <v>0</v>
      </c>
      <c r="T331" s="9">
        <v>0</v>
      </c>
      <c r="U331" s="9">
        <v>1</v>
      </c>
      <c r="V331" s="9">
        <v>1</v>
      </c>
      <c r="W331" s="9">
        <v>1</v>
      </c>
      <c r="X331" s="9">
        <v>0</v>
      </c>
      <c r="Y331" s="9"/>
      <c r="Z331" s="9">
        <v>0</v>
      </c>
      <c r="AA331" s="9">
        <v>1</v>
      </c>
      <c r="AB331" s="9">
        <v>0</v>
      </c>
      <c r="AC331" s="9">
        <v>1</v>
      </c>
      <c r="AD331" s="9">
        <v>0</v>
      </c>
      <c r="AE331" s="9">
        <v>0</v>
      </c>
      <c r="AF331" s="9">
        <v>0</v>
      </c>
      <c r="AG331" s="9">
        <v>1</v>
      </c>
      <c r="AH331" s="9">
        <v>0</v>
      </c>
    </row>
    <row r="332" spans="1:34" x14ac:dyDescent="0.25">
      <c r="A332" s="1" t="s">
        <v>0</v>
      </c>
      <c r="B332" s="2" t="s">
        <v>321</v>
      </c>
      <c r="C332" s="2" t="s">
        <v>340</v>
      </c>
      <c r="D332" s="2" t="str">
        <f t="shared" si="25"/>
        <v>Ippon Back Office 600 0,6</v>
      </c>
      <c r="E332" s="2">
        <v>1472</v>
      </c>
      <c r="F332" s="2">
        <f t="shared" si="26"/>
        <v>1.472</v>
      </c>
      <c r="G332" s="2">
        <v>0.6</v>
      </c>
      <c r="H332" s="3">
        <v>55.774647887323944</v>
      </c>
      <c r="I332" s="3">
        <f t="shared" si="29"/>
        <v>4099</v>
      </c>
      <c r="J332" s="4">
        <f t="shared" si="27"/>
        <v>92.957746478873247</v>
      </c>
      <c r="K332" s="4">
        <f t="shared" si="28"/>
        <v>8.2100281690140858E-2</v>
      </c>
      <c r="L332" s="4" t="s">
        <v>132</v>
      </c>
      <c r="M332" s="4" t="s">
        <v>13</v>
      </c>
      <c r="N332" s="4" t="s">
        <v>2</v>
      </c>
      <c r="O332" s="4" t="s">
        <v>7</v>
      </c>
      <c r="P332" s="4" t="str">
        <f>VLOOKUP(C332,[1]Лист1!$C:$K,9,0)</f>
        <v>2020_01</v>
      </c>
      <c r="R332" s="9">
        <v>0</v>
      </c>
      <c r="S332" s="9">
        <v>0</v>
      </c>
      <c r="T332" s="9">
        <v>0</v>
      </c>
      <c r="U332" s="9">
        <v>1</v>
      </c>
      <c r="V332" s="9">
        <v>1</v>
      </c>
      <c r="W332" s="9">
        <v>1</v>
      </c>
      <c r="X332" s="9">
        <v>0</v>
      </c>
      <c r="Y332" s="9"/>
      <c r="Z332" s="9">
        <v>0</v>
      </c>
      <c r="AA332" s="9">
        <v>1</v>
      </c>
      <c r="AB332" s="9">
        <v>0</v>
      </c>
      <c r="AC332" s="9">
        <v>1</v>
      </c>
      <c r="AD332" s="9">
        <v>0</v>
      </c>
      <c r="AE332" s="9">
        <v>0</v>
      </c>
      <c r="AF332" s="9">
        <v>0</v>
      </c>
      <c r="AG332" s="9">
        <v>1</v>
      </c>
      <c r="AH332" s="9">
        <v>0</v>
      </c>
    </row>
    <row r="333" spans="1:34" x14ac:dyDescent="0.25">
      <c r="A333" s="1" t="s">
        <v>0</v>
      </c>
      <c r="B333" s="2" t="s">
        <v>321</v>
      </c>
      <c r="C333" s="2" t="s">
        <v>341</v>
      </c>
      <c r="D333" s="2" t="str">
        <f t="shared" si="25"/>
        <v>Ippon Back Power Pro II 400 0,4</v>
      </c>
      <c r="E333" s="2">
        <v>291</v>
      </c>
      <c r="F333" s="2">
        <f t="shared" si="26"/>
        <v>0.29099999999999998</v>
      </c>
      <c r="G333" s="2">
        <v>0.4</v>
      </c>
      <c r="H333" s="3">
        <v>55.633802816901408</v>
      </c>
      <c r="I333" s="3">
        <f t="shared" si="29"/>
        <v>4089</v>
      </c>
      <c r="J333" s="4">
        <f t="shared" si="27"/>
        <v>139.08450704225351</v>
      </c>
      <c r="K333" s="4">
        <f t="shared" si="28"/>
        <v>1.6189436619718309E-2</v>
      </c>
      <c r="L333" s="4" t="s">
        <v>12</v>
      </c>
      <c r="M333" s="4" t="s">
        <v>13</v>
      </c>
      <c r="N333" s="4" t="s">
        <v>2</v>
      </c>
      <c r="O333" s="4" t="s">
        <v>7</v>
      </c>
      <c r="P333" s="4" t="str">
        <f>VLOOKUP(C333,[1]Лист1!$C:$K,9,0)</f>
        <v>2020_01</v>
      </c>
      <c r="R333" s="9">
        <v>0</v>
      </c>
      <c r="S333" s="9">
        <v>1</v>
      </c>
      <c r="T333" s="9">
        <v>0</v>
      </c>
      <c r="U333" s="9">
        <v>1</v>
      </c>
      <c r="V333" s="9">
        <v>1</v>
      </c>
      <c r="W333" s="9">
        <v>1</v>
      </c>
      <c r="X333" s="9">
        <v>0</v>
      </c>
      <c r="Y333" s="9"/>
      <c r="Z333" s="9">
        <v>0</v>
      </c>
      <c r="AA333" s="9">
        <v>1</v>
      </c>
      <c r="AB333" s="9">
        <v>0</v>
      </c>
      <c r="AC333" s="9">
        <v>1</v>
      </c>
      <c r="AD333" s="9">
        <v>0</v>
      </c>
      <c r="AE333" s="9">
        <v>0</v>
      </c>
      <c r="AF333" s="9">
        <v>0</v>
      </c>
      <c r="AG333" s="9">
        <v>1</v>
      </c>
      <c r="AH333" s="9">
        <v>0</v>
      </c>
    </row>
    <row r="334" spans="1:34" x14ac:dyDescent="0.25">
      <c r="A334" s="1" t="s">
        <v>0</v>
      </c>
      <c r="B334" s="2" t="s">
        <v>321</v>
      </c>
      <c r="C334" s="2" t="s">
        <v>342</v>
      </c>
      <c r="D334" s="2" t="str">
        <f t="shared" si="25"/>
        <v>Ippon Back Power Pro II 500 0,5</v>
      </c>
      <c r="E334" s="2">
        <v>744</v>
      </c>
      <c r="F334" s="2">
        <f t="shared" si="26"/>
        <v>0.74399999999999999</v>
      </c>
      <c r="G334" s="2">
        <v>0.5</v>
      </c>
      <c r="H334" s="3">
        <v>71.971830985915489</v>
      </c>
      <c r="I334" s="3">
        <f t="shared" si="29"/>
        <v>5290</v>
      </c>
      <c r="J334" s="4">
        <f t="shared" si="27"/>
        <v>143.94366197183098</v>
      </c>
      <c r="K334" s="4">
        <f t="shared" si="28"/>
        <v>5.3547042253521124E-2</v>
      </c>
      <c r="L334" s="4" t="s">
        <v>12</v>
      </c>
      <c r="M334" s="4" t="s">
        <v>13</v>
      </c>
      <c r="N334" s="4" t="s">
        <v>2</v>
      </c>
      <c r="O334" s="4" t="s">
        <v>7</v>
      </c>
      <c r="P334" s="4" t="str">
        <f>VLOOKUP(C334,[1]Лист1!$C:$K,9,0)</f>
        <v>2020_01</v>
      </c>
      <c r="R334" s="9">
        <v>0</v>
      </c>
      <c r="S334" s="9">
        <v>1</v>
      </c>
      <c r="T334" s="9">
        <v>0</v>
      </c>
      <c r="U334" s="9">
        <v>1</v>
      </c>
      <c r="V334" s="9">
        <v>1</v>
      </c>
      <c r="W334" s="9">
        <v>1</v>
      </c>
      <c r="X334" s="9">
        <v>0</v>
      </c>
      <c r="Y334" s="9"/>
      <c r="Z334" s="9">
        <v>0</v>
      </c>
      <c r="AA334" s="9">
        <v>1</v>
      </c>
      <c r="AB334" s="9">
        <v>0</v>
      </c>
      <c r="AC334" s="9">
        <v>1</v>
      </c>
      <c r="AD334" s="9">
        <v>0</v>
      </c>
      <c r="AE334" s="9">
        <v>0</v>
      </c>
      <c r="AF334" s="9">
        <v>0</v>
      </c>
      <c r="AG334" s="9">
        <v>1</v>
      </c>
      <c r="AH334" s="9">
        <v>0</v>
      </c>
    </row>
    <row r="335" spans="1:34" x14ac:dyDescent="0.25">
      <c r="A335" s="1" t="s">
        <v>0</v>
      </c>
      <c r="B335" s="2" t="s">
        <v>321</v>
      </c>
      <c r="C335" s="2" t="s">
        <v>343</v>
      </c>
      <c r="D335" s="2" t="str">
        <f t="shared" si="25"/>
        <v>Ippon Back Power Pro II 600 0,6</v>
      </c>
      <c r="E335" s="2">
        <v>1037</v>
      </c>
      <c r="F335" s="2">
        <f t="shared" si="26"/>
        <v>1.0369999999999999</v>
      </c>
      <c r="G335" s="2">
        <v>0.6</v>
      </c>
      <c r="H335" s="3">
        <v>76.056338028169009</v>
      </c>
      <c r="I335" s="3">
        <f t="shared" si="29"/>
        <v>5590</v>
      </c>
      <c r="J335" s="4">
        <f t="shared" si="27"/>
        <v>126.76056338028168</v>
      </c>
      <c r="K335" s="4">
        <f t="shared" si="28"/>
        <v>7.887042253521126E-2</v>
      </c>
      <c r="L335" s="4" t="s">
        <v>12</v>
      </c>
      <c r="M335" s="4" t="s">
        <v>13</v>
      </c>
      <c r="N335" s="4" t="s">
        <v>2</v>
      </c>
      <c r="O335" s="4" t="s">
        <v>7</v>
      </c>
      <c r="P335" s="4" t="str">
        <f>VLOOKUP(C335,[1]Лист1!$C:$K,9,0)</f>
        <v>2020_01</v>
      </c>
      <c r="R335" s="9">
        <v>0</v>
      </c>
      <c r="S335" s="9">
        <v>1</v>
      </c>
      <c r="T335" s="9">
        <v>0</v>
      </c>
      <c r="U335" s="9">
        <v>1</v>
      </c>
      <c r="V335" s="9">
        <v>1</v>
      </c>
      <c r="W335" s="9">
        <v>1</v>
      </c>
      <c r="X335" s="9">
        <v>0</v>
      </c>
      <c r="Y335" s="9"/>
      <c r="Z335" s="9">
        <v>0</v>
      </c>
      <c r="AA335" s="9">
        <v>1</v>
      </c>
      <c r="AB335" s="9">
        <v>0</v>
      </c>
      <c r="AC335" s="9">
        <v>1</v>
      </c>
      <c r="AD335" s="9">
        <v>0</v>
      </c>
      <c r="AE335" s="9">
        <v>0</v>
      </c>
      <c r="AF335" s="9">
        <v>0</v>
      </c>
      <c r="AG335" s="9">
        <v>1</v>
      </c>
      <c r="AH335" s="9">
        <v>0</v>
      </c>
    </row>
    <row r="336" spans="1:34" x14ac:dyDescent="0.25">
      <c r="A336" s="1" t="s">
        <v>0</v>
      </c>
      <c r="B336" s="2" t="s">
        <v>321</v>
      </c>
      <c r="C336" s="2" t="s">
        <v>344</v>
      </c>
      <c r="D336" s="2" t="str">
        <f t="shared" si="25"/>
        <v>Ippon Back Power Pro II 700 0,7</v>
      </c>
      <c r="E336" s="2">
        <v>362</v>
      </c>
      <c r="F336" s="2">
        <f t="shared" si="26"/>
        <v>0.36199999999999999</v>
      </c>
      <c r="G336" s="2">
        <v>0.7</v>
      </c>
      <c r="H336" s="3">
        <v>98.309859154929583</v>
      </c>
      <c r="I336" s="3">
        <f t="shared" si="29"/>
        <v>7226</v>
      </c>
      <c r="J336" s="4">
        <f t="shared" si="27"/>
        <v>140.44265593561369</v>
      </c>
      <c r="K336" s="4">
        <f t="shared" si="28"/>
        <v>3.5588169014084507E-2</v>
      </c>
      <c r="L336" s="4" t="s">
        <v>12</v>
      </c>
      <c r="M336" s="4" t="s">
        <v>13</v>
      </c>
      <c r="N336" s="4" t="s">
        <v>2</v>
      </c>
      <c r="O336" s="4" t="s">
        <v>7</v>
      </c>
      <c r="P336" s="4" t="str">
        <f>VLOOKUP(C336,[1]Лист1!$C:$K,9,0)</f>
        <v>2020_01</v>
      </c>
      <c r="R336" s="9">
        <v>0</v>
      </c>
      <c r="S336" s="9">
        <v>1</v>
      </c>
      <c r="T336" s="9">
        <v>0</v>
      </c>
      <c r="U336" s="9">
        <v>1</v>
      </c>
      <c r="V336" s="9">
        <v>1</v>
      </c>
      <c r="W336" s="9">
        <v>1</v>
      </c>
      <c r="X336" s="9">
        <v>0</v>
      </c>
      <c r="Y336" s="9"/>
      <c r="Z336" s="9">
        <v>0</v>
      </c>
      <c r="AA336" s="9">
        <v>1</v>
      </c>
      <c r="AB336" s="9">
        <v>0</v>
      </c>
      <c r="AC336" s="9">
        <v>1</v>
      </c>
      <c r="AD336" s="9">
        <v>0</v>
      </c>
      <c r="AE336" s="9">
        <v>0</v>
      </c>
      <c r="AF336" s="9">
        <v>0</v>
      </c>
      <c r="AG336" s="9">
        <v>1</v>
      </c>
      <c r="AH336" s="9">
        <v>0</v>
      </c>
    </row>
    <row r="337" spans="1:34" x14ac:dyDescent="0.25">
      <c r="A337" s="1" t="s">
        <v>0</v>
      </c>
      <c r="B337" s="2" t="s">
        <v>321</v>
      </c>
      <c r="C337" s="2" t="s">
        <v>345</v>
      </c>
      <c r="D337" s="2" t="str">
        <f t="shared" si="25"/>
        <v>Ippon Back Power Pro II 800 0,8</v>
      </c>
      <c r="E337" s="2">
        <v>363</v>
      </c>
      <c r="F337" s="2">
        <f t="shared" si="26"/>
        <v>0.36299999999999999</v>
      </c>
      <c r="G337" s="2">
        <v>0.8</v>
      </c>
      <c r="H337" s="3">
        <v>105.21126760563381</v>
      </c>
      <c r="I337" s="3">
        <f t="shared" si="29"/>
        <v>7733</v>
      </c>
      <c r="J337" s="4">
        <f t="shared" si="27"/>
        <v>131.51408450704224</v>
      </c>
      <c r="K337" s="4">
        <f t="shared" si="28"/>
        <v>3.8191690140845072E-2</v>
      </c>
      <c r="L337" s="4" t="s">
        <v>12</v>
      </c>
      <c r="M337" s="4" t="s">
        <v>13</v>
      </c>
      <c r="N337" s="4" t="s">
        <v>2</v>
      </c>
      <c r="O337" s="4" t="s">
        <v>7</v>
      </c>
      <c r="P337" s="4" t="str">
        <f>VLOOKUP(C337,[1]Лист1!$C:$K,9,0)</f>
        <v>2020_01</v>
      </c>
      <c r="R337" s="9">
        <v>0</v>
      </c>
      <c r="S337" s="9">
        <v>1</v>
      </c>
      <c r="T337" s="9">
        <v>0</v>
      </c>
      <c r="U337" s="9">
        <v>1</v>
      </c>
      <c r="V337" s="9">
        <v>1</v>
      </c>
      <c r="W337" s="9">
        <v>1</v>
      </c>
      <c r="X337" s="9">
        <v>0</v>
      </c>
      <c r="Y337" s="9"/>
      <c r="Z337" s="9">
        <v>0</v>
      </c>
      <c r="AA337" s="9">
        <v>1</v>
      </c>
      <c r="AB337" s="9">
        <v>0</v>
      </c>
      <c r="AC337" s="9">
        <v>1</v>
      </c>
      <c r="AD337" s="9">
        <v>0</v>
      </c>
      <c r="AE337" s="9">
        <v>0</v>
      </c>
      <c r="AF337" s="9">
        <v>0</v>
      </c>
      <c r="AG337" s="9">
        <v>1</v>
      </c>
      <c r="AH337" s="9">
        <v>0</v>
      </c>
    </row>
    <row r="338" spans="1:34" x14ac:dyDescent="0.25">
      <c r="A338" s="1" t="s">
        <v>0</v>
      </c>
      <c r="B338" s="2" t="s">
        <v>321</v>
      </c>
      <c r="C338" s="2" t="s">
        <v>346</v>
      </c>
      <c r="D338" s="2" t="str">
        <f t="shared" si="25"/>
        <v>Ippon Back Power Pro II Eu 650 0,65</v>
      </c>
      <c r="E338" s="2">
        <v>936</v>
      </c>
      <c r="F338" s="2">
        <f t="shared" si="26"/>
        <v>0.93600000000000005</v>
      </c>
      <c r="G338" s="2">
        <v>0.65</v>
      </c>
      <c r="H338" s="3">
        <v>80</v>
      </c>
      <c r="I338" s="3">
        <f t="shared" si="29"/>
        <v>5880</v>
      </c>
      <c r="J338" s="4">
        <f t="shared" si="27"/>
        <v>123.07692307692307</v>
      </c>
      <c r="K338" s="4">
        <f t="shared" si="28"/>
        <v>7.4880000000000002E-2</v>
      </c>
      <c r="L338" s="4" t="s">
        <v>12</v>
      </c>
      <c r="M338" s="4" t="s">
        <v>13</v>
      </c>
      <c r="N338" s="4" t="s">
        <v>2</v>
      </c>
      <c r="O338" s="4" t="s">
        <v>7</v>
      </c>
      <c r="P338" s="4" t="str">
        <f>VLOOKUP(C338,[1]Лист1!$C:$K,9,0)</f>
        <v>2020_01</v>
      </c>
      <c r="R338" s="9">
        <v>0</v>
      </c>
      <c r="S338" s="9">
        <v>1</v>
      </c>
      <c r="T338" s="9">
        <v>0</v>
      </c>
      <c r="U338" s="9">
        <v>1</v>
      </c>
      <c r="V338" s="9">
        <v>1</v>
      </c>
      <c r="W338" s="9">
        <v>1</v>
      </c>
      <c r="X338" s="9">
        <v>0</v>
      </c>
      <c r="Y338" s="9"/>
      <c r="Z338" s="9">
        <v>1</v>
      </c>
      <c r="AA338" s="9">
        <v>0</v>
      </c>
      <c r="AB338" s="9">
        <v>0</v>
      </c>
      <c r="AC338" s="9">
        <v>1</v>
      </c>
      <c r="AD338" s="9">
        <v>0</v>
      </c>
      <c r="AE338" s="9">
        <v>0</v>
      </c>
      <c r="AF338" s="9">
        <v>0</v>
      </c>
      <c r="AG338" s="9">
        <v>1</v>
      </c>
      <c r="AH338" s="9">
        <v>0</v>
      </c>
    </row>
    <row r="339" spans="1:34" x14ac:dyDescent="0.25">
      <c r="A339" s="1" t="s">
        <v>0</v>
      </c>
      <c r="B339" s="2" t="s">
        <v>321</v>
      </c>
      <c r="C339" s="2" t="s">
        <v>347</v>
      </c>
      <c r="D339" s="2" t="str">
        <f t="shared" si="25"/>
        <v>Ippon Back Power Pro II Eu 850 0,85</v>
      </c>
      <c r="E339" s="2">
        <v>538</v>
      </c>
      <c r="F339" s="2">
        <f t="shared" si="26"/>
        <v>0.53800000000000003</v>
      </c>
      <c r="G339" s="2">
        <v>0.85</v>
      </c>
      <c r="H339" s="3">
        <v>93</v>
      </c>
      <c r="I339" s="3">
        <f t="shared" si="29"/>
        <v>6836</v>
      </c>
      <c r="J339" s="4">
        <f t="shared" si="27"/>
        <v>109.41176470588236</v>
      </c>
      <c r="K339" s="4">
        <f t="shared" si="28"/>
        <v>5.0034000000000002E-2</v>
      </c>
      <c r="L339" s="4" t="s">
        <v>12</v>
      </c>
      <c r="M339" s="4" t="s">
        <v>13</v>
      </c>
      <c r="N339" s="4" t="s">
        <v>2</v>
      </c>
      <c r="O339" s="4" t="s">
        <v>7</v>
      </c>
      <c r="P339" s="4" t="str">
        <f>VLOOKUP(C339,[1]Лист1!$C:$K,9,0)</f>
        <v>2020_01</v>
      </c>
      <c r="R339" s="9">
        <v>0</v>
      </c>
      <c r="S339" s="9">
        <v>1</v>
      </c>
      <c r="T339" s="9">
        <v>0</v>
      </c>
      <c r="U339" s="9">
        <v>1</v>
      </c>
      <c r="V339" s="9">
        <v>1</v>
      </c>
      <c r="W339" s="9">
        <v>1</v>
      </c>
      <c r="X339" s="9">
        <v>0</v>
      </c>
      <c r="Y339" s="9"/>
      <c r="Z339" s="9">
        <v>1</v>
      </c>
      <c r="AA339" s="9">
        <v>0</v>
      </c>
      <c r="AB339" s="9">
        <v>0</v>
      </c>
      <c r="AC339" s="9">
        <v>1</v>
      </c>
      <c r="AD339" s="9">
        <v>0</v>
      </c>
      <c r="AE339" s="9">
        <v>0</v>
      </c>
      <c r="AF339" s="9">
        <v>0</v>
      </c>
      <c r="AG339" s="9">
        <v>1</v>
      </c>
      <c r="AH339" s="9">
        <v>0</v>
      </c>
    </row>
    <row r="340" spans="1:34" x14ac:dyDescent="0.25">
      <c r="A340" s="1" t="s">
        <v>0</v>
      </c>
      <c r="B340" s="2" t="s">
        <v>321</v>
      </c>
      <c r="C340" s="2" t="s">
        <v>348</v>
      </c>
      <c r="D340" s="2" t="str">
        <f t="shared" si="25"/>
        <v>Ippon Back Verso 400 0,4</v>
      </c>
      <c r="E340" s="2">
        <v>1049</v>
      </c>
      <c r="F340" s="2">
        <f t="shared" si="26"/>
        <v>1.0489999999999999</v>
      </c>
      <c r="G340" s="2">
        <v>0.4</v>
      </c>
      <c r="H340" s="3">
        <v>72.394366197183103</v>
      </c>
      <c r="I340" s="3">
        <f t="shared" si="29"/>
        <v>5321</v>
      </c>
      <c r="J340" s="4">
        <f t="shared" si="27"/>
        <v>180.98591549295776</v>
      </c>
      <c r="K340" s="4">
        <f t="shared" si="28"/>
        <v>7.5941690140845078E-2</v>
      </c>
      <c r="L340" s="4" t="s">
        <v>132</v>
      </c>
      <c r="M340" s="4" t="s">
        <v>13</v>
      </c>
      <c r="N340" s="4" t="s">
        <v>14</v>
      </c>
      <c r="O340" s="4" t="s">
        <v>7</v>
      </c>
      <c r="P340" s="4" t="str">
        <f>VLOOKUP(C340,[1]Лист1!$C:$K,9,0)</f>
        <v>2020_01</v>
      </c>
      <c r="R340" s="9">
        <v>1</v>
      </c>
      <c r="S340" s="9">
        <v>0</v>
      </c>
      <c r="T340" s="9">
        <v>0</v>
      </c>
      <c r="U340" s="9">
        <v>1</v>
      </c>
      <c r="V340" s="9">
        <v>0</v>
      </c>
      <c r="W340" s="9">
        <v>0</v>
      </c>
      <c r="X340" s="9">
        <v>0</v>
      </c>
      <c r="Y340" s="9"/>
      <c r="Z340" s="9">
        <v>1</v>
      </c>
      <c r="AA340" s="9">
        <v>0</v>
      </c>
      <c r="AB340" s="9">
        <v>1</v>
      </c>
      <c r="AC340" s="9">
        <v>0</v>
      </c>
      <c r="AD340" s="9">
        <v>0</v>
      </c>
      <c r="AE340" s="9">
        <v>0</v>
      </c>
      <c r="AF340" s="9">
        <v>0</v>
      </c>
      <c r="AG340" s="9">
        <v>1</v>
      </c>
      <c r="AH340" s="9">
        <v>0</v>
      </c>
    </row>
    <row r="341" spans="1:34" x14ac:dyDescent="0.25">
      <c r="A341" s="1" t="s">
        <v>0</v>
      </c>
      <c r="B341" s="2" t="s">
        <v>321</v>
      </c>
      <c r="C341" s="2" t="s">
        <v>349</v>
      </c>
      <c r="D341" s="2" t="str">
        <f t="shared" si="25"/>
        <v>Ippon Back Verso 600 0,6</v>
      </c>
      <c r="E341" s="2">
        <v>6085</v>
      </c>
      <c r="F341" s="2">
        <f t="shared" si="26"/>
        <v>6.085</v>
      </c>
      <c r="G341" s="2">
        <v>0.6</v>
      </c>
      <c r="H341" s="3">
        <v>77.535211267605632</v>
      </c>
      <c r="I341" s="3">
        <f t="shared" si="29"/>
        <v>5699</v>
      </c>
      <c r="J341" s="4">
        <f t="shared" si="27"/>
        <v>129.22535211267606</v>
      </c>
      <c r="K341" s="4">
        <f t="shared" si="28"/>
        <v>0.47180176056338025</v>
      </c>
      <c r="L341" s="4" t="s">
        <v>132</v>
      </c>
      <c r="M341" s="4" t="s">
        <v>13</v>
      </c>
      <c r="N341" s="4" t="s">
        <v>14</v>
      </c>
      <c r="O341" s="4" t="s">
        <v>7</v>
      </c>
      <c r="P341" s="4" t="str">
        <f>VLOOKUP(C341,[1]Лист1!$C:$K,9,0)</f>
        <v>2020_01</v>
      </c>
      <c r="R341" s="9">
        <v>1</v>
      </c>
      <c r="S341" s="9">
        <v>0</v>
      </c>
      <c r="T341" s="9">
        <v>0</v>
      </c>
      <c r="U341" s="9">
        <v>1</v>
      </c>
      <c r="V341" s="9">
        <v>0</v>
      </c>
      <c r="W341" s="9">
        <v>0</v>
      </c>
      <c r="X341" s="9">
        <v>0</v>
      </c>
      <c r="Y341" s="9"/>
      <c r="Z341" s="9">
        <v>1</v>
      </c>
      <c r="AA341" s="9">
        <v>0</v>
      </c>
      <c r="AB341" s="9">
        <v>1</v>
      </c>
      <c r="AC341" s="9">
        <v>0</v>
      </c>
      <c r="AD341" s="9">
        <v>0</v>
      </c>
      <c r="AE341" s="9">
        <v>0</v>
      </c>
      <c r="AF341" s="9">
        <v>0</v>
      </c>
      <c r="AG341" s="9">
        <v>1</v>
      </c>
      <c r="AH341" s="9">
        <v>0</v>
      </c>
    </row>
    <row r="342" spans="1:34" x14ac:dyDescent="0.25">
      <c r="A342" s="1" t="s">
        <v>0</v>
      </c>
      <c r="B342" s="2" t="s">
        <v>321</v>
      </c>
      <c r="C342" s="2" t="s">
        <v>350</v>
      </c>
      <c r="D342" s="2" t="str">
        <f t="shared" si="25"/>
        <v>Ippon Back Verso 800 0,8</v>
      </c>
      <c r="E342" s="2">
        <v>3560</v>
      </c>
      <c r="F342" s="2">
        <f t="shared" si="26"/>
        <v>3.56</v>
      </c>
      <c r="G342" s="2">
        <v>0.8</v>
      </c>
      <c r="H342" s="3">
        <v>72.140625</v>
      </c>
      <c r="I342" s="3">
        <f t="shared" si="29"/>
        <v>5302</v>
      </c>
      <c r="J342" s="4">
        <f t="shared" si="27"/>
        <v>90.17578125</v>
      </c>
      <c r="K342" s="4">
        <f t="shared" si="28"/>
        <v>0.25682062500000002</v>
      </c>
      <c r="L342" s="4" t="s">
        <v>132</v>
      </c>
      <c r="M342" s="4" t="s">
        <v>13</v>
      </c>
      <c r="N342" s="4" t="s">
        <v>14</v>
      </c>
      <c r="O342" s="4" t="s">
        <v>7</v>
      </c>
      <c r="P342" s="4" t="str">
        <f>VLOOKUP(C342,[1]Лист1!$C:$K,9,0)</f>
        <v>2020_01</v>
      </c>
      <c r="R342" s="9">
        <v>1</v>
      </c>
      <c r="S342" s="9">
        <v>0</v>
      </c>
      <c r="T342" s="9">
        <v>0</v>
      </c>
      <c r="U342" s="9">
        <v>1</v>
      </c>
      <c r="V342" s="9">
        <v>0</v>
      </c>
      <c r="W342" s="9">
        <v>0</v>
      </c>
      <c r="X342" s="9">
        <v>0</v>
      </c>
      <c r="Y342" s="9"/>
      <c r="Z342" s="9">
        <v>1</v>
      </c>
      <c r="AA342" s="9">
        <v>0</v>
      </c>
      <c r="AB342" s="9">
        <v>1</v>
      </c>
      <c r="AC342" s="9">
        <v>0</v>
      </c>
      <c r="AD342" s="9">
        <v>0</v>
      </c>
      <c r="AE342" s="9">
        <v>0</v>
      </c>
      <c r="AF342" s="9">
        <v>0</v>
      </c>
      <c r="AG342" s="9">
        <v>1</v>
      </c>
      <c r="AH342" s="9">
        <v>0</v>
      </c>
    </row>
    <row r="343" spans="1:34" x14ac:dyDescent="0.25">
      <c r="A343" s="1" t="s">
        <v>0</v>
      </c>
      <c r="B343" s="2" t="s">
        <v>321</v>
      </c>
      <c r="C343" s="2" t="s">
        <v>351</v>
      </c>
      <c r="D343" s="2" t="str">
        <f t="shared" si="25"/>
        <v>Ippon Innova G2 1000 1</v>
      </c>
      <c r="E343" s="2">
        <v>980</v>
      </c>
      <c r="F343" s="2">
        <f t="shared" si="26"/>
        <v>0.98</v>
      </c>
      <c r="G343" s="2">
        <v>1</v>
      </c>
      <c r="H343" s="3">
        <v>266.33802816901408</v>
      </c>
      <c r="I343" s="3">
        <f t="shared" si="29"/>
        <v>19576</v>
      </c>
      <c r="J343" s="4">
        <f t="shared" si="27"/>
        <v>266.33802816901408</v>
      </c>
      <c r="K343" s="4">
        <f t="shared" si="28"/>
        <v>0.26101126760563381</v>
      </c>
      <c r="L343" s="4" t="s">
        <v>4</v>
      </c>
      <c r="M343" s="4" t="s">
        <v>5</v>
      </c>
      <c r="N343" s="4" t="s">
        <v>2</v>
      </c>
      <c r="O343" s="4" t="s">
        <v>7</v>
      </c>
      <c r="P343" s="4" t="str">
        <f>VLOOKUP(C343,[1]Лист1!$C:$K,9,0)</f>
        <v>2020_01</v>
      </c>
      <c r="R343" s="9">
        <v>0</v>
      </c>
      <c r="S343" s="9">
        <v>0</v>
      </c>
      <c r="T343" s="9">
        <v>1</v>
      </c>
      <c r="U343" s="9">
        <v>0</v>
      </c>
      <c r="V343" s="9">
        <v>1</v>
      </c>
      <c r="W343" s="9">
        <v>0</v>
      </c>
      <c r="X343" s="9">
        <v>1</v>
      </c>
      <c r="Y343" s="9"/>
      <c r="Z343" s="9">
        <v>0</v>
      </c>
      <c r="AA343" s="9">
        <v>1</v>
      </c>
      <c r="AB343" s="9">
        <v>0</v>
      </c>
      <c r="AC343" s="9">
        <v>1</v>
      </c>
      <c r="AD343" s="9">
        <v>0</v>
      </c>
      <c r="AE343" s="9">
        <v>0</v>
      </c>
      <c r="AF343" s="9">
        <v>1</v>
      </c>
      <c r="AG343" s="9">
        <v>0</v>
      </c>
      <c r="AH343" s="9">
        <v>1</v>
      </c>
    </row>
    <row r="344" spans="1:34" x14ac:dyDescent="0.25">
      <c r="A344" s="1" t="s">
        <v>0</v>
      </c>
      <c r="B344" s="2" t="s">
        <v>321</v>
      </c>
      <c r="C344" s="2" t="s">
        <v>352</v>
      </c>
      <c r="D344" s="2" t="str">
        <f t="shared" si="25"/>
        <v>Ippon Innova G2 2000 2</v>
      </c>
      <c r="E344" s="2">
        <v>356</v>
      </c>
      <c r="F344" s="2">
        <f t="shared" si="26"/>
        <v>0.35599999999999998</v>
      </c>
      <c r="G344" s="2">
        <v>2</v>
      </c>
      <c r="H344" s="3">
        <v>418.59154929577466</v>
      </c>
      <c r="I344" s="3">
        <f t="shared" si="29"/>
        <v>30766</v>
      </c>
      <c r="J344" s="4">
        <f t="shared" si="27"/>
        <v>209.29577464788733</v>
      </c>
      <c r="K344" s="4">
        <f t="shared" si="28"/>
        <v>0.14901859154929578</v>
      </c>
      <c r="L344" s="4" t="s">
        <v>4</v>
      </c>
      <c r="M344" s="4" t="s">
        <v>5</v>
      </c>
      <c r="N344" s="4" t="s">
        <v>2</v>
      </c>
      <c r="O344" s="4" t="s">
        <v>7</v>
      </c>
      <c r="P344" s="4" t="str">
        <f>VLOOKUP(C344,[1]Лист1!$C:$K,9,0)</f>
        <v>2020_01</v>
      </c>
      <c r="R344" s="9">
        <v>0</v>
      </c>
      <c r="S344" s="9">
        <v>0</v>
      </c>
      <c r="T344" s="9">
        <v>1</v>
      </c>
      <c r="U344" s="9">
        <v>0</v>
      </c>
      <c r="V344" s="9">
        <v>1</v>
      </c>
      <c r="W344" s="9">
        <v>0</v>
      </c>
      <c r="X344" s="9">
        <v>1</v>
      </c>
      <c r="Y344" s="9"/>
      <c r="Z344" s="9">
        <v>0</v>
      </c>
      <c r="AA344" s="9">
        <v>1</v>
      </c>
      <c r="AB344" s="9">
        <v>0</v>
      </c>
      <c r="AC344" s="9">
        <v>1</v>
      </c>
      <c r="AD344" s="9">
        <v>0</v>
      </c>
      <c r="AE344" s="9">
        <v>0</v>
      </c>
      <c r="AF344" s="9">
        <v>1</v>
      </c>
      <c r="AG344" s="9">
        <v>0</v>
      </c>
      <c r="AH344" s="9">
        <v>1</v>
      </c>
    </row>
    <row r="345" spans="1:34" x14ac:dyDescent="0.25">
      <c r="A345" s="1" t="s">
        <v>0</v>
      </c>
      <c r="B345" s="2" t="s">
        <v>321</v>
      </c>
      <c r="C345" s="2" t="s">
        <v>353</v>
      </c>
      <c r="D345" s="2" t="str">
        <f t="shared" si="25"/>
        <v>Ippon Innova G2 3000 3</v>
      </c>
      <c r="E345" s="2">
        <v>473</v>
      </c>
      <c r="F345" s="2">
        <f t="shared" si="26"/>
        <v>0.47299999999999998</v>
      </c>
      <c r="G345" s="2">
        <v>3</v>
      </c>
      <c r="H345" s="3">
        <v>563.38028169014081</v>
      </c>
      <c r="I345" s="3">
        <f t="shared" si="29"/>
        <v>41408</v>
      </c>
      <c r="J345" s="4">
        <f t="shared" si="27"/>
        <v>187.79342723004694</v>
      </c>
      <c r="K345" s="4">
        <f t="shared" si="28"/>
        <v>0.26647887323943659</v>
      </c>
      <c r="L345" s="4" t="s">
        <v>4</v>
      </c>
      <c r="M345" s="4" t="s">
        <v>5</v>
      </c>
      <c r="N345" s="4" t="s">
        <v>2</v>
      </c>
      <c r="O345" s="4" t="s">
        <v>7</v>
      </c>
      <c r="P345" s="4" t="str">
        <f>VLOOKUP(C345,[1]Лист1!$C:$K,9,0)</f>
        <v>2020_01</v>
      </c>
      <c r="R345" s="9">
        <v>0</v>
      </c>
      <c r="S345" s="9">
        <v>0</v>
      </c>
      <c r="T345" s="9">
        <v>1</v>
      </c>
      <c r="U345" s="9">
        <v>0</v>
      </c>
      <c r="V345" s="9">
        <v>1</v>
      </c>
      <c r="W345" s="9">
        <v>0</v>
      </c>
      <c r="X345" s="9">
        <v>1</v>
      </c>
      <c r="Y345" s="9"/>
      <c r="Z345" s="9">
        <v>0</v>
      </c>
      <c r="AA345" s="9">
        <v>1</v>
      </c>
      <c r="AB345" s="9">
        <v>0</v>
      </c>
      <c r="AC345" s="9">
        <v>1</v>
      </c>
      <c r="AD345" s="9">
        <v>0</v>
      </c>
      <c r="AE345" s="9">
        <v>0</v>
      </c>
      <c r="AF345" s="9">
        <v>1</v>
      </c>
      <c r="AG345" s="9">
        <v>0</v>
      </c>
      <c r="AH345" s="9">
        <v>1</v>
      </c>
    </row>
    <row r="346" spans="1:34" x14ac:dyDescent="0.25">
      <c r="A346" s="1" t="s">
        <v>0</v>
      </c>
      <c r="B346" s="2" t="s">
        <v>321</v>
      </c>
      <c r="C346" s="2" t="s">
        <v>354</v>
      </c>
      <c r="D346" s="2" t="str">
        <f t="shared" si="25"/>
        <v>Ippon Innova G2 Euro 1000 1</v>
      </c>
      <c r="E346" s="2">
        <v>452</v>
      </c>
      <c r="F346" s="2">
        <f t="shared" si="26"/>
        <v>0.45200000000000001</v>
      </c>
      <c r="G346" s="2">
        <v>1</v>
      </c>
      <c r="H346" s="3">
        <v>250.27397260273972</v>
      </c>
      <c r="I346" s="3">
        <f t="shared" si="29"/>
        <v>18395</v>
      </c>
      <c r="J346" s="4">
        <f t="shared" si="27"/>
        <v>250.27397260273972</v>
      </c>
      <c r="K346" s="4">
        <f t="shared" si="28"/>
        <v>0.11312383561643836</v>
      </c>
      <c r="L346" s="4" t="s">
        <v>4</v>
      </c>
      <c r="M346" s="4" t="s">
        <v>5</v>
      </c>
      <c r="N346" s="4" t="s">
        <v>2</v>
      </c>
      <c r="O346" s="4" t="s">
        <v>7</v>
      </c>
      <c r="P346" s="4" t="str">
        <f>VLOOKUP(C346,[1]Лист1!$C:$K,9,0)</f>
        <v>2020_01</v>
      </c>
      <c r="R346" s="9">
        <v>0</v>
      </c>
      <c r="S346" s="9">
        <v>0</v>
      </c>
      <c r="T346" s="9">
        <v>1</v>
      </c>
      <c r="U346" s="9">
        <v>0</v>
      </c>
      <c r="V346" s="9">
        <v>1</v>
      </c>
      <c r="W346" s="9">
        <v>0</v>
      </c>
      <c r="X346" s="9">
        <v>1</v>
      </c>
      <c r="Y346" s="9"/>
      <c r="Z346" s="9">
        <v>0</v>
      </c>
      <c r="AA346" s="9">
        <v>1</v>
      </c>
      <c r="AB346" s="9">
        <v>0</v>
      </c>
      <c r="AC346" s="9">
        <v>1</v>
      </c>
      <c r="AD346" s="9">
        <v>0</v>
      </c>
      <c r="AE346" s="9">
        <v>0</v>
      </c>
      <c r="AF346" s="9">
        <v>1</v>
      </c>
      <c r="AG346" s="9">
        <v>0</v>
      </c>
      <c r="AH346" s="9">
        <v>1</v>
      </c>
    </row>
    <row r="347" spans="1:34" x14ac:dyDescent="0.25">
      <c r="A347" s="1" t="s">
        <v>0</v>
      </c>
      <c r="B347" s="2" t="s">
        <v>321</v>
      </c>
      <c r="C347" s="2" t="s">
        <v>355</v>
      </c>
      <c r="D347" s="2" t="str">
        <f t="shared" si="25"/>
        <v>Ippon Innova G2 Euro 2000 2</v>
      </c>
      <c r="E347" s="2">
        <v>410</v>
      </c>
      <c r="F347" s="2">
        <f t="shared" si="26"/>
        <v>0.41</v>
      </c>
      <c r="G347" s="2">
        <v>2</v>
      </c>
      <c r="H347" s="3">
        <v>352.8767123287671</v>
      </c>
      <c r="I347" s="3">
        <f t="shared" si="29"/>
        <v>25936</v>
      </c>
      <c r="J347" s="4">
        <f t="shared" si="27"/>
        <v>176.43835616438355</v>
      </c>
      <c r="K347" s="4">
        <f t="shared" si="28"/>
        <v>0.14467945205479449</v>
      </c>
      <c r="L347" s="4" t="s">
        <v>4</v>
      </c>
      <c r="M347" s="4" t="s">
        <v>5</v>
      </c>
      <c r="N347" s="4" t="s">
        <v>2</v>
      </c>
      <c r="O347" s="4" t="s">
        <v>7</v>
      </c>
      <c r="P347" s="4" t="str">
        <f>VLOOKUP(C347,[1]Лист1!$C:$K,9,0)</f>
        <v>2020_01</v>
      </c>
      <c r="R347" s="9">
        <v>0</v>
      </c>
      <c r="S347" s="9">
        <v>0</v>
      </c>
      <c r="T347" s="9">
        <v>1</v>
      </c>
      <c r="U347" s="9">
        <v>0</v>
      </c>
      <c r="V347" s="9">
        <v>1</v>
      </c>
      <c r="W347" s="9">
        <v>0</v>
      </c>
      <c r="X347" s="9">
        <v>1</v>
      </c>
      <c r="Y347" s="9"/>
      <c r="Z347" s="9">
        <v>0</v>
      </c>
      <c r="AA347" s="9">
        <v>1</v>
      </c>
      <c r="AB347" s="9">
        <v>0</v>
      </c>
      <c r="AC347" s="9">
        <v>1</v>
      </c>
      <c r="AD347" s="9">
        <v>0</v>
      </c>
      <c r="AE347" s="9">
        <v>0</v>
      </c>
      <c r="AF347" s="9">
        <v>1</v>
      </c>
      <c r="AG347" s="9">
        <v>0</v>
      </c>
      <c r="AH347" s="9">
        <v>1</v>
      </c>
    </row>
    <row r="348" spans="1:34" x14ac:dyDescent="0.25">
      <c r="A348" s="1" t="s">
        <v>0</v>
      </c>
      <c r="B348" s="2" t="s">
        <v>321</v>
      </c>
      <c r="C348" s="2" t="s">
        <v>356</v>
      </c>
      <c r="D348" s="2" t="str">
        <f t="shared" si="25"/>
        <v>Ippon Innova G2 Euro 3000 3</v>
      </c>
      <c r="E348" s="2">
        <v>463</v>
      </c>
      <c r="F348" s="2">
        <f t="shared" si="26"/>
        <v>0.46300000000000002</v>
      </c>
      <c r="G348" s="2">
        <v>3</v>
      </c>
      <c r="H348" s="3">
        <v>448.08219178082192</v>
      </c>
      <c r="I348" s="3">
        <f t="shared" si="29"/>
        <v>32934</v>
      </c>
      <c r="J348" s="4">
        <f t="shared" si="27"/>
        <v>149.36073059360731</v>
      </c>
      <c r="K348" s="4">
        <f t="shared" si="28"/>
        <v>0.20746205479452054</v>
      </c>
      <c r="L348" s="4" t="s">
        <v>4</v>
      </c>
      <c r="M348" s="4" t="s">
        <v>5</v>
      </c>
      <c r="N348" s="4" t="s">
        <v>2</v>
      </c>
      <c r="O348" s="4" t="s">
        <v>7</v>
      </c>
      <c r="P348" s="4" t="str">
        <f>VLOOKUP(C348,[1]Лист1!$C:$K,9,0)</f>
        <v>2020_01</v>
      </c>
      <c r="R348" s="9">
        <v>0</v>
      </c>
      <c r="S348" s="9">
        <v>0</v>
      </c>
      <c r="T348" s="9">
        <v>1</v>
      </c>
      <c r="U348" s="9">
        <v>0</v>
      </c>
      <c r="V348" s="9">
        <v>1</v>
      </c>
      <c r="W348" s="9">
        <v>0</v>
      </c>
      <c r="X348" s="9">
        <v>1</v>
      </c>
      <c r="Y348" s="9"/>
      <c r="Z348" s="9">
        <v>0</v>
      </c>
      <c r="AA348" s="9">
        <v>1</v>
      </c>
      <c r="AB348" s="9">
        <v>0</v>
      </c>
      <c r="AC348" s="9">
        <v>1</v>
      </c>
      <c r="AD348" s="9">
        <v>0</v>
      </c>
      <c r="AE348" s="9">
        <v>0</v>
      </c>
      <c r="AF348" s="9">
        <v>1</v>
      </c>
      <c r="AG348" s="9">
        <v>0</v>
      </c>
      <c r="AH348" s="9">
        <v>1</v>
      </c>
    </row>
    <row r="349" spans="1:34" x14ac:dyDescent="0.25">
      <c r="A349" s="1" t="s">
        <v>0</v>
      </c>
      <c r="B349" s="2" t="s">
        <v>321</v>
      </c>
      <c r="C349" s="2" t="s">
        <v>357</v>
      </c>
      <c r="D349" s="2" t="str">
        <f t="shared" si="25"/>
        <v>Ippon Innova RT 1000 1</v>
      </c>
      <c r="E349" s="2">
        <v>250</v>
      </c>
      <c r="F349" s="2">
        <f t="shared" si="26"/>
        <v>0.25</v>
      </c>
      <c r="G349" s="2">
        <v>1</v>
      </c>
      <c r="H349" s="3">
        <v>411.63013698630135</v>
      </c>
      <c r="I349" s="3">
        <f t="shared" si="29"/>
        <v>30255</v>
      </c>
      <c r="J349" s="4">
        <f t="shared" si="27"/>
        <v>411.63013698630135</v>
      </c>
      <c r="K349" s="4">
        <f t="shared" si="28"/>
        <v>0.10290753424657534</v>
      </c>
      <c r="L349" s="4" t="s">
        <v>4</v>
      </c>
      <c r="M349" s="4" t="s">
        <v>5</v>
      </c>
      <c r="N349" s="4" t="s">
        <v>6</v>
      </c>
      <c r="O349" s="4" t="s">
        <v>7</v>
      </c>
      <c r="P349" s="4" t="str">
        <f>VLOOKUP(C349,[1]Лист1!$C:$K,9,0)</f>
        <v>2020_01</v>
      </c>
      <c r="R349" s="9">
        <v>0</v>
      </c>
      <c r="S349" s="9">
        <v>0</v>
      </c>
      <c r="T349" s="9">
        <v>0</v>
      </c>
      <c r="U349" s="9">
        <v>0</v>
      </c>
      <c r="V349" s="9">
        <v>0</v>
      </c>
      <c r="W349" s="9">
        <v>0</v>
      </c>
      <c r="X349" s="9">
        <v>1</v>
      </c>
      <c r="Y349" s="9"/>
      <c r="Z349" s="9">
        <v>0</v>
      </c>
      <c r="AA349" s="9">
        <v>1</v>
      </c>
      <c r="AB349" s="9">
        <v>0</v>
      </c>
      <c r="AC349" s="9">
        <v>0</v>
      </c>
      <c r="AD349" s="9">
        <v>1</v>
      </c>
      <c r="AE349" s="9">
        <v>0</v>
      </c>
      <c r="AF349" s="9">
        <v>1</v>
      </c>
      <c r="AG349" s="9">
        <v>0</v>
      </c>
      <c r="AH349" s="9">
        <v>1</v>
      </c>
    </row>
    <row r="350" spans="1:34" x14ac:dyDescent="0.25">
      <c r="A350" s="1" t="s">
        <v>0</v>
      </c>
      <c r="B350" s="2" t="s">
        <v>321</v>
      </c>
      <c r="C350" s="2" t="s">
        <v>358</v>
      </c>
      <c r="D350" s="2" t="str">
        <f t="shared" si="25"/>
        <v>Ippon Innova RT 1500 1,5</v>
      </c>
      <c r="E350" s="2">
        <v>185</v>
      </c>
      <c r="F350" s="2">
        <f t="shared" si="26"/>
        <v>0.185</v>
      </c>
      <c r="G350" s="2">
        <v>1.5</v>
      </c>
      <c r="H350" s="3">
        <v>561.3943661971831</v>
      </c>
      <c r="I350" s="3">
        <f t="shared" si="29"/>
        <v>41262</v>
      </c>
      <c r="J350" s="4">
        <f t="shared" si="27"/>
        <v>374.26291079812205</v>
      </c>
      <c r="K350" s="4">
        <f t="shared" si="28"/>
        <v>0.10385795774647888</v>
      </c>
      <c r="L350" s="4" t="s">
        <v>4</v>
      </c>
      <c r="M350" s="4" t="s">
        <v>5</v>
      </c>
      <c r="N350" s="4" t="s">
        <v>6</v>
      </c>
      <c r="O350" s="4" t="s">
        <v>7</v>
      </c>
      <c r="P350" s="4" t="str">
        <f>VLOOKUP(C350,[1]Лист1!$C:$K,9,0)</f>
        <v>2020_01</v>
      </c>
      <c r="R350" s="9">
        <v>0</v>
      </c>
      <c r="S350" s="9">
        <v>0</v>
      </c>
      <c r="T350" s="9">
        <v>0</v>
      </c>
      <c r="U350" s="9">
        <v>0</v>
      </c>
      <c r="V350" s="9">
        <v>0</v>
      </c>
      <c r="W350" s="9">
        <v>0</v>
      </c>
      <c r="X350" s="9">
        <v>1</v>
      </c>
      <c r="Y350" s="9"/>
      <c r="Z350" s="9">
        <v>0</v>
      </c>
      <c r="AA350" s="9">
        <v>1</v>
      </c>
      <c r="AB350" s="9">
        <v>0</v>
      </c>
      <c r="AC350" s="9">
        <v>0</v>
      </c>
      <c r="AD350" s="9">
        <v>1</v>
      </c>
      <c r="AE350" s="9">
        <v>0</v>
      </c>
      <c r="AF350" s="9">
        <v>1</v>
      </c>
      <c r="AG350" s="9">
        <v>0</v>
      </c>
      <c r="AH350" s="9">
        <v>1</v>
      </c>
    </row>
    <row r="351" spans="1:34" x14ac:dyDescent="0.25">
      <c r="A351" s="1" t="s">
        <v>0</v>
      </c>
      <c r="B351" s="2" t="s">
        <v>321</v>
      </c>
      <c r="C351" s="2" t="s">
        <v>359</v>
      </c>
      <c r="D351" s="2" t="str">
        <f t="shared" si="25"/>
        <v>Ippon Innova RT 2000 2</v>
      </c>
      <c r="E351" s="2">
        <v>200</v>
      </c>
      <c r="F351" s="2">
        <f t="shared" si="26"/>
        <v>0.2</v>
      </c>
      <c r="G351" s="2">
        <v>2</v>
      </c>
      <c r="H351" s="3">
        <v>752.12676056338023</v>
      </c>
      <c r="I351" s="3">
        <f t="shared" si="29"/>
        <v>55281</v>
      </c>
      <c r="J351" s="4">
        <f t="shared" si="27"/>
        <v>376.06338028169012</v>
      </c>
      <c r="K351" s="4">
        <f t="shared" si="28"/>
        <v>0.15042535211267605</v>
      </c>
      <c r="L351" s="4" t="s">
        <v>4</v>
      </c>
      <c r="M351" s="4" t="s">
        <v>5</v>
      </c>
      <c r="N351" s="4" t="s">
        <v>6</v>
      </c>
      <c r="O351" s="4" t="s">
        <v>7</v>
      </c>
      <c r="P351" s="4" t="str">
        <f>VLOOKUP(C351,[1]Лист1!$C:$K,9,0)</f>
        <v>2020_01</v>
      </c>
      <c r="R351" s="9">
        <v>0</v>
      </c>
      <c r="S351" s="9">
        <v>0</v>
      </c>
      <c r="T351" s="9">
        <v>0</v>
      </c>
      <c r="U351" s="9">
        <v>0</v>
      </c>
      <c r="V351" s="9">
        <v>0</v>
      </c>
      <c r="W351" s="9">
        <v>0</v>
      </c>
      <c r="X351" s="9">
        <v>1</v>
      </c>
      <c r="Y351" s="9"/>
      <c r="Z351" s="9">
        <v>0</v>
      </c>
      <c r="AA351" s="9">
        <v>1</v>
      </c>
      <c r="AB351" s="9">
        <v>0</v>
      </c>
      <c r="AC351" s="9">
        <v>0</v>
      </c>
      <c r="AD351" s="9">
        <v>1</v>
      </c>
      <c r="AE351" s="9">
        <v>0</v>
      </c>
      <c r="AF351" s="9">
        <v>1</v>
      </c>
      <c r="AG351" s="9">
        <v>0</v>
      </c>
      <c r="AH351" s="9">
        <v>1</v>
      </c>
    </row>
    <row r="352" spans="1:34" x14ac:dyDescent="0.25">
      <c r="A352" s="1" t="s">
        <v>0</v>
      </c>
      <c r="B352" s="2" t="s">
        <v>321</v>
      </c>
      <c r="C352" s="2" t="s">
        <v>360</v>
      </c>
      <c r="D352" s="2" t="str">
        <f t="shared" si="25"/>
        <v>Ippon Innova RT 3000 3</v>
      </c>
      <c r="E352" s="2">
        <v>314</v>
      </c>
      <c r="F352" s="2">
        <f t="shared" si="26"/>
        <v>0.314</v>
      </c>
      <c r="G352" s="2">
        <v>3</v>
      </c>
      <c r="H352" s="3">
        <v>1058.6760563380283</v>
      </c>
      <c r="I352" s="3">
        <f t="shared" si="29"/>
        <v>77813</v>
      </c>
      <c r="J352" s="4">
        <f t="shared" si="27"/>
        <v>352.89201877934278</v>
      </c>
      <c r="K352" s="4">
        <f t="shared" si="28"/>
        <v>0.33242428169014088</v>
      </c>
      <c r="L352" s="5" t="s">
        <v>4</v>
      </c>
      <c r="M352" s="5" t="s">
        <v>5</v>
      </c>
      <c r="N352" s="5" t="s">
        <v>6</v>
      </c>
      <c r="O352" s="5" t="s">
        <v>7</v>
      </c>
      <c r="P352" s="4" t="str">
        <f>VLOOKUP(C352,[1]Лист1!$C:$K,9,0)</f>
        <v>2020_01</v>
      </c>
      <c r="R352" s="9">
        <v>0</v>
      </c>
      <c r="S352" s="9">
        <v>0</v>
      </c>
      <c r="T352" s="9">
        <v>0</v>
      </c>
      <c r="U352" s="9">
        <v>0</v>
      </c>
      <c r="V352" s="9">
        <v>0</v>
      </c>
      <c r="W352" s="9">
        <v>0</v>
      </c>
      <c r="X352" s="9">
        <v>1</v>
      </c>
      <c r="Y352" s="9"/>
      <c r="Z352" s="9">
        <v>0</v>
      </c>
      <c r="AA352" s="9">
        <v>1</v>
      </c>
      <c r="AB352" s="9">
        <v>0</v>
      </c>
      <c r="AC352" s="9">
        <v>0</v>
      </c>
      <c r="AD352" s="9">
        <v>1</v>
      </c>
      <c r="AE352" s="9">
        <v>0</v>
      </c>
      <c r="AF352" s="9">
        <v>1</v>
      </c>
      <c r="AG352" s="9">
        <v>0</v>
      </c>
      <c r="AH352" s="9">
        <v>1</v>
      </c>
    </row>
    <row r="353" spans="1:34" x14ac:dyDescent="0.25">
      <c r="A353" s="1" t="s">
        <v>0</v>
      </c>
      <c r="B353" s="2" t="s">
        <v>321</v>
      </c>
      <c r="C353" s="2" t="s">
        <v>361</v>
      </c>
      <c r="D353" s="2" t="str">
        <f t="shared" si="25"/>
        <v>Ippon Innova RT II 3000 3</v>
      </c>
      <c r="E353" s="2">
        <v>2</v>
      </c>
      <c r="F353" s="2">
        <f t="shared" si="26"/>
        <v>2E-3</v>
      </c>
      <c r="G353" s="2">
        <v>3</v>
      </c>
      <c r="H353" s="3">
        <v>1100</v>
      </c>
      <c r="I353" s="3">
        <f t="shared" si="29"/>
        <v>80850</v>
      </c>
      <c r="J353" s="4">
        <f t="shared" si="27"/>
        <v>366.66666666666669</v>
      </c>
      <c r="K353" s="4">
        <f t="shared" si="28"/>
        <v>2.2000000000000001E-3</v>
      </c>
      <c r="L353" s="4" t="s">
        <v>4</v>
      </c>
      <c r="M353" s="4" t="s">
        <v>5</v>
      </c>
      <c r="N353" s="4" t="s">
        <v>6</v>
      </c>
      <c r="O353" s="4" t="s">
        <v>7</v>
      </c>
      <c r="P353" s="4" t="s">
        <v>815</v>
      </c>
      <c r="R353" s="9">
        <v>0</v>
      </c>
      <c r="S353" s="9">
        <v>0</v>
      </c>
      <c r="T353" s="9">
        <v>0</v>
      </c>
      <c r="U353" s="9">
        <v>0</v>
      </c>
      <c r="V353" s="9">
        <v>0</v>
      </c>
      <c r="W353" s="9">
        <v>0</v>
      </c>
      <c r="X353" s="9">
        <v>1</v>
      </c>
      <c r="Y353" s="9"/>
      <c r="Z353" s="9">
        <v>0</v>
      </c>
      <c r="AA353" s="9">
        <v>1</v>
      </c>
      <c r="AB353" s="9">
        <v>0</v>
      </c>
      <c r="AC353" s="9">
        <v>0</v>
      </c>
      <c r="AD353" s="9">
        <v>1</v>
      </c>
      <c r="AE353" s="9">
        <v>0</v>
      </c>
      <c r="AF353" s="9">
        <v>1</v>
      </c>
      <c r="AG353" s="9">
        <v>0</v>
      </c>
      <c r="AH353" s="9">
        <v>1</v>
      </c>
    </row>
    <row r="354" spans="1:34" x14ac:dyDescent="0.25">
      <c r="A354" s="1" t="s">
        <v>0</v>
      </c>
      <c r="B354" s="2" t="s">
        <v>321</v>
      </c>
      <c r="C354" s="2" t="s">
        <v>362</v>
      </c>
      <c r="D354" s="2" t="str">
        <f t="shared" si="25"/>
        <v>Ippon Smart Power Pro II 1200 1,2</v>
      </c>
      <c r="E354" s="2">
        <v>568</v>
      </c>
      <c r="F354" s="2">
        <f t="shared" si="26"/>
        <v>0.56799999999999995</v>
      </c>
      <c r="G354" s="2">
        <v>1.2</v>
      </c>
      <c r="H354" s="3">
        <v>160.33802816901408</v>
      </c>
      <c r="I354" s="3">
        <f t="shared" si="29"/>
        <v>11785</v>
      </c>
      <c r="J354" s="4">
        <f t="shared" si="27"/>
        <v>133.6150234741784</v>
      </c>
      <c r="K354" s="4">
        <f t="shared" si="28"/>
        <v>9.1072E-2</v>
      </c>
      <c r="L354" s="5" t="s">
        <v>12</v>
      </c>
      <c r="M354" s="5" t="s">
        <v>13</v>
      </c>
      <c r="N354" s="5" t="s">
        <v>2</v>
      </c>
      <c r="O354" s="5" t="s">
        <v>7</v>
      </c>
      <c r="P354" s="4" t="str">
        <f>VLOOKUP(C354,[1]Лист1!$C:$K,9,0)</f>
        <v>2020_01</v>
      </c>
      <c r="R354" s="9">
        <v>0</v>
      </c>
      <c r="S354" s="9">
        <v>1</v>
      </c>
      <c r="T354" s="9">
        <v>1</v>
      </c>
      <c r="U354" s="9">
        <v>1</v>
      </c>
      <c r="V354" s="9">
        <v>1</v>
      </c>
      <c r="W354" s="9">
        <v>1</v>
      </c>
      <c r="X354" s="9">
        <v>0</v>
      </c>
      <c r="Y354" s="9"/>
      <c r="Z354" s="9">
        <v>0</v>
      </c>
      <c r="AA354" s="9">
        <v>1</v>
      </c>
      <c r="AB354" s="9">
        <v>0</v>
      </c>
      <c r="AC354" s="9">
        <v>1</v>
      </c>
      <c r="AD354" s="9">
        <v>0</v>
      </c>
      <c r="AE354" s="9">
        <v>0</v>
      </c>
      <c r="AF354" s="9">
        <v>0</v>
      </c>
      <c r="AG354" s="9">
        <v>1</v>
      </c>
      <c r="AH354" s="9">
        <v>0</v>
      </c>
    </row>
    <row r="355" spans="1:34" x14ac:dyDescent="0.25">
      <c r="A355" s="1" t="s">
        <v>0</v>
      </c>
      <c r="B355" s="2" t="s">
        <v>321</v>
      </c>
      <c r="C355" s="2" t="s">
        <v>363</v>
      </c>
      <c r="D355" s="2" t="str">
        <f t="shared" si="25"/>
        <v>Ippon Smart Power Pro II 1600 1,6</v>
      </c>
      <c r="E355" s="2">
        <v>624</v>
      </c>
      <c r="F355" s="2">
        <f t="shared" si="26"/>
        <v>0.624</v>
      </c>
      <c r="G355" s="2">
        <v>1.6</v>
      </c>
      <c r="H355" s="3">
        <v>180.42253521126761</v>
      </c>
      <c r="I355" s="3">
        <f t="shared" si="29"/>
        <v>13261</v>
      </c>
      <c r="J355" s="4">
        <f t="shared" si="27"/>
        <v>112.76408450704226</v>
      </c>
      <c r="K355" s="4">
        <f t="shared" si="28"/>
        <v>0.11258366197183099</v>
      </c>
      <c r="L355" s="4" t="s">
        <v>12</v>
      </c>
      <c r="M355" s="4" t="s">
        <v>13</v>
      </c>
      <c r="N355" s="4" t="s">
        <v>2</v>
      </c>
      <c r="O355" s="4" t="s">
        <v>7</v>
      </c>
      <c r="P355" s="4" t="str">
        <f>VLOOKUP(C355,[1]Лист1!$C:$K,9,0)</f>
        <v>2020_01</v>
      </c>
      <c r="R355" s="9">
        <v>0</v>
      </c>
      <c r="S355" s="9">
        <v>1</v>
      </c>
      <c r="T355" s="9">
        <v>1</v>
      </c>
      <c r="U355" s="9">
        <v>1</v>
      </c>
      <c r="V355" s="9">
        <v>1</v>
      </c>
      <c r="W355" s="9">
        <v>1</v>
      </c>
      <c r="X355" s="9">
        <v>0</v>
      </c>
      <c r="Y355" s="9"/>
      <c r="Z355" s="9">
        <v>0</v>
      </c>
      <c r="AA355" s="9">
        <v>1</v>
      </c>
      <c r="AB355" s="9">
        <v>0</v>
      </c>
      <c r="AC355" s="9">
        <v>1</v>
      </c>
      <c r="AD355" s="9">
        <v>0</v>
      </c>
      <c r="AE355" s="9">
        <v>0</v>
      </c>
      <c r="AF355" s="9">
        <v>0</v>
      </c>
      <c r="AG355" s="9">
        <v>1</v>
      </c>
      <c r="AH355" s="9">
        <v>0</v>
      </c>
    </row>
    <row r="356" spans="1:34" x14ac:dyDescent="0.25">
      <c r="A356" s="1" t="s">
        <v>0</v>
      </c>
      <c r="B356" s="2" t="s">
        <v>321</v>
      </c>
      <c r="C356" s="2" t="s">
        <v>364</v>
      </c>
      <c r="D356" s="2" t="str">
        <f t="shared" si="25"/>
        <v>Ippon Smart Power Pro II 2200 2,2</v>
      </c>
      <c r="E356" s="2">
        <v>506</v>
      </c>
      <c r="F356" s="2">
        <f t="shared" si="26"/>
        <v>0.50600000000000001</v>
      </c>
      <c r="G356" s="2">
        <v>2.2000000000000002</v>
      </c>
      <c r="H356" s="3">
        <v>213.1549295774648</v>
      </c>
      <c r="I356" s="3">
        <f t="shared" si="29"/>
        <v>15667</v>
      </c>
      <c r="J356" s="4">
        <f t="shared" si="27"/>
        <v>96.888604353393077</v>
      </c>
      <c r="K356" s="4">
        <f t="shared" si="28"/>
        <v>0.10785639436619719</v>
      </c>
      <c r="L356" s="5" t="s">
        <v>12</v>
      </c>
      <c r="M356" s="5" t="s">
        <v>13</v>
      </c>
      <c r="N356" s="5" t="s">
        <v>2</v>
      </c>
      <c r="O356" s="5" t="s">
        <v>7</v>
      </c>
      <c r="P356" s="4" t="str">
        <f>VLOOKUP(C356,[1]Лист1!$C:$K,9,0)</f>
        <v>2020_01</v>
      </c>
      <c r="R356" s="9">
        <v>0</v>
      </c>
      <c r="S356" s="9">
        <v>1</v>
      </c>
      <c r="T356" s="9">
        <v>0</v>
      </c>
      <c r="U356" s="9">
        <v>1</v>
      </c>
      <c r="V356" s="9">
        <v>1</v>
      </c>
      <c r="W356" s="9">
        <v>1</v>
      </c>
      <c r="X356" s="9">
        <v>0</v>
      </c>
      <c r="Y356" s="9"/>
      <c r="Z356" s="9">
        <v>0</v>
      </c>
      <c r="AA356" s="9">
        <v>1</v>
      </c>
      <c r="AB356" s="9">
        <v>0</v>
      </c>
      <c r="AC356" s="9">
        <v>1</v>
      </c>
      <c r="AD356" s="9">
        <v>0</v>
      </c>
      <c r="AE356" s="9">
        <v>0</v>
      </c>
      <c r="AF356" s="9">
        <v>0</v>
      </c>
      <c r="AG356" s="9">
        <v>1</v>
      </c>
      <c r="AH356" s="9">
        <v>0</v>
      </c>
    </row>
    <row r="357" spans="1:34" x14ac:dyDescent="0.25">
      <c r="A357" s="1" t="s">
        <v>0</v>
      </c>
      <c r="B357" s="2" t="s">
        <v>321</v>
      </c>
      <c r="C357" s="2" t="s">
        <v>365</v>
      </c>
      <c r="D357" s="2" t="str">
        <f t="shared" si="25"/>
        <v>Ippon Smart Power Pro II E 1200 1,2</v>
      </c>
      <c r="E357" s="2">
        <v>793</v>
      </c>
      <c r="F357" s="2">
        <f t="shared" si="26"/>
        <v>0.79300000000000004</v>
      </c>
      <c r="G357" s="2">
        <v>1.2</v>
      </c>
      <c r="H357" s="3">
        <v>132.28378378378378</v>
      </c>
      <c r="I357" s="3">
        <f t="shared" si="29"/>
        <v>9723</v>
      </c>
      <c r="J357" s="4">
        <f t="shared" si="27"/>
        <v>110.23648648648648</v>
      </c>
      <c r="K357" s="4">
        <f t="shared" si="28"/>
        <v>0.10490104054054053</v>
      </c>
      <c r="L357" s="4" t="s">
        <v>12</v>
      </c>
      <c r="M357" s="4" t="s">
        <v>13</v>
      </c>
      <c r="N357" s="4" t="s">
        <v>2</v>
      </c>
      <c r="O357" s="4" t="s">
        <v>7</v>
      </c>
      <c r="P357" s="4" t="str">
        <f>VLOOKUP(C357,[1]Лист1!$C:$K,9,0)</f>
        <v>2020_01</v>
      </c>
      <c r="R357" s="9">
        <v>0</v>
      </c>
      <c r="S357" s="9">
        <v>1</v>
      </c>
      <c r="T357" s="9">
        <v>1</v>
      </c>
      <c r="U357" s="9">
        <v>1</v>
      </c>
      <c r="V357" s="9">
        <v>1</v>
      </c>
      <c r="W357" s="9">
        <v>1</v>
      </c>
      <c r="X357" s="9">
        <v>0</v>
      </c>
      <c r="Y357" s="9"/>
      <c r="Z357" s="9">
        <v>1</v>
      </c>
      <c r="AA357" s="9">
        <v>0</v>
      </c>
      <c r="AB357" s="9">
        <v>0</v>
      </c>
      <c r="AC357" s="9">
        <v>1</v>
      </c>
      <c r="AD357" s="9">
        <v>0</v>
      </c>
      <c r="AE357" s="9">
        <v>0</v>
      </c>
      <c r="AF357" s="9">
        <v>0</v>
      </c>
      <c r="AG357" s="9">
        <v>1</v>
      </c>
      <c r="AH357" s="9">
        <v>0</v>
      </c>
    </row>
    <row r="358" spans="1:34" x14ac:dyDescent="0.25">
      <c r="A358" s="1" t="s">
        <v>0</v>
      </c>
      <c r="B358" s="2" t="s">
        <v>321</v>
      </c>
      <c r="C358" s="2" t="s">
        <v>366</v>
      </c>
      <c r="D358" s="2" t="str">
        <f t="shared" si="25"/>
        <v>Ippon Smart Power Pro II E 1600 1,6</v>
      </c>
      <c r="E358" s="2">
        <v>539</v>
      </c>
      <c r="F358" s="2">
        <f t="shared" si="26"/>
        <v>0.53900000000000003</v>
      </c>
      <c r="G358" s="2">
        <v>1.6</v>
      </c>
      <c r="H358" s="3">
        <v>144.05405405405406</v>
      </c>
      <c r="I358" s="3">
        <f t="shared" si="29"/>
        <v>10588</v>
      </c>
      <c r="J358" s="4">
        <f t="shared" si="27"/>
        <v>90.03378378378379</v>
      </c>
      <c r="K358" s="4">
        <f t="shared" si="28"/>
        <v>7.7645135135135129E-2</v>
      </c>
      <c r="L358" s="4" t="s">
        <v>12</v>
      </c>
      <c r="M358" s="4" t="s">
        <v>13</v>
      </c>
      <c r="N358" s="4" t="s">
        <v>2</v>
      </c>
      <c r="O358" s="4" t="s">
        <v>7</v>
      </c>
      <c r="P358" s="4" t="str">
        <f>VLOOKUP(C358,[1]Лист1!$C:$K,9,0)</f>
        <v>2020_01</v>
      </c>
      <c r="R358" s="9">
        <v>0</v>
      </c>
      <c r="S358" s="9">
        <v>1</v>
      </c>
      <c r="T358" s="9">
        <v>1</v>
      </c>
      <c r="U358" s="9">
        <v>1</v>
      </c>
      <c r="V358" s="9">
        <v>1</v>
      </c>
      <c r="W358" s="9">
        <v>1</v>
      </c>
      <c r="X358" s="9">
        <v>0</v>
      </c>
      <c r="Y358" s="9"/>
      <c r="Z358" s="9">
        <v>1</v>
      </c>
      <c r="AA358" s="9">
        <v>0</v>
      </c>
      <c r="AB358" s="9">
        <v>0</v>
      </c>
      <c r="AC358" s="9">
        <v>1</v>
      </c>
      <c r="AD358" s="9">
        <v>0</v>
      </c>
      <c r="AE358" s="9">
        <v>0</v>
      </c>
      <c r="AF358" s="9">
        <v>0</v>
      </c>
      <c r="AG358" s="9">
        <v>1</v>
      </c>
      <c r="AH358" s="9">
        <v>0</v>
      </c>
    </row>
    <row r="359" spans="1:34" x14ac:dyDescent="0.25">
      <c r="A359" s="1" t="s">
        <v>0</v>
      </c>
      <c r="B359" s="2" t="s">
        <v>321</v>
      </c>
      <c r="C359" s="2" t="s">
        <v>367</v>
      </c>
      <c r="D359" s="2" t="str">
        <f t="shared" si="25"/>
        <v>Ippon Smart Power Pro II E 2200 2,2</v>
      </c>
      <c r="E359" s="2">
        <v>604</v>
      </c>
      <c r="F359" s="2">
        <f t="shared" si="26"/>
        <v>0.60399999999999998</v>
      </c>
      <c r="G359" s="2">
        <v>2.2000000000000002</v>
      </c>
      <c r="H359" s="3">
        <v>196.53846153846155</v>
      </c>
      <c r="I359" s="3">
        <f t="shared" si="29"/>
        <v>14446</v>
      </c>
      <c r="J359" s="4">
        <f t="shared" si="27"/>
        <v>89.335664335664333</v>
      </c>
      <c r="K359" s="4">
        <f t="shared" si="28"/>
        <v>0.11870923076923078</v>
      </c>
      <c r="L359" s="4" t="s">
        <v>12</v>
      </c>
      <c r="M359" s="4" t="s">
        <v>13</v>
      </c>
      <c r="N359" s="4" t="s">
        <v>2</v>
      </c>
      <c r="O359" s="4" t="s">
        <v>7</v>
      </c>
      <c r="P359" s="4" t="str">
        <f>VLOOKUP(C359,[1]Лист1!$C:$K,9,0)</f>
        <v>2020_01</v>
      </c>
      <c r="R359" s="9">
        <v>0</v>
      </c>
      <c r="S359" s="9">
        <v>1</v>
      </c>
      <c r="T359" s="9">
        <v>0</v>
      </c>
      <c r="U359" s="9">
        <v>1</v>
      </c>
      <c r="V359" s="9">
        <v>1</v>
      </c>
      <c r="W359" s="9">
        <v>1</v>
      </c>
      <c r="X359" s="9">
        <v>0</v>
      </c>
      <c r="Y359" s="9"/>
      <c r="Z359" s="9">
        <v>1</v>
      </c>
      <c r="AA359" s="9">
        <v>0</v>
      </c>
      <c r="AB359" s="9">
        <v>0</v>
      </c>
      <c r="AC359" s="9">
        <v>1</v>
      </c>
      <c r="AD359" s="9">
        <v>0</v>
      </c>
      <c r="AE359" s="9">
        <v>0</v>
      </c>
      <c r="AF359" s="9">
        <v>0</v>
      </c>
      <c r="AG359" s="9">
        <v>1</v>
      </c>
      <c r="AH359" s="9">
        <v>0</v>
      </c>
    </row>
    <row r="360" spans="1:34" x14ac:dyDescent="0.25">
      <c r="A360" s="1" t="s">
        <v>0</v>
      </c>
      <c r="B360" s="2" t="s">
        <v>321</v>
      </c>
      <c r="C360" s="2" t="s">
        <v>368</v>
      </c>
      <c r="D360" s="2" t="str">
        <f t="shared" si="25"/>
        <v>Ippon Smart Winner II 1000 1</v>
      </c>
      <c r="E360" s="2">
        <v>917</v>
      </c>
      <c r="F360" s="2">
        <f t="shared" si="26"/>
        <v>0.91700000000000004</v>
      </c>
      <c r="G360" s="2">
        <v>1</v>
      </c>
      <c r="H360" s="3">
        <v>325.18309859154931</v>
      </c>
      <c r="I360" s="3">
        <f t="shared" si="29"/>
        <v>23901</v>
      </c>
      <c r="J360" s="4">
        <f t="shared" si="27"/>
        <v>325.18309859154931</v>
      </c>
      <c r="K360" s="4">
        <f t="shared" si="28"/>
        <v>0.29819290140845073</v>
      </c>
      <c r="L360" s="4" t="s">
        <v>29</v>
      </c>
      <c r="M360" s="4" t="s">
        <v>5</v>
      </c>
      <c r="N360" s="4" t="s">
        <v>6</v>
      </c>
      <c r="O360" s="4" t="s">
        <v>7</v>
      </c>
      <c r="P360" s="4" t="str">
        <f>VLOOKUP(C360,[1]Лист1!$C:$K,9,0)</f>
        <v>2020_01</v>
      </c>
      <c r="R360" s="9">
        <v>0</v>
      </c>
      <c r="S360" s="9">
        <v>0</v>
      </c>
      <c r="T360" s="9">
        <v>0</v>
      </c>
      <c r="U360" s="9">
        <v>0</v>
      </c>
      <c r="V360" s="9">
        <v>0</v>
      </c>
      <c r="W360" s="9">
        <v>0</v>
      </c>
      <c r="X360" s="9">
        <v>1</v>
      </c>
      <c r="Y360" s="9"/>
      <c r="Z360" s="9">
        <v>0</v>
      </c>
      <c r="AA360" s="9">
        <v>1</v>
      </c>
      <c r="AB360" s="9">
        <v>0</v>
      </c>
      <c r="AC360" s="9">
        <v>0</v>
      </c>
      <c r="AD360" s="9">
        <v>1</v>
      </c>
      <c r="AE360" s="9">
        <v>0</v>
      </c>
      <c r="AF360" s="9">
        <v>0</v>
      </c>
      <c r="AG360" s="9">
        <v>0</v>
      </c>
      <c r="AH360" s="9">
        <v>1</v>
      </c>
    </row>
    <row r="361" spans="1:34" x14ac:dyDescent="0.25">
      <c r="A361" s="1" t="s">
        <v>0</v>
      </c>
      <c r="B361" s="2" t="s">
        <v>321</v>
      </c>
      <c r="C361" s="2" t="s">
        <v>369</v>
      </c>
      <c r="D361" s="2" t="str">
        <f t="shared" si="25"/>
        <v>Ippon Smart Winner II 1150 1U 1,15</v>
      </c>
      <c r="E361" s="2">
        <v>2</v>
      </c>
      <c r="F361" s="2">
        <f t="shared" si="26"/>
        <v>2E-3</v>
      </c>
      <c r="G361" s="2">
        <v>1.1499999999999999</v>
      </c>
      <c r="H361" s="3">
        <v>361.97183098591552</v>
      </c>
      <c r="I361" s="3">
        <f t="shared" si="29"/>
        <v>26605</v>
      </c>
      <c r="J361" s="4">
        <f t="shared" si="27"/>
        <v>314.7581139007961</v>
      </c>
      <c r="K361" s="4">
        <f t="shared" si="28"/>
        <v>7.2394366197183109E-4</v>
      </c>
      <c r="L361" s="4" t="s">
        <v>29</v>
      </c>
      <c r="M361" s="4" t="s">
        <v>5</v>
      </c>
      <c r="N361" s="4" t="s">
        <v>6</v>
      </c>
      <c r="O361" s="4" t="s">
        <v>7</v>
      </c>
      <c r="P361" s="4" t="s">
        <v>815</v>
      </c>
      <c r="R361" s="9">
        <v>0</v>
      </c>
      <c r="S361" s="9">
        <v>0</v>
      </c>
      <c r="T361" s="9">
        <v>0</v>
      </c>
      <c r="U361" s="9">
        <v>0</v>
      </c>
      <c r="V361" s="9">
        <v>0</v>
      </c>
      <c r="W361" s="9">
        <v>0</v>
      </c>
      <c r="X361" s="9">
        <v>1</v>
      </c>
      <c r="Y361" s="9"/>
      <c r="Z361" s="9">
        <v>0</v>
      </c>
      <c r="AA361" s="9">
        <v>1</v>
      </c>
      <c r="AB361" s="9">
        <v>0</v>
      </c>
      <c r="AC361" s="9">
        <v>0</v>
      </c>
      <c r="AD361" s="9">
        <v>1</v>
      </c>
      <c r="AE361" s="9">
        <v>0</v>
      </c>
      <c r="AF361" s="9">
        <v>0</v>
      </c>
      <c r="AG361" s="9">
        <v>0</v>
      </c>
      <c r="AH361" s="9">
        <v>1</v>
      </c>
    </row>
    <row r="362" spans="1:34" x14ac:dyDescent="0.25">
      <c r="A362" s="1" t="s">
        <v>0</v>
      </c>
      <c r="B362" s="2" t="s">
        <v>321</v>
      </c>
      <c r="C362" s="2" t="s">
        <v>370</v>
      </c>
      <c r="D362" s="2" t="str">
        <f t="shared" si="25"/>
        <v>Ippon Smart Winner II 1500 1,5</v>
      </c>
      <c r="E362" s="2">
        <v>898</v>
      </c>
      <c r="F362" s="2">
        <f t="shared" si="26"/>
        <v>0.89800000000000002</v>
      </c>
      <c r="G362" s="2">
        <v>1.5</v>
      </c>
      <c r="H362" s="3">
        <v>374.92957746478874</v>
      </c>
      <c r="I362" s="3">
        <f t="shared" si="29"/>
        <v>27557</v>
      </c>
      <c r="J362" s="4">
        <f t="shared" si="27"/>
        <v>249.95305164319248</v>
      </c>
      <c r="K362" s="4">
        <f t="shared" si="28"/>
        <v>0.33668676056338026</v>
      </c>
      <c r="L362" s="4" t="s">
        <v>29</v>
      </c>
      <c r="M362" s="4" t="s">
        <v>5</v>
      </c>
      <c r="N362" s="4" t="s">
        <v>6</v>
      </c>
      <c r="O362" s="4" t="s">
        <v>7</v>
      </c>
      <c r="P362" s="4" t="str">
        <f>VLOOKUP(C362,[1]Лист1!$C:$K,9,0)</f>
        <v>2020_01</v>
      </c>
      <c r="R362" s="9">
        <v>0</v>
      </c>
      <c r="S362" s="9">
        <v>0</v>
      </c>
      <c r="T362" s="9">
        <v>0</v>
      </c>
      <c r="U362" s="9">
        <v>0</v>
      </c>
      <c r="V362" s="9">
        <v>0</v>
      </c>
      <c r="W362" s="9">
        <v>0</v>
      </c>
      <c r="X362" s="9">
        <v>1</v>
      </c>
      <c r="Y362" s="9"/>
      <c r="Z362" s="9">
        <v>0</v>
      </c>
      <c r="AA362" s="9">
        <v>1</v>
      </c>
      <c r="AB362" s="9">
        <v>0</v>
      </c>
      <c r="AC362" s="9">
        <v>0</v>
      </c>
      <c r="AD362" s="9">
        <v>1</v>
      </c>
      <c r="AE362" s="9">
        <v>0</v>
      </c>
      <c r="AF362" s="9">
        <v>0</v>
      </c>
      <c r="AG362" s="9">
        <v>0</v>
      </c>
      <c r="AH362" s="9">
        <v>1</v>
      </c>
    </row>
    <row r="363" spans="1:34" x14ac:dyDescent="0.25">
      <c r="A363" s="1" t="s">
        <v>0</v>
      </c>
      <c r="B363" s="2" t="s">
        <v>321</v>
      </c>
      <c r="C363" s="2" t="s">
        <v>371</v>
      </c>
      <c r="D363" s="2" t="str">
        <f t="shared" si="25"/>
        <v>Ippon Smart Winner II 1500 Euro 1,5</v>
      </c>
      <c r="E363" s="2">
        <v>435</v>
      </c>
      <c r="F363" s="2">
        <f t="shared" si="26"/>
        <v>0.435</v>
      </c>
      <c r="G363" s="2">
        <v>1.5</v>
      </c>
      <c r="H363" s="3">
        <v>393</v>
      </c>
      <c r="I363" s="3">
        <f t="shared" si="29"/>
        <v>28886</v>
      </c>
      <c r="J363" s="4">
        <f t="shared" si="27"/>
        <v>262</v>
      </c>
      <c r="K363" s="4">
        <f t="shared" si="28"/>
        <v>0.170955</v>
      </c>
      <c r="L363" s="4" t="s">
        <v>29</v>
      </c>
      <c r="M363" s="4" t="s">
        <v>5</v>
      </c>
      <c r="N363" s="4" t="s">
        <v>6</v>
      </c>
      <c r="O363" s="4" t="s">
        <v>7</v>
      </c>
      <c r="P363" s="4" t="str">
        <f>VLOOKUP(C363,[1]Лист1!$C:$K,9,0)</f>
        <v>2020_01</v>
      </c>
      <c r="R363" s="9">
        <v>0</v>
      </c>
      <c r="S363" s="9">
        <v>0</v>
      </c>
      <c r="T363" s="9">
        <v>0</v>
      </c>
      <c r="U363" s="9">
        <v>0</v>
      </c>
      <c r="V363" s="9">
        <v>0</v>
      </c>
      <c r="W363" s="9">
        <v>0</v>
      </c>
      <c r="X363" s="9">
        <v>1</v>
      </c>
      <c r="Y363" s="9"/>
      <c r="Z363" s="9">
        <v>0</v>
      </c>
      <c r="AA363" s="9">
        <v>1</v>
      </c>
      <c r="AB363" s="9">
        <v>0</v>
      </c>
      <c r="AC363" s="9">
        <v>0</v>
      </c>
      <c r="AD363" s="9">
        <v>1</v>
      </c>
      <c r="AE363" s="9">
        <v>0</v>
      </c>
      <c r="AF363" s="9">
        <v>0</v>
      </c>
      <c r="AG363" s="9">
        <v>0</v>
      </c>
      <c r="AH363" s="9">
        <v>1</v>
      </c>
    </row>
    <row r="364" spans="1:34" x14ac:dyDescent="0.25">
      <c r="A364" s="1" t="s">
        <v>0</v>
      </c>
      <c r="B364" s="2" t="s">
        <v>321</v>
      </c>
      <c r="C364" s="2" t="s">
        <v>372</v>
      </c>
      <c r="D364" s="2" t="str">
        <f t="shared" si="25"/>
        <v>Ippon Smart Winner II 1550 1U 1,55</v>
      </c>
      <c r="E364" s="2">
        <v>265</v>
      </c>
      <c r="F364" s="2">
        <f t="shared" si="26"/>
        <v>0.26500000000000001</v>
      </c>
      <c r="G364" s="2">
        <v>1.55</v>
      </c>
      <c r="H364" s="3">
        <v>462.32876712328766</v>
      </c>
      <c r="I364" s="3">
        <f t="shared" si="29"/>
        <v>33981</v>
      </c>
      <c r="J364" s="4">
        <f t="shared" si="27"/>
        <v>298.27662395050817</v>
      </c>
      <c r="K364" s="4">
        <f t="shared" si="28"/>
        <v>0.12251712328767123</v>
      </c>
      <c r="L364" s="4" t="s">
        <v>29</v>
      </c>
      <c r="M364" s="4" t="s">
        <v>5</v>
      </c>
      <c r="N364" s="4" t="s">
        <v>6</v>
      </c>
      <c r="O364" s="4" t="s">
        <v>7</v>
      </c>
      <c r="P364" s="4" t="str">
        <f>VLOOKUP(C364,[1]Лист1!$C:$K,9,0)</f>
        <v>2021_06</v>
      </c>
      <c r="R364" s="9">
        <v>0</v>
      </c>
      <c r="S364" s="9">
        <v>0</v>
      </c>
      <c r="T364" s="9">
        <v>0</v>
      </c>
      <c r="U364" s="9">
        <v>0</v>
      </c>
      <c r="V364" s="9">
        <v>0</v>
      </c>
      <c r="W364" s="9">
        <v>0</v>
      </c>
      <c r="X364" s="9">
        <v>1</v>
      </c>
      <c r="Y364" s="9"/>
      <c r="Z364" s="9">
        <v>0</v>
      </c>
      <c r="AA364" s="9">
        <v>1</v>
      </c>
      <c r="AB364" s="9">
        <v>0</v>
      </c>
      <c r="AC364" s="9">
        <v>0</v>
      </c>
      <c r="AD364" s="9">
        <v>1</v>
      </c>
      <c r="AE364" s="9">
        <v>0</v>
      </c>
      <c r="AF364" s="9">
        <v>0</v>
      </c>
      <c r="AG364" s="9">
        <v>0</v>
      </c>
      <c r="AH364" s="9">
        <v>1</v>
      </c>
    </row>
    <row r="365" spans="1:34" x14ac:dyDescent="0.25">
      <c r="A365" s="1" t="s">
        <v>0</v>
      </c>
      <c r="B365" s="2" t="s">
        <v>321</v>
      </c>
      <c r="C365" s="2" t="s">
        <v>373</v>
      </c>
      <c r="D365" s="2" t="str">
        <f t="shared" si="25"/>
        <v>Ippon Smart Winner II 2000 2</v>
      </c>
      <c r="E365" s="2">
        <v>368</v>
      </c>
      <c r="F365" s="2">
        <f t="shared" si="26"/>
        <v>0.36799999999999999</v>
      </c>
      <c r="G365" s="2">
        <v>2</v>
      </c>
      <c r="H365" s="3">
        <v>398.63013698630135</v>
      </c>
      <c r="I365" s="3">
        <f t="shared" si="29"/>
        <v>29299</v>
      </c>
      <c r="J365" s="4">
        <f t="shared" si="27"/>
        <v>199.31506849315068</v>
      </c>
      <c r="K365" s="4">
        <f t="shared" si="28"/>
        <v>0.1466958904109589</v>
      </c>
      <c r="L365" s="4" t="s">
        <v>29</v>
      </c>
      <c r="M365" s="4" t="s">
        <v>5</v>
      </c>
      <c r="N365" s="4" t="s">
        <v>6</v>
      </c>
      <c r="O365" s="4" t="s">
        <v>7</v>
      </c>
      <c r="P365" s="4" t="str">
        <f>VLOOKUP(C365,[1]Лист1!$C:$K,9,0)</f>
        <v>2020_01</v>
      </c>
      <c r="R365" s="9">
        <v>0</v>
      </c>
      <c r="S365" s="9">
        <v>0</v>
      </c>
      <c r="T365" s="9">
        <v>0</v>
      </c>
      <c r="U365" s="9">
        <v>0</v>
      </c>
      <c r="V365" s="9">
        <v>0</v>
      </c>
      <c r="W365" s="9">
        <v>0</v>
      </c>
      <c r="X365" s="9">
        <v>1</v>
      </c>
      <c r="Y365" s="9"/>
      <c r="Z365" s="9">
        <v>0</v>
      </c>
      <c r="AA365" s="9">
        <v>1</v>
      </c>
      <c r="AB365" s="9">
        <v>0</v>
      </c>
      <c r="AC365" s="9">
        <v>0</v>
      </c>
      <c r="AD365" s="9">
        <v>1</v>
      </c>
      <c r="AE365" s="9">
        <v>0</v>
      </c>
      <c r="AF365" s="9">
        <v>0</v>
      </c>
      <c r="AG365" s="9">
        <v>0</v>
      </c>
      <c r="AH365" s="9">
        <v>1</v>
      </c>
    </row>
    <row r="366" spans="1:34" x14ac:dyDescent="0.25">
      <c r="A366" s="1" t="s">
        <v>0</v>
      </c>
      <c r="B366" s="2" t="s">
        <v>321</v>
      </c>
      <c r="C366" s="2" t="s">
        <v>374</v>
      </c>
      <c r="D366" s="2" t="str">
        <f t="shared" si="25"/>
        <v>Ippon Smart Winner II 2000E 2</v>
      </c>
      <c r="E366" s="2">
        <v>421</v>
      </c>
      <c r="F366" s="2">
        <f t="shared" si="26"/>
        <v>0.42099999999999999</v>
      </c>
      <c r="G366" s="2">
        <v>2</v>
      </c>
      <c r="H366" s="3">
        <v>501.83098591549293</v>
      </c>
      <c r="I366" s="3">
        <f t="shared" si="29"/>
        <v>36885</v>
      </c>
      <c r="J366" s="4">
        <f t="shared" si="27"/>
        <v>250.91549295774647</v>
      </c>
      <c r="K366" s="4">
        <f t="shared" si="28"/>
        <v>0.21127084507042251</v>
      </c>
      <c r="L366" s="4" t="s">
        <v>29</v>
      </c>
      <c r="M366" s="4" t="s">
        <v>5</v>
      </c>
      <c r="N366" s="4" t="s">
        <v>6</v>
      </c>
      <c r="O366" s="4" t="s">
        <v>7</v>
      </c>
      <c r="P366" s="4" t="str">
        <f>VLOOKUP(C366,[1]Лист1!$C:$K,9,0)</f>
        <v>2020_01</v>
      </c>
      <c r="R366" s="9">
        <v>0</v>
      </c>
      <c r="S366" s="9">
        <v>0</v>
      </c>
      <c r="T366" s="9">
        <v>0</v>
      </c>
      <c r="U366" s="9">
        <v>0</v>
      </c>
      <c r="V366" s="9">
        <v>0</v>
      </c>
      <c r="W366" s="9">
        <v>0</v>
      </c>
      <c r="X366" s="9">
        <v>1</v>
      </c>
      <c r="Y366" s="9"/>
      <c r="Z366" s="9">
        <v>0</v>
      </c>
      <c r="AA366" s="9">
        <v>1</v>
      </c>
      <c r="AB366" s="9">
        <v>0</v>
      </c>
      <c r="AC366" s="9">
        <v>0</v>
      </c>
      <c r="AD366" s="9">
        <v>1</v>
      </c>
      <c r="AE366" s="9">
        <v>0</v>
      </c>
      <c r="AF366" s="9">
        <v>0</v>
      </c>
      <c r="AG366" s="9">
        <v>0</v>
      </c>
      <c r="AH366" s="9">
        <v>1</v>
      </c>
    </row>
    <row r="367" spans="1:34" x14ac:dyDescent="0.25">
      <c r="A367" s="1" t="s">
        <v>0</v>
      </c>
      <c r="B367" s="2" t="s">
        <v>321</v>
      </c>
      <c r="C367" s="2" t="s">
        <v>375</v>
      </c>
      <c r="D367" s="2" t="str">
        <f t="shared" si="25"/>
        <v>Ippon Smart Winner II 3000 3</v>
      </c>
      <c r="E367" s="2">
        <v>1480</v>
      </c>
      <c r="F367" s="2">
        <f t="shared" si="26"/>
        <v>1.48</v>
      </c>
      <c r="G367" s="2">
        <v>3</v>
      </c>
      <c r="H367" s="3">
        <v>659.90140845070425</v>
      </c>
      <c r="I367" s="3">
        <f t="shared" si="29"/>
        <v>48503</v>
      </c>
      <c r="J367" s="4">
        <f t="shared" si="27"/>
        <v>219.96713615023475</v>
      </c>
      <c r="K367" s="4">
        <f t="shared" si="28"/>
        <v>0.97665408450704227</v>
      </c>
      <c r="L367" s="4" t="s">
        <v>29</v>
      </c>
      <c r="M367" s="4" t="s">
        <v>5</v>
      </c>
      <c r="N367" s="4" t="s">
        <v>6</v>
      </c>
      <c r="O367" s="4" t="s">
        <v>7</v>
      </c>
      <c r="P367" s="4" t="str">
        <f>VLOOKUP(C367,[1]Лист1!$C:$K,9,0)</f>
        <v>2020_01</v>
      </c>
      <c r="R367" s="9">
        <v>0</v>
      </c>
      <c r="S367" s="9">
        <v>0</v>
      </c>
      <c r="T367" s="9">
        <v>0</v>
      </c>
      <c r="U367" s="9">
        <v>0</v>
      </c>
      <c r="V367" s="9">
        <v>0</v>
      </c>
      <c r="W367" s="9">
        <v>0</v>
      </c>
      <c r="X367" s="9">
        <v>1</v>
      </c>
      <c r="Y367" s="9"/>
      <c r="Z367" s="9">
        <v>0</v>
      </c>
      <c r="AA367" s="9">
        <v>1</v>
      </c>
      <c r="AB367" s="9">
        <v>0</v>
      </c>
      <c r="AC367" s="9">
        <v>0</v>
      </c>
      <c r="AD367" s="9">
        <v>1</v>
      </c>
      <c r="AE367" s="9">
        <v>0</v>
      </c>
      <c r="AF367" s="9">
        <v>0</v>
      </c>
      <c r="AG367" s="9">
        <v>0</v>
      </c>
      <c r="AH367" s="9">
        <v>1</v>
      </c>
    </row>
    <row r="368" spans="1:34" x14ac:dyDescent="0.25">
      <c r="A368" s="1" t="s">
        <v>0</v>
      </c>
      <c r="B368" s="2" t="s">
        <v>376</v>
      </c>
      <c r="C368" s="2" t="s">
        <v>377</v>
      </c>
      <c r="D368" s="2" t="str">
        <f t="shared" si="25"/>
        <v>IRBIS ISB600E 0,6</v>
      </c>
      <c r="E368" s="2">
        <v>90</v>
      </c>
      <c r="F368" s="2">
        <f t="shared" si="26"/>
        <v>0.09</v>
      </c>
      <c r="G368" s="2">
        <v>0.6</v>
      </c>
      <c r="H368" s="3">
        <v>32.974358974358971</v>
      </c>
      <c r="I368" s="3">
        <f t="shared" si="29"/>
        <v>2424</v>
      </c>
      <c r="J368" s="4">
        <f t="shared" si="27"/>
        <v>54.957264957264954</v>
      </c>
      <c r="K368" s="4">
        <f t="shared" si="28"/>
        <v>2.967692307692307E-3</v>
      </c>
      <c r="L368" s="4" t="s">
        <v>12</v>
      </c>
      <c r="M368" s="4" t="s">
        <v>13</v>
      </c>
      <c r="N368" s="4" t="s">
        <v>2</v>
      </c>
      <c r="O368" s="4" t="s">
        <v>7</v>
      </c>
      <c r="P368" s="4" t="s">
        <v>815</v>
      </c>
      <c r="R368" s="9">
        <v>0</v>
      </c>
      <c r="S368" s="9">
        <v>0</v>
      </c>
      <c r="T368" s="9">
        <v>0</v>
      </c>
      <c r="U368" s="9">
        <v>1</v>
      </c>
      <c r="V368" s="9">
        <v>1</v>
      </c>
      <c r="W368" s="9">
        <v>1</v>
      </c>
      <c r="X368" s="9">
        <v>0</v>
      </c>
      <c r="Y368" s="9"/>
      <c r="Z368" s="9">
        <v>1</v>
      </c>
      <c r="AA368" s="9">
        <v>0</v>
      </c>
      <c r="AB368" s="9">
        <v>0</v>
      </c>
      <c r="AC368" s="9">
        <v>1</v>
      </c>
      <c r="AD368" s="9">
        <v>0</v>
      </c>
      <c r="AE368" s="9">
        <v>0</v>
      </c>
      <c r="AF368" s="9">
        <v>0</v>
      </c>
      <c r="AG368" s="9">
        <v>1</v>
      </c>
      <c r="AH368" s="9">
        <v>0</v>
      </c>
    </row>
    <row r="369" spans="1:34" x14ac:dyDescent="0.25">
      <c r="A369" s="1" t="s">
        <v>0</v>
      </c>
      <c r="B369" s="2" t="s">
        <v>376</v>
      </c>
      <c r="C369" s="2" t="s">
        <v>378</v>
      </c>
      <c r="D369" s="2" t="str">
        <f t="shared" si="25"/>
        <v>IRBIS ISB800ECI 0,8</v>
      </c>
      <c r="E369" s="2">
        <v>14</v>
      </c>
      <c r="F369" s="2">
        <f t="shared" si="26"/>
        <v>1.4E-2</v>
      </c>
      <c r="G369" s="2">
        <v>0.8</v>
      </c>
      <c r="H369" s="3">
        <v>42.051282051282051</v>
      </c>
      <c r="I369" s="3">
        <f t="shared" si="29"/>
        <v>3091</v>
      </c>
      <c r="J369" s="4">
        <f t="shared" si="27"/>
        <v>52.564102564102562</v>
      </c>
      <c r="K369" s="4">
        <f t="shared" si="28"/>
        <v>5.8871794871794871E-4</v>
      </c>
      <c r="L369" s="4" t="s">
        <v>12</v>
      </c>
      <c r="M369" s="4" t="s">
        <v>13</v>
      </c>
      <c r="N369" s="4" t="s">
        <v>2</v>
      </c>
      <c r="O369" s="4" t="s">
        <v>7</v>
      </c>
      <c r="P369" s="4" t="s">
        <v>815</v>
      </c>
      <c r="R369" s="9">
        <v>0</v>
      </c>
      <c r="S369" s="9">
        <v>0</v>
      </c>
      <c r="T369" s="9">
        <v>0</v>
      </c>
      <c r="U369" s="9">
        <v>1</v>
      </c>
      <c r="V369" s="9">
        <v>1</v>
      </c>
      <c r="W369" s="9">
        <v>1</v>
      </c>
      <c r="X369" s="9">
        <v>0</v>
      </c>
      <c r="Y369" s="9"/>
      <c r="Z369" s="9">
        <v>1</v>
      </c>
      <c r="AA369" s="9">
        <v>0</v>
      </c>
      <c r="AB369" s="9">
        <v>0</v>
      </c>
      <c r="AC369" s="9">
        <v>1</v>
      </c>
      <c r="AD369" s="9">
        <v>0</v>
      </c>
      <c r="AE369" s="9">
        <v>0</v>
      </c>
      <c r="AF369" s="9">
        <v>0</v>
      </c>
      <c r="AG369" s="9">
        <v>1</v>
      </c>
      <c r="AH369" s="9">
        <v>0</v>
      </c>
    </row>
    <row r="370" spans="1:34" x14ac:dyDescent="0.25">
      <c r="A370" s="1" t="s">
        <v>0</v>
      </c>
      <c r="B370" s="2" t="s">
        <v>376</v>
      </c>
      <c r="C370" s="2" t="s">
        <v>379</v>
      </c>
      <c r="D370" s="2" t="str">
        <f t="shared" si="25"/>
        <v>IRBIS ISBR600E 0,6</v>
      </c>
      <c r="E370" s="2">
        <v>507</v>
      </c>
      <c r="F370" s="2">
        <f t="shared" si="26"/>
        <v>0.50700000000000001</v>
      </c>
      <c r="G370" s="2">
        <v>0.6</v>
      </c>
      <c r="H370" s="3">
        <v>49.887323943661968</v>
      </c>
      <c r="I370" s="3">
        <f t="shared" si="29"/>
        <v>3667</v>
      </c>
      <c r="J370" s="4">
        <f t="shared" si="27"/>
        <v>83.145539906103281</v>
      </c>
      <c r="K370" s="4">
        <f t="shared" si="28"/>
        <v>2.529287323943662E-2</v>
      </c>
      <c r="L370" s="4" t="s">
        <v>12</v>
      </c>
      <c r="M370" s="4" t="s">
        <v>13</v>
      </c>
      <c r="N370" s="4" t="s">
        <v>14</v>
      </c>
      <c r="O370" s="4" t="s">
        <v>7</v>
      </c>
      <c r="P370" s="4" t="s">
        <v>815</v>
      </c>
      <c r="R370" s="9">
        <v>1</v>
      </c>
      <c r="S370" s="9">
        <v>0</v>
      </c>
      <c r="T370" s="9">
        <v>0</v>
      </c>
      <c r="U370" s="9">
        <v>1</v>
      </c>
      <c r="V370" s="9">
        <v>1</v>
      </c>
      <c r="W370" s="9">
        <v>1</v>
      </c>
      <c r="X370" s="9">
        <v>0</v>
      </c>
      <c r="Y370" s="9"/>
      <c r="Z370" s="9">
        <v>1</v>
      </c>
      <c r="AA370" s="9">
        <v>0</v>
      </c>
      <c r="AB370" s="9">
        <v>1</v>
      </c>
      <c r="AC370" s="9">
        <v>0</v>
      </c>
      <c r="AD370" s="9">
        <v>0</v>
      </c>
      <c r="AE370" s="9">
        <v>0</v>
      </c>
      <c r="AF370" s="9">
        <v>0</v>
      </c>
      <c r="AG370" s="9">
        <v>1</v>
      </c>
      <c r="AH370" s="9">
        <v>0</v>
      </c>
    </row>
    <row r="371" spans="1:34" x14ac:dyDescent="0.25">
      <c r="A371" s="1" t="s">
        <v>0</v>
      </c>
      <c r="B371" s="2" t="s">
        <v>376</v>
      </c>
      <c r="C371" s="2" t="s">
        <v>380</v>
      </c>
      <c r="D371" s="2" t="str">
        <f t="shared" si="25"/>
        <v>IRBIS ISBR800E 0,8</v>
      </c>
      <c r="E371" s="2">
        <v>92</v>
      </c>
      <c r="F371" s="2">
        <f t="shared" si="26"/>
        <v>9.1999999999999998E-2</v>
      </c>
      <c r="G371" s="2">
        <v>0.8</v>
      </c>
      <c r="H371" s="3">
        <v>55.53846153846154</v>
      </c>
      <c r="I371" s="3">
        <f t="shared" si="29"/>
        <v>4082</v>
      </c>
      <c r="J371" s="4">
        <f t="shared" si="27"/>
        <v>69.42307692307692</v>
      </c>
      <c r="K371" s="4">
        <f t="shared" si="28"/>
        <v>5.1095384615384622E-3</v>
      </c>
      <c r="L371" s="4" t="s">
        <v>12</v>
      </c>
      <c r="M371" s="4" t="s">
        <v>13</v>
      </c>
      <c r="N371" s="4" t="s">
        <v>14</v>
      </c>
      <c r="O371" s="4" t="s">
        <v>7</v>
      </c>
      <c r="P371" s="4" t="s">
        <v>815</v>
      </c>
      <c r="R371" s="9">
        <v>1</v>
      </c>
      <c r="S371" s="9">
        <v>0</v>
      </c>
      <c r="T371" s="9">
        <v>0</v>
      </c>
      <c r="U371" s="9">
        <v>1</v>
      </c>
      <c r="V371" s="9">
        <v>1</v>
      </c>
      <c r="W371" s="9">
        <v>1</v>
      </c>
      <c r="X371" s="9">
        <v>0</v>
      </c>
      <c r="Y371" s="9"/>
      <c r="Z371" s="9">
        <v>1</v>
      </c>
      <c r="AA371" s="9">
        <v>0</v>
      </c>
      <c r="AB371" s="9">
        <v>1</v>
      </c>
      <c r="AC371" s="9">
        <v>0</v>
      </c>
      <c r="AD371" s="9">
        <v>0</v>
      </c>
      <c r="AE371" s="9">
        <v>0</v>
      </c>
      <c r="AF371" s="9">
        <v>0</v>
      </c>
      <c r="AG371" s="9">
        <v>1</v>
      </c>
      <c r="AH371" s="9">
        <v>0</v>
      </c>
    </row>
    <row r="372" spans="1:34" x14ac:dyDescent="0.25">
      <c r="A372" s="1" t="s">
        <v>0</v>
      </c>
      <c r="B372" s="2" t="s">
        <v>376</v>
      </c>
      <c r="C372" s="2" t="s">
        <v>381</v>
      </c>
      <c r="D372" s="2" t="str">
        <f t="shared" si="25"/>
        <v>IRBIS ISL1000ERMI 1</v>
      </c>
      <c r="E372" s="2">
        <v>12</v>
      </c>
      <c r="F372" s="2">
        <f t="shared" si="26"/>
        <v>1.2E-2</v>
      </c>
      <c r="G372" s="2">
        <v>1</v>
      </c>
      <c r="H372" s="3">
        <v>208.91025641025641</v>
      </c>
      <c r="I372" s="3">
        <f t="shared" si="29"/>
        <v>15355</v>
      </c>
      <c r="J372" s="4">
        <f t="shared" si="27"/>
        <v>208.91025641025641</v>
      </c>
      <c r="K372" s="4">
        <f t="shared" si="28"/>
        <v>2.5069230769230772E-3</v>
      </c>
      <c r="L372" s="4" t="s">
        <v>4</v>
      </c>
      <c r="M372" s="4" t="s">
        <v>5</v>
      </c>
      <c r="N372" s="4" t="s">
        <v>6</v>
      </c>
      <c r="O372" s="4" t="s">
        <v>7</v>
      </c>
      <c r="P372" s="4" t="s">
        <v>815</v>
      </c>
      <c r="R372" s="9">
        <v>0</v>
      </c>
      <c r="S372" s="9">
        <v>0</v>
      </c>
      <c r="T372" s="9">
        <v>0</v>
      </c>
      <c r="U372" s="9">
        <v>0</v>
      </c>
      <c r="V372" s="9">
        <v>0</v>
      </c>
      <c r="W372" s="9">
        <v>0</v>
      </c>
      <c r="X372" s="9">
        <v>1</v>
      </c>
      <c r="Y372" s="9"/>
      <c r="Z372" s="9">
        <v>0</v>
      </c>
      <c r="AA372" s="9">
        <v>1</v>
      </c>
      <c r="AB372" s="9">
        <v>0</v>
      </c>
      <c r="AC372" s="9">
        <v>0</v>
      </c>
      <c r="AD372" s="9">
        <v>1</v>
      </c>
      <c r="AE372" s="9">
        <v>0</v>
      </c>
      <c r="AF372" s="9">
        <v>1</v>
      </c>
      <c r="AG372" s="9">
        <v>0</v>
      </c>
      <c r="AH372" s="9">
        <v>1</v>
      </c>
    </row>
    <row r="373" spans="1:34" x14ac:dyDescent="0.25">
      <c r="A373" s="1" t="s">
        <v>0</v>
      </c>
      <c r="B373" s="2" t="s">
        <v>376</v>
      </c>
      <c r="C373" s="2" t="s">
        <v>382</v>
      </c>
      <c r="D373" s="2" t="str">
        <f t="shared" si="25"/>
        <v>IRBIS ISL1000ET 1</v>
      </c>
      <c r="E373" s="2">
        <v>91</v>
      </c>
      <c r="F373" s="2">
        <f t="shared" si="26"/>
        <v>9.0999999999999998E-2</v>
      </c>
      <c r="G373" s="2">
        <v>1</v>
      </c>
      <c r="H373" s="3">
        <v>176.92307692307693</v>
      </c>
      <c r="I373" s="3">
        <f t="shared" si="29"/>
        <v>13004</v>
      </c>
      <c r="J373" s="4">
        <f t="shared" si="27"/>
        <v>176.92307692307693</v>
      </c>
      <c r="K373" s="4">
        <f t="shared" si="28"/>
        <v>1.6100000000000003E-2</v>
      </c>
      <c r="L373" s="4" t="s">
        <v>4</v>
      </c>
      <c r="M373" s="4" t="s">
        <v>5</v>
      </c>
      <c r="N373" s="4" t="s">
        <v>2</v>
      </c>
      <c r="O373" s="4" t="s">
        <v>7</v>
      </c>
      <c r="P373" s="4" t="s">
        <v>815</v>
      </c>
      <c r="R373" s="9">
        <v>0</v>
      </c>
      <c r="S373" s="9">
        <v>0</v>
      </c>
      <c r="T373" s="9">
        <v>1</v>
      </c>
      <c r="U373" s="9">
        <v>0</v>
      </c>
      <c r="V373" s="9">
        <v>1</v>
      </c>
      <c r="W373" s="9">
        <v>0</v>
      </c>
      <c r="X373" s="9">
        <v>1</v>
      </c>
      <c r="Y373" s="9"/>
      <c r="Z373" s="9">
        <v>0</v>
      </c>
      <c r="AA373" s="9">
        <v>0</v>
      </c>
      <c r="AB373" s="9">
        <v>1</v>
      </c>
      <c r="AC373" s="9">
        <v>1</v>
      </c>
      <c r="AD373" s="9">
        <v>0</v>
      </c>
      <c r="AE373" s="9">
        <v>0</v>
      </c>
      <c r="AF373" s="9">
        <v>1</v>
      </c>
      <c r="AG373" s="9">
        <v>0</v>
      </c>
      <c r="AH373" s="9">
        <v>1</v>
      </c>
    </row>
    <row r="374" spans="1:34" x14ac:dyDescent="0.25">
      <c r="A374" s="1" t="s">
        <v>0</v>
      </c>
      <c r="B374" s="2" t="s">
        <v>376</v>
      </c>
      <c r="C374" s="2" t="s">
        <v>383</v>
      </c>
      <c r="D374" s="2" t="str">
        <f t="shared" si="25"/>
        <v>IRBIS ISL1000ETI 1</v>
      </c>
      <c r="E374" s="2">
        <v>60</v>
      </c>
      <c r="F374" s="2">
        <f t="shared" si="26"/>
        <v>0.06</v>
      </c>
      <c r="G374" s="2">
        <v>1</v>
      </c>
      <c r="H374" s="3">
        <v>194.93150684931507</v>
      </c>
      <c r="I374" s="3">
        <f t="shared" si="29"/>
        <v>14327</v>
      </c>
      <c r="J374" s="4">
        <f t="shared" si="27"/>
        <v>194.93150684931507</v>
      </c>
      <c r="K374" s="4">
        <f t="shared" si="28"/>
        <v>1.1695890410958905E-2</v>
      </c>
      <c r="L374" s="4" t="s">
        <v>4</v>
      </c>
      <c r="M374" s="4" t="s">
        <v>5</v>
      </c>
      <c r="N374" s="4" t="s">
        <v>2</v>
      </c>
      <c r="O374" s="4" t="s">
        <v>7</v>
      </c>
      <c r="P374" s="4" t="str">
        <f>VLOOKUP(C374,[1]Лист1!$C:$K,9,0)</f>
        <v>2020_01</v>
      </c>
      <c r="R374" s="9">
        <v>0</v>
      </c>
      <c r="S374" s="9">
        <v>0</v>
      </c>
      <c r="T374" s="9">
        <v>1</v>
      </c>
      <c r="U374" s="9">
        <v>0</v>
      </c>
      <c r="V374" s="9">
        <v>1</v>
      </c>
      <c r="W374" s="9">
        <v>0</v>
      </c>
      <c r="X374" s="9">
        <v>1</v>
      </c>
      <c r="Y374" s="9"/>
      <c r="Z374" s="9">
        <v>0</v>
      </c>
      <c r="AA374" s="9">
        <v>1</v>
      </c>
      <c r="AB374" s="9">
        <v>0</v>
      </c>
      <c r="AC374" s="9">
        <v>1</v>
      </c>
      <c r="AD374" s="9">
        <v>0</v>
      </c>
      <c r="AE374" s="9">
        <v>0</v>
      </c>
      <c r="AF374" s="9">
        <v>1</v>
      </c>
      <c r="AG374" s="9">
        <v>0</v>
      </c>
      <c r="AH374" s="9">
        <v>1</v>
      </c>
    </row>
    <row r="375" spans="1:34" x14ac:dyDescent="0.25">
      <c r="A375" s="1" t="s">
        <v>0</v>
      </c>
      <c r="B375" s="2" t="s">
        <v>376</v>
      </c>
      <c r="C375" s="2" t="s">
        <v>384</v>
      </c>
      <c r="D375" s="2" t="str">
        <f t="shared" si="25"/>
        <v>IRBIS ISL2000ERMI 2</v>
      </c>
      <c r="E375" s="2">
        <v>33</v>
      </c>
      <c r="F375" s="2">
        <f t="shared" si="26"/>
        <v>3.3000000000000002E-2</v>
      </c>
      <c r="G375" s="2">
        <v>2</v>
      </c>
      <c r="H375" s="3">
        <v>349.86301369863014</v>
      </c>
      <c r="I375" s="3">
        <f t="shared" si="29"/>
        <v>25715</v>
      </c>
      <c r="J375" s="4">
        <f t="shared" si="27"/>
        <v>174.93150684931507</v>
      </c>
      <c r="K375" s="4">
        <f t="shared" si="28"/>
        <v>1.1545479452054795E-2</v>
      </c>
      <c r="L375" s="4" t="s">
        <v>4</v>
      </c>
      <c r="M375" s="4" t="s">
        <v>5</v>
      </c>
      <c r="N375" s="4" t="s">
        <v>6</v>
      </c>
      <c r="O375" s="4" t="s">
        <v>7</v>
      </c>
      <c r="P375" s="4" t="str">
        <f>VLOOKUP(C375,[1]Лист1!$C:$K,9,0)</f>
        <v>2020_01</v>
      </c>
      <c r="R375" s="9">
        <v>0</v>
      </c>
      <c r="S375" s="9">
        <v>0</v>
      </c>
      <c r="T375" s="9">
        <v>0</v>
      </c>
      <c r="U375" s="9">
        <v>0</v>
      </c>
      <c r="V375" s="9">
        <v>0</v>
      </c>
      <c r="W375" s="9">
        <v>0</v>
      </c>
      <c r="X375" s="9">
        <v>1</v>
      </c>
      <c r="Y375" s="9"/>
      <c r="Z375" s="9">
        <v>0</v>
      </c>
      <c r="AA375" s="9">
        <v>1</v>
      </c>
      <c r="AB375" s="9">
        <v>0</v>
      </c>
      <c r="AC375" s="9">
        <v>0</v>
      </c>
      <c r="AD375" s="9">
        <v>1</v>
      </c>
      <c r="AE375" s="9">
        <v>0</v>
      </c>
      <c r="AF375" s="9">
        <v>1</v>
      </c>
      <c r="AG375" s="9">
        <v>0</v>
      </c>
      <c r="AH375" s="9">
        <v>1</v>
      </c>
    </row>
    <row r="376" spans="1:34" x14ac:dyDescent="0.25">
      <c r="A376" s="1" t="s">
        <v>0</v>
      </c>
      <c r="B376" s="2" t="s">
        <v>376</v>
      </c>
      <c r="C376" s="2" t="s">
        <v>385</v>
      </c>
      <c r="D376" s="2" t="str">
        <f t="shared" si="25"/>
        <v>IRBIS ISL3000ERMI 3</v>
      </c>
      <c r="E376" s="2">
        <v>18</v>
      </c>
      <c r="F376" s="2">
        <f t="shared" si="26"/>
        <v>1.7999999999999999E-2</v>
      </c>
      <c r="G376" s="2">
        <v>3</v>
      </c>
      <c r="H376" s="3">
        <v>455.078125</v>
      </c>
      <c r="I376" s="3">
        <f t="shared" si="29"/>
        <v>33448</v>
      </c>
      <c r="J376" s="4">
        <f t="shared" si="27"/>
        <v>151.69270833333334</v>
      </c>
      <c r="K376" s="4">
        <f t="shared" si="28"/>
        <v>8.1914062499999999E-3</v>
      </c>
      <c r="L376" s="4" t="s">
        <v>4</v>
      </c>
      <c r="M376" s="4" t="s">
        <v>5</v>
      </c>
      <c r="N376" s="4" t="s">
        <v>6</v>
      </c>
      <c r="O376" s="4" t="s">
        <v>7</v>
      </c>
      <c r="P376" s="4" t="s">
        <v>815</v>
      </c>
      <c r="R376" s="9">
        <v>0</v>
      </c>
      <c r="S376" s="9">
        <v>0</v>
      </c>
      <c r="T376" s="9">
        <v>0</v>
      </c>
      <c r="U376" s="9">
        <v>0</v>
      </c>
      <c r="V376" s="9">
        <v>0</v>
      </c>
      <c r="W376" s="9">
        <v>0</v>
      </c>
      <c r="X376" s="9">
        <v>1</v>
      </c>
      <c r="Y376" s="9"/>
      <c r="Z376" s="9">
        <v>0</v>
      </c>
      <c r="AA376" s="9">
        <v>1</v>
      </c>
      <c r="AB376" s="9">
        <v>0</v>
      </c>
      <c r="AC376" s="9">
        <v>0</v>
      </c>
      <c r="AD376" s="9">
        <v>1</v>
      </c>
      <c r="AE376" s="9">
        <v>0</v>
      </c>
      <c r="AF376" s="9">
        <v>1</v>
      </c>
      <c r="AG376" s="9">
        <v>0</v>
      </c>
      <c r="AH376" s="9">
        <v>1</v>
      </c>
    </row>
    <row r="377" spans="1:34" x14ac:dyDescent="0.25">
      <c r="A377" s="1" t="s">
        <v>0</v>
      </c>
      <c r="B377" s="2" t="s">
        <v>376</v>
      </c>
      <c r="C377" s="2" t="s">
        <v>386</v>
      </c>
      <c r="D377" s="2" t="str">
        <f t="shared" si="25"/>
        <v>IRBIS ISN1000ERMI 1</v>
      </c>
      <c r="E377" s="2">
        <v>40</v>
      </c>
      <c r="F377" s="2">
        <f t="shared" si="26"/>
        <v>0.04</v>
      </c>
      <c r="G377" s="2">
        <v>1</v>
      </c>
      <c r="H377" s="3">
        <v>158.76712328767124</v>
      </c>
      <c r="I377" s="3">
        <f t="shared" si="29"/>
        <v>11669</v>
      </c>
      <c r="J377" s="4">
        <f t="shared" si="27"/>
        <v>158.76712328767124</v>
      </c>
      <c r="K377" s="4">
        <f t="shared" si="28"/>
        <v>6.3506849315068496E-3</v>
      </c>
      <c r="L377" s="4" t="s">
        <v>29</v>
      </c>
      <c r="M377" s="4" t="s">
        <v>5</v>
      </c>
      <c r="N377" s="4" t="s">
        <v>6</v>
      </c>
      <c r="O377" s="4" t="s">
        <v>7</v>
      </c>
      <c r="P377" s="4" t="str">
        <f>VLOOKUP(C377,[1]Лист1!$C:$K,9,0)</f>
        <v>2020_01</v>
      </c>
      <c r="R377" s="9">
        <v>0</v>
      </c>
      <c r="S377" s="9">
        <v>0</v>
      </c>
      <c r="T377" s="9">
        <v>0</v>
      </c>
      <c r="U377" s="9">
        <v>0</v>
      </c>
      <c r="V377" s="9">
        <v>0</v>
      </c>
      <c r="W377" s="9">
        <v>0</v>
      </c>
      <c r="X377" s="9">
        <v>1</v>
      </c>
      <c r="Y377" s="9"/>
      <c r="Z377" s="9">
        <v>0</v>
      </c>
      <c r="AA377" s="9">
        <v>1</v>
      </c>
      <c r="AB377" s="9">
        <v>0</v>
      </c>
      <c r="AC377" s="9">
        <v>0</v>
      </c>
      <c r="AD377" s="9">
        <v>1</v>
      </c>
      <c r="AE377" s="9">
        <v>0</v>
      </c>
      <c r="AF377" s="9">
        <v>0</v>
      </c>
      <c r="AG377" s="9">
        <v>0</v>
      </c>
      <c r="AH377" s="9">
        <v>1</v>
      </c>
    </row>
    <row r="378" spans="1:34" x14ac:dyDescent="0.25">
      <c r="A378" s="1" t="s">
        <v>0</v>
      </c>
      <c r="B378" s="2" t="s">
        <v>376</v>
      </c>
      <c r="C378" s="2" t="s">
        <v>387</v>
      </c>
      <c r="D378" s="2" t="str">
        <f t="shared" si="25"/>
        <v>IRBIS ISN1500ERMI 1,5</v>
      </c>
      <c r="E378" s="2">
        <v>13</v>
      </c>
      <c r="F378" s="2">
        <f t="shared" si="26"/>
        <v>1.2999999999999999E-2</v>
      </c>
      <c r="G378" s="2">
        <v>1.5</v>
      </c>
      <c r="H378" s="3">
        <v>233.7605633802817</v>
      </c>
      <c r="I378" s="3">
        <f t="shared" si="29"/>
        <v>17181</v>
      </c>
      <c r="J378" s="4">
        <f t="shared" si="27"/>
        <v>155.84037558685446</v>
      </c>
      <c r="K378" s="4">
        <f t="shared" si="28"/>
        <v>3.0388873239436619E-3</v>
      </c>
      <c r="L378" s="4" t="s">
        <v>29</v>
      </c>
      <c r="M378" s="4" t="s">
        <v>5</v>
      </c>
      <c r="N378" s="4" t="s">
        <v>6</v>
      </c>
      <c r="O378" s="4" t="s">
        <v>7</v>
      </c>
      <c r="P378" s="4" t="s">
        <v>815</v>
      </c>
      <c r="R378" s="9">
        <v>0</v>
      </c>
      <c r="S378" s="9">
        <v>0</v>
      </c>
      <c r="T378" s="9">
        <v>0</v>
      </c>
      <c r="U378" s="9">
        <v>0</v>
      </c>
      <c r="V378" s="9">
        <v>0</v>
      </c>
      <c r="W378" s="9">
        <v>0</v>
      </c>
      <c r="X378" s="9">
        <v>1</v>
      </c>
      <c r="Y378" s="9"/>
      <c r="Z378" s="9">
        <v>0</v>
      </c>
      <c r="AA378" s="9">
        <v>1</v>
      </c>
      <c r="AB378" s="9">
        <v>0</v>
      </c>
      <c r="AC378" s="9">
        <v>0</v>
      </c>
      <c r="AD378" s="9">
        <v>1</v>
      </c>
      <c r="AE378" s="9">
        <v>0</v>
      </c>
      <c r="AF378" s="9">
        <v>0</v>
      </c>
      <c r="AG378" s="9">
        <v>0</v>
      </c>
      <c r="AH378" s="9">
        <v>1</v>
      </c>
    </row>
    <row r="379" spans="1:34" x14ac:dyDescent="0.25">
      <c r="A379" s="1" t="s">
        <v>0</v>
      </c>
      <c r="B379" s="2" t="s">
        <v>388</v>
      </c>
      <c r="C379" s="2" t="s">
        <v>389</v>
      </c>
      <c r="D379" s="2" t="str">
        <f t="shared" si="25"/>
        <v>Kehua KR1000L-J+ 1</v>
      </c>
      <c r="E379" s="2">
        <v>14</v>
      </c>
      <c r="F379" s="2">
        <f t="shared" si="26"/>
        <v>1.4E-2</v>
      </c>
      <c r="G379" s="2">
        <v>1</v>
      </c>
      <c r="H379" s="3">
        <v>320</v>
      </c>
      <c r="I379" s="3">
        <f t="shared" si="29"/>
        <v>23520</v>
      </c>
      <c r="J379" s="4">
        <f t="shared" si="27"/>
        <v>320</v>
      </c>
      <c r="K379" s="4">
        <f t="shared" si="28"/>
        <v>4.4799999999999996E-3</v>
      </c>
      <c r="L379" s="4" t="s">
        <v>4</v>
      </c>
      <c r="M379" s="4" t="s">
        <v>5</v>
      </c>
      <c r="N379" s="4" t="s">
        <v>6</v>
      </c>
      <c r="O379" s="4" t="s">
        <v>7</v>
      </c>
      <c r="P379" s="4" t="str">
        <f>VLOOKUP(C379,[1]Лист1!$C:$K,9,0)</f>
        <v>2021_06</v>
      </c>
      <c r="R379" s="9">
        <v>0</v>
      </c>
      <c r="S379" s="9">
        <v>0</v>
      </c>
      <c r="T379" s="9">
        <v>0</v>
      </c>
      <c r="U379" s="9">
        <v>0</v>
      </c>
      <c r="V379" s="9">
        <v>1</v>
      </c>
      <c r="W379" s="9">
        <v>0</v>
      </c>
      <c r="X379" s="9">
        <v>1</v>
      </c>
      <c r="Y379" s="9"/>
      <c r="Z379" s="9">
        <v>0</v>
      </c>
      <c r="AA379" s="9">
        <v>1</v>
      </c>
      <c r="AB379" s="9">
        <v>0</v>
      </c>
      <c r="AC379" s="9">
        <v>1</v>
      </c>
      <c r="AD379" s="9">
        <v>0</v>
      </c>
      <c r="AE379" s="9">
        <v>0</v>
      </c>
      <c r="AF379" s="9">
        <v>1</v>
      </c>
      <c r="AG379" s="9">
        <v>0</v>
      </c>
      <c r="AH379" s="9">
        <v>1</v>
      </c>
    </row>
    <row r="380" spans="1:34" x14ac:dyDescent="0.25">
      <c r="A380" s="1" t="s">
        <v>0</v>
      </c>
      <c r="B380" s="2" t="s">
        <v>388</v>
      </c>
      <c r="C380" s="2" t="s">
        <v>390</v>
      </c>
      <c r="D380" s="2" t="str">
        <f t="shared" si="25"/>
        <v>Kehua KR1000-RM 1</v>
      </c>
      <c r="E380" s="2">
        <v>8</v>
      </c>
      <c r="F380" s="2">
        <f t="shared" si="26"/>
        <v>8.0000000000000002E-3</v>
      </c>
      <c r="G380" s="2">
        <v>1</v>
      </c>
      <c r="H380" s="3">
        <v>456.63529660568889</v>
      </c>
      <c r="I380" s="3">
        <f t="shared" si="29"/>
        <v>33563</v>
      </c>
      <c r="J380" s="4">
        <f t="shared" si="27"/>
        <v>456.63529660568889</v>
      </c>
      <c r="K380" s="4">
        <f t="shared" si="28"/>
        <v>3.6530823728455112E-3</v>
      </c>
      <c r="L380" s="4" t="s">
        <v>4</v>
      </c>
      <c r="M380" s="4" t="s">
        <v>5</v>
      </c>
      <c r="N380" s="4" t="s">
        <v>6</v>
      </c>
      <c r="O380" s="4" t="s">
        <v>7</v>
      </c>
      <c r="P380" s="4" t="str">
        <f>VLOOKUP(C380,[1]Лист1!$C:$K,9,0)</f>
        <v>2020_01</v>
      </c>
      <c r="R380" s="9">
        <v>0</v>
      </c>
      <c r="S380" s="9">
        <v>0</v>
      </c>
      <c r="T380" s="9">
        <v>0</v>
      </c>
      <c r="U380" s="9">
        <v>0</v>
      </c>
      <c r="V380" s="9">
        <v>1</v>
      </c>
      <c r="W380" s="9">
        <v>0</v>
      </c>
      <c r="X380" s="9">
        <v>1</v>
      </c>
      <c r="Y380" s="9"/>
      <c r="Z380" s="9">
        <v>0</v>
      </c>
      <c r="AA380" s="9">
        <v>1</v>
      </c>
      <c r="AB380" s="9">
        <v>0</v>
      </c>
      <c r="AC380" s="9">
        <v>1</v>
      </c>
      <c r="AD380" s="9">
        <v>0</v>
      </c>
      <c r="AE380" s="9">
        <v>0</v>
      </c>
      <c r="AF380" s="9">
        <v>1</v>
      </c>
      <c r="AG380" s="9">
        <v>0</v>
      </c>
      <c r="AH380" s="9">
        <v>1</v>
      </c>
    </row>
    <row r="381" spans="1:34" x14ac:dyDescent="0.25">
      <c r="A381" s="1" t="s">
        <v>0</v>
      </c>
      <c r="B381" s="2" t="s">
        <v>388</v>
      </c>
      <c r="C381" s="2" t="s">
        <v>391</v>
      </c>
      <c r="D381" s="2" t="str">
        <f t="shared" si="25"/>
        <v>Kehua KR2000+  2</v>
      </c>
      <c r="E381" s="2">
        <v>113</v>
      </c>
      <c r="F381" s="2">
        <f t="shared" si="26"/>
        <v>0.113</v>
      </c>
      <c r="G381" s="2">
        <v>2</v>
      </c>
      <c r="H381" s="3">
        <v>580.23185115513672</v>
      </c>
      <c r="I381" s="3">
        <f t="shared" si="29"/>
        <v>42647</v>
      </c>
      <c r="J381" s="4">
        <f t="shared" si="27"/>
        <v>290.11592557756836</v>
      </c>
      <c r="K381" s="4">
        <f t="shared" si="28"/>
        <v>6.5566199180530457E-2</v>
      </c>
      <c r="L381" s="4" t="s">
        <v>4</v>
      </c>
      <c r="M381" s="4" t="s">
        <v>5</v>
      </c>
      <c r="N381" s="4" t="s">
        <v>2</v>
      </c>
      <c r="O381" s="4" t="s">
        <v>7</v>
      </c>
      <c r="P381" s="4" t="str">
        <f>VLOOKUP(C381,[1]Лист1!$C:$K,9,0)</f>
        <v>2021_06</v>
      </c>
      <c r="R381" s="9">
        <v>0</v>
      </c>
      <c r="S381" s="9">
        <v>0</v>
      </c>
      <c r="T381" s="9">
        <v>1</v>
      </c>
      <c r="U381" s="9">
        <v>0</v>
      </c>
      <c r="V381" s="9">
        <v>1</v>
      </c>
      <c r="W381" s="9">
        <v>0</v>
      </c>
      <c r="X381" s="9">
        <v>1</v>
      </c>
      <c r="Y381" s="9"/>
      <c r="Z381" s="9">
        <v>0</v>
      </c>
      <c r="AA381" s="9">
        <v>1</v>
      </c>
      <c r="AB381" s="9">
        <v>0</v>
      </c>
      <c r="AC381" s="9">
        <v>1</v>
      </c>
      <c r="AD381" s="9">
        <v>0</v>
      </c>
      <c r="AE381" s="9">
        <v>0</v>
      </c>
      <c r="AF381" s="9">
        <v>1</v>
      </c>
      <c r="AG381" s="9">
        <v>0</v>
      </c>
      <c r="AH381" s="9">
        <v>1</v>
      </c>
    </row>
    <row r="382" spans="1:34" x14ac:dyDescent="0.25">
      <c r="A382" s="1" t="s">
        <v>0</v>
      </c>
      <c r="B382" s="2" t="s">
        <v>388</v>
      </c>
      <c r="C382" s="2" t="s">
        <v>392</v>
      </c>
      <c r="D382" s="2" t="str">
        <f t="shared" si="25"/>
        <v>Kehua KR2000L-J+ 2</v>
      </c>
      <c r="E382" s="2">
        <v>10</v>
      </c>
      <c r="F382" s="2">
        <f t="shared" si="26"/>
        <v>0.01</v>
      </c>
      <c r="G382" s="2">
        <v>2</v>
      </c>
      <c r="H382" s="3">
        <v>659.93021042613941</v>
      </c>
      <c r="I382" s="3">
        <f t="shared" si="29"/>
        <v>48505</v>
      </c>
      <c r="J382" s="4">
        <f t="shared" si="27"/>
        <v>329.96510521306971</v>
      </c>
      <c r="K382" s="4">
        <f t="shared" si="28"/>
        <v>6.5993021042613943E-3</v>
      </c>
      <c r="L382" s="4" t="s">
        <v>4</v>
      </c>
      <c r="M382" s="4" t="s">
        <v>5</v>
      </c>
      <c r="N382" s="4" t="s">
        <v>6</v>
      </c>
      <c r="O382" s="4" t="s">
        <v>7</v>
      </c>
      <c r="P382" s="4" t="str">
        <f>VLOOKUP(C382,[1]Лист1!$C:$K,9,0)</f>
        <v>2020_01</v>
      </c>
      <c r="R382" s="9">
        <v>0</v>
      </c>
      <c r="S382" s="9">
        <v>0</v>
      </c>
      <c r="T382" s="9">
        <v>0</v>
      </c>
      <c r="U382" s="9">
        <v>0</v>
      </c>
      <c r="V382" s="9">
        <v>0</v>
      </c>
      <c r="W382" s="9">
        <v>0</v>
      </c>
      <c r="X382" s="9">
        <v>1</v>
      </c>
      <c r="Y382" s="9"/>
      <c r="Z382" s="9">
        <v>0</v>
      </c>
      <c r="AA382" s="9">
        <v>1</v>
      </c>
      <c r="AB382" s="9">
        <v>0</v>
      </c>
      <c r="AC382" s="9">
        <v>0</v>
      </c>
      <c r="AD382" s="9">
        <v>1</v>
      </c>
      <c r="AE382" s="9">
        <v>0</v>
      </c>
      <c r="AF382" s="9">
        <v>1</v>
      </c>
      <c r="AG382" s="9">
        <v>0</v>
      </c>
      <c r="AH382" s="9">
        <v>1</v>
      </c>
    </row>
    <row r="383" spans="1:34" x14ac:dyDescent="0.25">
      <c r="A383" s="1" t="s">
        <v>0</v>
      </c>
      <c r="B383" s="2" t="s">
        <v>388</v>
      </c>
      <c r="C383" s="2" t="s">
        <v>393</v>
      </c>
      <c r="D383" s="2" t="str">
        <f t="shared" si="25"/>
        <v>Kehua KR2000-RM 2</v>
      </c>
      <c r="E383" s="2">
        <v>4</v>
      </c>
      <c r="F383" s="2">
        <f t="shared" si="26"/>
        <v>4.0000000000000001E-3</v>
      </c>
      <c r="G383" s="2">
        <v>2</v>
      </c>
      <c r="H383" s="3">
        <v>749.93761235063994</v>
      </c>
      <c r="I383" s="3">
        <f t="shared" si="29"/>
        <v>55120</v>
      </c>
      <c r="J383" s="4">
        <f t="shared" si="27"/>
        <v>374.96880617531997</v>
      </c>
      <c r="K383" s="4">
        <f t="shared" si="28"/>
        <v>2.9997504494025597E-3</v>
      </c>
      <c r="L383" s="4" t="s">
        <v>4</v>
      </c>
      <c r="M383" s="4" t="s">
        <v>5</v>
      </c>
      <c r="N383" s="4" t="s">
        <v>6</v>
      </c>
      <c r="O383" s="4" t="s">
        <v>7</v>
      </c>
      <c r="P383" s="4" t="str">
        <f>VLOOKUP(C383,[1]Лист1!$C:$K,9,0)</f>
        <v>2020_01</v>
      </c>
      <c r="R383" s="9">
        <v>0</v>
      </c>
      <c r="S383" s="9">
        <v>0</v>
      </c>
      <c r="T383" s="9">
        <v>0</v>
      </c>
      <c r="U383" s="9">
        <v>0</v>
      </c>
      <c r="V383" s="9">
        <v>0</v>
      </c>
      <c r="W383" s="9">
        <v>0</v>
      </c>
      <c r="X383" s="9">
        <v>1</v>
      </c>
      <c r="Y383" s="9"/>
      <c r="Z383" s="9">
        <v>0</v>
      </c>
      <c r="AA383" s="9">
        <v>1</v>
      </c>
      <c r="AB383" s="9">
        <v>0</v>
      </c>
      <c r="AC383" s="9">
        <v>0</v>
      </c>
      <c r="AD383" s="9">
        <v>1</v>
      </c>
      <c r="AE383" s="9">
        <v>0</v>
      </c>
      <c r="AF383" s="9">
        <v>1</v>
      </c>
      <c r="AG383" s="9">
        <v>0</v>
      </c>
      <c r="AH383" s="9">
        <v>1</v>
      </c>
    </row>
    <row r="384" spans="1:34" x14ac:dyDescent="0.25">
      <c r="A384" s="1" t="s">
        <v>0</v>
      </c>
      <c r="B384" s="2" t="s">
        <v>388</v>
      </c>
      <c r="C384" s="2" t="s">
        <v>394</v>
      </c>
      <c r="D384" s="2" t="str">
        <f t="shared" si="25"/>
        <v>Kehua KR3000+ 3</v>
      </c>
      <c r="E384" s="2">
        <v>39</v>
      </c>
      <c r="F384" s="2">
        <f t="shared" si="26"/>
        <v>3.9E-2</v>
      </c>
      <c r="G384" s="2">
        <v>3</v>
      </c>
      <c r="H384" s="3">
        <v>616.55070318282765</v>
      </c>
      <c r="I384" s="3">
        <f t="shared" si="29"/>
        <v>45316</v>
      </c>
      <c r="J384" s="4">
        <f t="shared" si="27"/>
        <v>205.51690106094256</v>
      </c>
      <c r="K384" s="4">
        <f t="shared" si="28"/>
        <v>2.4045477424130275E-2</v>
      </c>
      <c r="L384" s="4" t="s">
        <v>4</v>
      </c>
      <c r="M384" s="4" t="s">
        <v>5</v>
      </c>
      <c r="N384" s="4" t="s">
        <v>2</v>
      </c>
      <c r="O384" s="4" t="s">
        <v>7</v>
      </c>
      <c r="P384" s="4" t="str">
        <f>VLOOKUP(C384,[1]Лист1!$C:$K,9,0)</f>
        <v>2020_01</v>
      </c>
      <c r="R384" s="9">
        <v>0</v>
      </c>
      <c r="S384" s="9">
        <v>0</v>
      </c>
      <c r="T384" s="9">
        <v>1</v>
      </c>
      <c r="U384" s="9">
        <v>0</v>
      </c>
      <c r="V384" s="9">
        <v>1</v>
      </c>
      <c r="W384" s="9">
        <v>0</v>
      </c>
      <c r="X384" s="9">
        <v>1</v>
      </c>
      <c r="Y384" s="9"/>
      <c r="Z384" s="9">
        <v>0</v>
      </c>
      <c r="AA384" s="9">
        <v>1</v>
      </c>
      <c r="AB384" s="9">
        <v>0</v>
      </c>
      <c r="AC384" s="9">
        <v>1</v>
      </c>
      <c r="AD384" s="9">
        <v>0</v>
      </c>
      <c r="AE384" s="9">
        <v>0</v>
      </c>
      <c r="AF384" s="9">
        <v>1</v>
      </c>
      <c r="AG384" s="9">
        <v>0</v>
      </c>
      <c r="AH384" s="9">
        <v>1</v>
      </c>
    </row>
    <row r="385" spans="1:34" x14ac:dyDescent="0.25">
      <c r="A385" s="1" t="s">
        <v>0</v>
      </c>
      <c r="B385" s="2" t="s">
        <v>388</v>
      </c>
      <c r="C385" s="2" t="s">
        <v>395</v>
      </c>
      <c r="D385" s="2" t="str">
        <f t="shared" si="25"/>
        <v>Kehua KR3000-J+ 3</v>
      </c>
      <c r="E385" s="2">
        <v>1</v>
      </c>
      <c r="F385" s="2">
        <f t="shared" si="26"/>
        <v>1E-3</v>
      </c>
      <c r="G385" s="2">
        <v>3</v>
      </c>
      <c r="H385" s="3">
        <v>1039.8900285502802</v>
      </c>
      <c r="I385" s="3">
        <f t="shared" si="29"/>
        <v>76432</v>
      </c>
      <c r="J385" s="4">
        <f t="shared" si="27"/>
        <v>346.63000951676008</v>
      </c>
      <c r="K385" s="4">
        <f t="shared" si="28"/>
        <v>1.0398900285502803E-3</v>
      </c>
      <c r="L385" s="4" t="s">
        <v>4</v>
      </c>
      <c r="M385" s="4" t="s">
        <v>5</v>
      </c>
      <c r="N385" s="4" t="s">
        <v>6</v>
      </c>
      <c r="O385" s="4" t="s">
        <v>7</v>
      </c>
      <c r="P385" s="4" t="str">
        <f>VLOOKUP(C385,[1]Лист1!$C:$K,9,0)</f>
        <v>2020_01</v>
      </c>
      <c r="R385" s="9">
        <v>0</v>
      </c>
      <c r="S385" s="9">
        <v>0</v>
      </c>
      <c r="T385" s="9">
        <v>0</v>
      </c>
      <c r="U385" s="9">
        <v>0</v>
      </c>
      <c r="V385" s="9">
        <v>0</v>
      </c>
      <c r="W385" s="9">
        <v>0</v>
      </c>
      <c r="X385" s="9">
        <v>1</v>
      </c>
      <c r="Y385" s="9"/>
      <c r="Z385" s="9">
        <v>0</v>
      </c>
      <c r="AA385" s="9">
        <v>1</v>
      </c>
      <c r="AB385" s="9">
        <v>0</v>
      </c>
      <c r="AC385" s="9">
        <v>0</v>
      </c>
      <c r="AD385" s="9">
        <v>1</v>
      </c>
      <c r="AE385" s="9">
        <v>0</v>
      </c>
      <c r="AF385" s="9">
        <v>1</v>
      </c>
      <c r="AG385" s="9">
        <v>0</v>
      </c>
      <c r="AH385" s="9">
        <v>1</v>
      </c>
    </row>
    <row r="386" spans="1:34" x14ac:dyDescent="0.25">
      <c r="A386" s="1" t="s">
        <v>0</v>
      </c>
      <c r="B386" s="2" t="s">
        <v>388</v>
      </c>
      <c r="C386" s="2" t="s">
        <v>396</v>
      </c>
      <c r="D386" s="2" t="str">
        <f t="shared" ref="D386:D449" si="30">CONCATENATE(B386," ",C386," ",G386)</f>
        <v>Kehua KR3000L-J+ 3</v>
      </c>
      <c r="E386" s="2">
        <v>31</v>
      </c>
      <c r="F386" s="2">
        <f t="shared" ref="F386:F449" si="31">E386/1000</f>
        <v>3.1E-2</v>
      </c>
      <c r="G386" s="2">
        <v>3</v>
      </c>
      <c r="H386" s="3">
        <v>696.64375594797502</v>
      </c>
      <c r="I386" s="3">
        <f t="shared" si="29"/>
        <v>51203</v>
      </c>
      <c r="J386" s="4">
        <f t="shared" ref="J386:J449" si="32">H386/G386</f>
        <v>232.21458531599168</v>
      </c>
      <c r="K386" s="4">
        <f t="shared" ref="K386:K449" si="33">E386*H386/1000000</f>
        <v>2.1595956434387227E-2</v>
      </c>
      <c r="L386" s="4" t="s">
        <v>4</v>
      </c>
      <c r="M386" s="4" t="s">
        <v>5</v>
      </c>
      <c r="N386" s="4" t="s">
        <v>6</v>
      </c>
      <c r="O386" s="4" t="s">
        <v>7</v>
      </c>
      <c r="P386" s="4" t="str">
        <f>VLOOKUP(C386,[1]Лист1!$C:$K,9,0)</f>
        <v>2020_01</v>
      </c>
      <c r="R386" s="9">
        <v>0</v>
      </c>
      <c r="S386" s="9">
        <v>0</v>
      </c>
      <c r="T386" s="9">
        <v>0</v>
      </c>
      <c r="U386" s="9">
        <v>0</v>
      </c>
      <c r="V386" s="9">
        <v>0</v>
      </c>
      <c r="W386" s="9">
        <v>0</v>
      </c>
      <c r="X386" s="9">
        <v>1</v>
      </c>
      <c r="Y386" s="9"/>
      <c r="Z386" s="9">
        <v>0</v>
      </c>
      <c r="AA386" s="9">
        <v>1</v>
      </c>
      <c r="AB386" s="9">
        <v>0</v>
      </c>
      <c r="AC386" s="9">
        <v>0</v>
      </c>
      <c r="AD386" s="9">
        <v>1</v>
      </c>
      <c r="AE386" s="9">
        <v>0</v>
      </c>
      <c r="AF386" s="9">
        <v>1</v>
      </c>
      <c r="AG386" s="9">
        <v>0</v>
      </c>
      <c r="AH386" s="9">
        <v>1</v>
      </c>
    </row>
    <row r="387" spans="1:34" x14ac:dyDescent="0.25">
      <c r="A387" s="1" t="s">
        <v>0</v>
      </c>
      <c r="B387" s="2" t="s">
        <v>388</v>
      </c>
      <c r="C387" s="2" t="s">
        <v>397</v>
      </c>
      <c r="D387" s="2" t="str">
        <f t="shared" si="30"/>
        <v>Kehua KR3000-RM 3</v>
      </c>
      <c r="E387" s="2">
        <v>5</v>
      </c>
      <c r="F387" s="2">
        <f t="shared" si="31"/>
        <v>5.0000000000000001E-3</v>
      </c>
      <c r="G387" s="2">
        <v>3</v>
      </c>
      <c r="H387" s="3">
        <v>916.5866553875436</v>
      </c>
      <c r="I387" s="3">
        <f t="shared" ref="I387:I422" si="34">ROUND(H387*73.5,0)</f>
        <v>67369</v>
      </c>
      <c r="J387" s="4">
        <f t="shared" si="32"/>
        <v>305.52888512918122</v>
      </c>
      <c r="K387" s="4">
        <f t="shared" si="33"/>
        <v>4.5829332769377175E-3</v>
      </c>
      <c r="L387" s="4" t="s">
        <v>4</v>
      </c>
      <c r="M387" s="4" t="s">
        <v>5</v>
      </c>
      <c r="N387" s="4" t="s">
        <v>6</v>
      </c>
      <c r="O387" s="4" t="s">
        <v>7</v>
      </c>
      <c r="P387" s="4" t="str">
        <f>VLOOKUP(C387,[1]Лист1!$C:$K,9,0)</f>
        <v>2020_01</v>
      </c>
      <c r="R387" s="9">
        <v>0</v>
      </c>
      <c r="S387" s="9">
        <v>0</v>
      </c>
      <c r="T387" s="9">
        <v>0</v>
      </c>
      <c r="U387" s="9">
        <v>0</v>
      </c>
      <c r="V387" s="9">
        <v>0</v>
      </c>
      <c r="W387" s="9">
        <v>0</v>
      </c>
      <c r="X387" s="9">
        <v>1</v>
      </c>
      <c r="Y387" s="9"/>
      <c r="Z387" s="9">
        <v>0</v>
      </c>
      <c r="AA387" s="9">
        <v>1</v>
      </c>
      <c r="AB387" s="9">
        <v>0</v>
      </c>
      <c r="AC387" s="9">
        <v>0</v>
      </c>
      <c r="AD387" s="9">
        <v>1</v>
      </c>
      <c r="AE387" s="9">
        <v>0</v>
      </c>
      <c r="AF387" s="9">
        <v>1</v>
      </c>
      <c r="AG387" s="9">
        <v>0</v>
      </c>
      <c r="AH387" s="9">
        <v>1</v>
      </c>
    </row>
    <row r="388" spans="1:34" x14ac:dyDescent="0.25">
      <c r="A388" s="1" t="s">
        <v>0</v>
      </c>
      <c r="B388" s="2" t="s">
        <v>388</v>
      </c>
      <c r="C388" s="2" t="s">
        <v>398</v>
      </c>
      <c r="D388" s="2" t="str">
        <f t="shared" si="30"/>
        <v>Kehua KR3000-RMLi 3</v>
      </c>
      <c r="E388" s="2">
        <v>5</v>
      </c>
      <c r="F388" s="2">
        <f t="shared" si="31"/>
        <v>5.0000000000000001E-3</v>
      </c>
      <c r="G388" s="2">
        <v>3</v>
      </c>
      <c r="H388" s="3">
        <v>2149.7557364914883</v>
      </c>
      <c r="I388" s="3">
        <f t="shared" si="34"/>
        <v>158007</v>
      </c>
      <c r="J388" s="4">
        <f t="shared" si="32"/>
        <v>716.58524549716276</v>
      </c>
      <c r="K388" s="4">
        <f t="shared" si="33"/>
        <v>1.0748778682457442E-2</v>
      </c>
      <c r="L388" s="4" t="s">
        <v>4</v>
      </c>
      <c r="M388" s="4" t="s">
        <v>5</v>
      </c>
      <c r="N388" s="4" t="s">
        <v>6</v>
      </c>
      <c r="O388" s="4" t="s">
        <v>7</v>
      </c>
      <c r="P388" s="4" t="str">
        <f>VLOOKUP(C388,[1]Лист1!$C:$K,9,0)</f>
        <v>2020_01</v>
      </c>
      <c r="R388" s="9">
        <v>0</v>
      </c>
      <c r="S388" s="9">
        <v>0</v>
      </c>
      <c r="T388" s="9">
        <v>0</v>
      </c>
      <c r="U388" s="9">
        <v>0</v>
      </c>
      <c r="V388" s="9">
        <v>0</v>
      </c>
      <c r="W388" s="9">
        <v>0</v>
      </c>
      <c r="X388" s="9">
        <v>1</v>
      </c>
      <c r="Y388" s="9"/>
      <c r="Z388" s="9">
        <v>0</v>
      </c>
      <c r="AA388" s="9">
        <v>1</v>
      </c>
      <c r="AB388" s="9">
        <v>0</v>
      </c>
      <c r="AC388" s="9">
        <v>0</v>
      </c>
      <c r="AD388" s="9">
        <v>1</v>
      </c>
      <c r="AE388" s="9">
        <v>0</v>
      </c>
      <c r="AF388" s="9">
        <v>1</v>
      </c>
      <c r="AG388" s="9">
        <v>0</v>
      </c>
      <c r="AH388" s="9">
        <v>1</v>
      </c>
    </row>
    <row r="389" spans="1:34" x14ac:dyDescent="0.25">
      <c r="A389" s="1" t="s">
        <v>0</v>
      </c>
      <c r="B389" s="2" t="s">
        <v>399</v>
      </c>
      <c r="C389" s="2" t="s">
        <v>400</v>
      </c>
      <c r="D389" s="2" t="str">
        <f t="shared" si="30"/>
        <v>Legrand Daker DK Plus 1</v>
      </c>
      <c r="E389" s="2">
        <v>18</v>
      </c>
      <c r="F389" s="2">
        <f t="shared" si="31"/>
        <v>1.7999999999999999E-2</v>
      </c>
      <c r="G389" s="2">
        <v>1</v>
      </c>
      <c r="H389" s="3">
        <v>500</v>
      </c>
      <c r="I389" s="3">
        <f t="shared" si="34"/>
        <v>36750</v>
      </c>
      <c r="J389" s="4">
        <f t="shared" si="32"/>
        <v>500</v>
      </c>
      <c r="K389" s="4">
        <f t="shared" si="33"/>
        <v>8.9999999999999993E-3</v>
      </c>
      <c r="L389" s="4" t="s">
        <v>4</v>
      </c>
      <c r="M389" s="4" t="s">
        <v>5</v>
      </c>
      <c r="N389" s="4" t="s">
        <v>6</v>
      </c>
      <c r="O389" s="4" t="s">
        <v>7</v>
      </c>
      <c r="P389" s="4" t="str">
        <f>VLOOKUP(C389,[1]Лист1!$C:$K,9,0)</f>
        <v>2020_01</v>
      </c>
      <c r="R389" s="9">
        <v>0</v>
      </c>
      <c r="S389" s="9">
        <v>0</v>
      </c>
      <c r="T389" s="9">
        <v>0</v>
      </c>
      <c r="U389" s="9">
        <v>0</v>
      </c>
      <c r="V389" s="9">
        <v>0</v>
      </c>
      <c r="W389" s="9">
        <v>0</v>
      </c>
      <c r="X389" s="9">
        <v>1</v>
      </c>
      <c r="Y389" s="9"/>
      <c r="Z389" s="9">
        <v>0</v>
      </c>
      <c r="AA389" s="9">
        <v>1</v>
      </c>
      <c r="AB389" s="9">
        <v>0</v>
      </c>
      <c r="AC389" s="9">
        <v>0</v>
      </c>
      <c r="AD389" s="9">
        <v>1</v>
      </c>
      <c r="AE389" s="9">
        <v>0</v>
      </c>
      <c r="AF389" s="9">
        <v>1</v>
      </c>
      <c r="AG389" s="9">
        <v>0</v>
      </c>
      <c r="AH389" s="9">
        <v>1</v>
      </c>
    </row>
    <row r="390" spans="1:34" x14ac:dyDescent="0.25">
      <c r="A390" s="1" t="s">
        <v>0</v>
      </c>
      <c r="B390" s="2" t="s">
        <v>399</v>
      </c>
      <c r="C390" s="2" t="s">
        <v>400</v>
      </c>
      <c r="D390" s="2" t="str">
        <f t="shared" si="30"/>
        <v>Legrand Daker DK Plus 2</v>
      </c>
      <c r="E390" s="2">
        <v>32</v>
      </c>
      <c r="F390" s="2">
        <f t="shared" si="31"/>
        <v>3.2000000000000001E-2</v>
      </c>
      <c r="G390" s="2">
        <v>2</v>
      </c>
      <c r="H390" s="3">
        <v>800</v>
      </c>
      <c r="I390" s="3">
        <f t="shared" si="34"/>
        <v>58800</v>
      </c>
      <c r="J390" s="4">
        <f t="shared" si="32"/>
        <v>400</v>
      </c>
      <c r="K390" s="4">
        <f t="shared" si="33"/>
        <v>2.5600000000000001E-2</v>
      </c>
      <c r="L390" s="4" t="s">
        <v>4</v>
      </c>
      <c r="M390" s="4" t="s">
        <v>5</v>
      </c>
      <c r="N390" s="4" t="s">
        <v>6</v>
      </c>
      <c r="O390" s="4" t="s">
        <v>7</v>
      </c>
      <c r="P390" s="4" t="str">
        <f>VLOOKUP(C390,[1]Лист1!$C:$K,9,0)</f>
        <v>2020_01</v>
      </c>
      <c r="R390" s="9">
        <v>0</v>
      </c>
      <c r="S390" s="9">
        <v>0</v>
      </c>
      <c r="T390" s="9">
        <v>0</v>
      </c>
      <c r="U390" s="9">
        <v>0</v>
      </c>
      <c r="V390" s="9">
        <v>0</v>
      </c>
      <c r="W390" s="9">
        <v>0</v>
      </c>
      <c r="X390" s="9">
        <v>1</v>
      </c>
      <c r="Y390" s="9"/>
      <c r="Z390" s="9">
        <v>0</v>
      </c>
      <c r="AA390" s="9">
        <v>1</v>
      </c>
      <c r="AB390" s="9">
        <v>0</v>
      </c>
      <c r="AC390" s="9">
        <v>0</v>
      </c>
      <c r="AD390" s="9">
        <v>1</v>
      </c>
      <c r="AE390" s="9">
        <v>0</v>
      </c>
      <c r="AF390" s="9">
        <v>1</v>
      </c>
      <c r="AG390" s="9">
        <v>0</v>
      </c>
      <c r="AH390" s="9">
        <v>1</v>
      </c>
    </row>
    <row r="391" spans="1:34" x14ac:dyDescent="0.25">
      <c r="A391" s="1" t="s">
        <v>0</v>
      </c>
      <c r="B391" s="2" t="s">
        <v>399</v>
      </c>
      <c r="C391" s="2" t="s">
        <v>400</v>
      </c>
      <c r="D391" s="2" t="str">
        <f t="shared" si="30"/>
        <v>Legrand Daker DK Plus 3</v>
      </c>
      <c r="E391" s="2">
        <v>45</v>
      </c>
      <c r="F391" s="2">
        <f t="shared" si="31"/>
        <v>4.4999999999999998E-2</v>
      </c>
      <c r="G391" s="2">
        <v>3</v>
      </c>
      <c r="H391" s="3">
        <v>1000</v>
      </c>
      <c r="I391" s="3">
        <f t="shared" si="34"/>
        <v>73500</v>
      </c>
      <c r="J391" s="4">
        <f t="shared" si="32"/>
        <v>333.33333333333331</v>
      </c>
      <c r="K391" s="4">
        <f t="shared" si="33"/>
        <v>4.4999999999999998E-2</v>
      </c>
      <c r="L391" s="4" t="s">
        <v>4</v>
      </c>
      <c r="M391" s="4" t="s">
        <v>5</v>
      </c>
      <c r="N391" s="4" t="s">
        <v>6</v>
      </c>
      <c r="O391" s="4" t="s">
        <v>7</v>
      </c>
      <c r="P391" s="4" t="str">
        <f>VLOOKUP(C391,[1]Лист1!$C:$K,9,0)</f>
        <v>2020_01</v>
      </c>
      <c r="R391" s="9">
        <v>0</v>
      </c>
      <c r="S391" s="9">
        <v>0</v>
      </c>
      <c r="T391" s="9">
        <v>0</v>
      </c>
      <c r="U391" s="9">
        <v>0</v>
      </c>
      <c r="V391" s="9">
        <v>0</v>
      </c>
      <c r="W391" s="9">
        <v>0</v>
      </c>
      <c r="X391" s="9">
        <v>1</v>
      </c>
      <c r="Y391" s="9"/>
      <c r="Z391" s="9">
        <v>0</v>
      </c>
      <c r="AA391" s="9">
        <v>1</v>
      </c>
      <c r="AB391" s="9">
        <v>0</v>
      </c>
      <c r="AC391" s="9">
        <v>0</v>
      </c>
      <c r="AD391" s="9">
        <v>1</v>
      </c>
      <c r="AE391" s="9">
        <v>0</v>
      </c>
      <c r="AF391" s="9">
        <v>1</v>
      </c>
      <c r="AG391" s="9">
        <v>0</v>
      </c>
      <c r="AH391" s="9">
        <v>1</v>
      </c>
    </row>
    <row r="392" spans="1:34" x14ac:dyDescent="0.25">
      <c r="A392" s="1" t="s">
        <v>0</v>
      </c>
      <c r="B392" s="2" t="s">
        <v>399</v>
      </c>
      <c r="C392" s="2" t="s">
        <v>401</v>
      </c>
      <c r="D392" s="2" t="str">
        <f t="shared" si="30"/>
        <v>Legrand Keor Line RT 1,5</v>
      </c>
      <c r="E392" s="2">
        <v>5</v>
      </c>
      <c r="F392" s="2">
        <f t="shared" si="31"/>
        <v>5.0000000000000001E-3</v>
      </c>
      <c r="G392" s="2">
        <v>1.5</v>
      </c>
      <c r="H392" s="3">
        <v>550</v>
      </c>
      <c r="I392" s="3">
        <f t="shared" si="34"/>
        <v>40425</v>
      </c>
      <c r="J392" s="4">
        <f t="shared" si="32"/>
        <v>366.66666666666669</v>
      </c>
      <c r="K392" s="4">
        <f t="shared" si="33"/>
        <v>2.7499999999999998E-3</v>
      </c>
      <c r="L392" s="4" t="s">
        <v>29</v>
      </c>
      <c r="M392" s="4" t="s">
        <v>5</v>
      </c>
      <c r="N392" s="4" t="s">
        <v>6</v>
      </c>
      <c r="O392" s="4" t="s">
        <v>7</v>
      </c>
      <c r="P392" s="4" t="str">
        <f>VLOOKUP(C392,[1]Лист1!$C:$K,9,0)</f>
        <v>2020_01</v>
      </c>
      <c r="R392" s="9">
        <v>0</v>
      </c>
      <c r="S392" s="9">
        <v>0</v>
      </c>
      <c r="T392" s="9">
        <v>0</v>
      </c>
      <c r="U392" s="9">
        <v>0</v>
      </c>
      <c r="V392" s="9">
        <v>0</v>
      </c>
      <c r="W392" s="9">
        <v>0</v>
      </c>
      <c r="X392" s="9">
        <v>1</v>
      </c>
      <c r="Y392" s="9"/>
      <c r="Z392" s="9">
        <v>0</v>
      </c>
      <c r="AA392" s="9">
        <v>1</v>
      </c>
      <c r="AB392" s="9">
        <v>0</v>
      </c>
      <c r="AC392" s="9">
        <v>0</v>
      </c>
      <c r="AD392" s="9">
        <v>1</v>
      </c>
      <c r="AE392" s="9">
        <v>0</v>
      </c>
      <c r="AF392" s="9">
        <v>0</v>
      </c>
      <c r="AG392" s="9">
        <v>0</v>
      </c>
      <c r="AH392" s="9">
        <v>1</v>
      </c>
    </row>
    <row r="393" spans="1:34" x14ac:dyDescent="0.25">
      <c r="A393" s="1" t="s">
        <v>0</v>
      </c>
      <c r="B393" s="2" t="s">
        <v>399</v>
      </c>
      <c r="C393" s="2" t="s">
        <v>402</v>
      </c>
      <c r="D393" s="2" t="str">
        <f t="shared" si="30"/>
        <v>Legrand Keor Multiplug 0,6</v>
      </c>
      <c r="E393" s="2">
        <v>9</v>
      </c>
      <c r="F393" s="2">
        <f t="shared" si="31"/>
        <v>8.9999999999999993E-3</v>
      </c>
      <c r="G393" s="2">
        <v>0.6</v>
      </c>
      <c r="H393" s="3">
        <v>93</v>
      </c>
      <c r="I393" s="3">
        <f t="shared" si="34"/>
        <v>6836</v>
      </c>
      <c r="J393" s="4">
        <f t="shared" si="32"/>
        <v>155</v>
      </c>
      <c r="K393" s="4">
        <f t="shared" si="33"/>
        <v>8.3699999999999996E-4</v>
      </c>
      <c r="L393" s="4" t="s">
        <v>12</v>
      </c>
      <c r="M393" s="4" t="s">
        <v>13</v>
      </c>
      <c r="N393" s="4" t="s">
        <v>14</v>
      </c>
      <c r="O393" s="4" t="s">
        <v>7</v>
      </c>
      <c r="P393" s="4" t="str">
        <f>VLOOKUP(C393,[1]Лист1!$C:$K,9,0)</f>
        <v>2020_01</v>
      </c>
      <c r="R393" s="9">
        <v>0</v>
      </c>
      <c r="S393" s="9">
        <v>1</v>
      </c>
      <c r="T393" s="9">
        <v>0</v>
      </c>
      <c r="U393" s="9">
        <v>0</v>
      </c>
      <c r="V393" s="9">
        <v>0</v>
      </c>
      <c r="W393" s="9">
        <v>0</v>
      </c>
      <c r="X393" s="9">
        <v>0</v>
      </c>
      <c r="Y393" s="9"/>
      <c r="Z393" s="9">
        <v>1</v>
      </c>
      <c r="AA393" s="9">
        <v>0</v>
      </c>
      <c r="AB393" s="9">
        <v>1</v>
      </c>
      <c r="AC393" s="9">
        <v>0</v>
      </c>
      <c r="AD393" s="9">
        <v>0</v>
      </c>
      <c r="AE393" s="9">
        <v>0</v>
      </c>
      <c r="AF393" s="9">
        <v>0</v>
      </c>
      <c r="AG393" s="9">
        <v>1</v>
      </c>
      <c r="AH393" s="9">
        <v>0</v>
      </c>
    </row>
    <row r="394" spans="1:34" x14ac:dyDescent="0.25">
      <c r="A394" s="1" t="s">
        <v>0</v>
      </c>
      <c r="B394" s="2" t="s">
        <v>399</v>
      </c>
      <c r="C394" s="2" t="s">
        <v>402</v>
      </c>
      <c r="D394" s="2" t="str">
        <f t="shared" si="30"/>
        <v>Legrand Keor Multiplug 0,8</v>
      </c>
      <c r="E394" s="2">
        <v>99</v>
      </c>
      <c r="F394" s="2">
        <f t="shared" si="31"/>
        <v>9.9000000000000005E-2</v>
      </c>
      <c r="G394" s="2">
        <v>0.8</v>
      </c>
      <c r="H394" s="3">
        <v>110</v>
      </c>
      <c r="I394" s="3">
        <f t="shared" si="34"/>
        <v>8085</v>
      </c>
      <c r="J394" s="4">
        <f t="shared" si="32"/>
        <v>137.5</v>
      </c>
      <c r="K394" s="4">
        <f t="shared" si="33"/>
        <v>1.089E-2</v>
      </c>
      <c r="L394" s="4" t="s">
        <v>12</v>
      </c>
      <c r="M394" s="4" t="s">
        <v>13</v>
      </c>
      <c r="N394" s="4" t="s">
        <v>14</v>
      </c>
      <c r="O394" s="4" t="s">
        <v>7</v>
      </c>
      <c r="P394" s="4" t="str">
        <f>VLOOKUP(C394,[1]Лист1!$C:$K,9,0)</f>
        <v>2020_01</v>
      </c>
      <c r="R394" s="9">
        <v>0</v>
      </c>
      <c r="S394" s="9">
        <v>1</v>
      </c>
      <c r="T394" s="9">
        <v>0</v>
      </c>
      <c r="U394" s="9">
        <v>0</v>
      </c>
      <c r="V394" s="9">
        <v>0</v>
      </c>
      <c r="W394" s="9">
        <v>0</v>
      </c>
      <c r="X394" s="9">
        <v>0</v>
      </c>
      <c r="Y394" s="9"/>
      <c r="Z394" s="9">
        <v>1</v>
      </c>
      <c r="AA394" s="9">
        <v>0</v>
      </c>
      <c r="AB394" s="9">
        <v>1</v>
      </c>
      <c r="AC394" s="9">
        <v>0</v>
      </c>
      <c r="AD394" s="9">
        <v>0</v>
      </c>
      <c r="AE394" s="9">
        <v>0</v>
      </c>
      <c r="AF394" s="9">
        <v>0</v>
      </c>
      <c r="AG394" s="9">
        <v>1</v>
      </c>
      <c r="AH394" s="9">
        <v>0</v>
      </c>
    </row>
    <row r="395" spans="1:34" x14ac:dyDescent="0.25">
      <c r="A395" s="1" t="s">
        <v>0</v>
      </c>
      <c r="B395" s="2" t="s">
        <v>399</v>
      </c>
      <c r="C395" s="2" t="s">
        <v>403</v>
      </c>
      <c r="D395" s="2" t="str">
        <f t="shared" si="30"/>
        <v>Legrand KEOR PDU 0,8</v>
      </c>
      <c r="E395" s="2">
        <v>248</v>
      </c>
      <c r="F395" s="2">
        <f t="shared" si="31"/>
        <v>0.248</v>
      </c>
      <c r="G395" s="2">
        <v>0.8</v>
      </c>
      <c r="H395" s="3">
        <v>140</v>
      </c>
      <c r="I395" s="3">
        <f t="shared" si="34"/>
        <v>10290</v>
      </c>
      <c r="J395" s="4">
        <f t="shared" si="32"/>
        <v>175</v>
      </c>
      <c r="K395" s="4">
        <f t="shared" si="33"/>
        <v>3.4720000000000001E-2</v>
      </c>
      <c r="L395" s="4" t="s">
        <v>29</v>
      </c>
      <c r="M395" s="4" t="s">
        <v>5</v>
      </c>
      <c r="N395" s="4" t="s">
        <v>6</v>
      </c>
      <c r="O395" s="4" t="s">
        <v>7</v>
      </c>
      <c r="P395" s="4" t="str">
        <f>VLOOKUP(C395,[1]Лист1!$C:$K,9,0)</f>
        <v>2021_06</v>
      </c>
      <c r="R395" s="9">
        <v>0</v>
      </c>
      <c r="S395" s="9">
        <v>0</v>
      </c>
      <c r="T395" s="9">
        <v>0</v>
      </c>
      <c r="U395" s="9">
        <v>0</v>
      </c>
      <c r="V395" s="9">
        <v>0</v>
      </c>
      <c r="W395" s="9">
        <v>0</v>
      </c>
      <c r="X395" s="9">
        <v>1</v>
      </c>
      <c r="Y395" s="9"/>
      <c r="Z395" s="9">
        <v>0</v>
      </c>
      <c r="AA395" s="9">
        <v>1</v>
      </c>
      <c r="AB395" s="9">
        <v>0</v>
      </c>
      <c r="AC395" s="9">
        <v>0</v>
      </c>
      <c r="AD395" s="9">
        <v>1</v>
      </c>
      <c r="AE395" s="9">
        <v>0</v>
      </c>
      <c r="AF395" s="9">
        <v>0</v>
      </c>
      <c r="AG395" s="9">
        <v>0</v>
      </c>
      <c r="AH395" s="9">
        <v>1</v>
      </c>
    </row>
    <row r="396" spans="1:34" x14ac:dyDescent="0.25">
      <c r="A396" s="1" t="s">
        <v>0</v>
      </c>
      <c r="B396" s="2" t="s">
        <v>399</v>
      </c>
      <c r="C396" s="2" t="s">
        <v>404</v>
      </c>
      <c r="D396" s="2" t="str">
        <f t="shared" si="30"/>
        <v>Legrand KEOR SP 0,6</v>
      </c>
      <c r="E396" s="2">
        <v>32</v>
      </c>
      <c r="F396" s="2">
        <f t="shared" si="31"/>
        <v>3.2000000000000001E-2</v>
      </c>
      <c r="G396" s="2">
        <v>0.6</v>
      </c>
      <c r="H396" s="3">
        <v>80</v>
      </c>
      <c r="I396" s="3">
        <f t="shared" si="34"/>
        <v>5880</v>
      </c>
      <c r="J396" s="4">
        <f t="shared" si="32"/>
        <v>133.33333333333334</v>
      </c>
      <c r="K396" s="4">
        <f t="shared" si="33"/>
        <v>2.5600000000000002E-3</v>
      </c>
      <c r="L396" s="4" t="s">
        <v>12</v>
      </c>
      <c r="M396" s="4" t="s">
        <v>13</v>
      </c>
      <c r="N396" s="4" t="s">
        <v>2</v>
      </c>
      <c r="O396" s="4" t="s">
        <v>7</v>
      </c>
      <c r="P396" s="4" t="str">
        <f>VLOOKUP(C396,[1]Лист1!$C:$K,9,0)</f>
        <v>2020_01</v>
      </c>
      <c r="R396" s="9">
        <v>0</v>
      </c>
      <c r="S396" s="9">
        <v>1</v>
      </c>
      <c r="T396" s="9">
        <v>0</v>
      </c>
      <c r="U396" s="9">
        <v>1</v>
      </c>
      <c r="V396" s="9">
        <v>0</v>
      </c>
      <c r="W396" s="9">
        <v>0</v>
      </c>
      <c r="X396" s="9">
        <v>0</v>
      </c>
      <c r="Y396" s="9"/>
      <c r="Z396" s="9">
        <v>0</v>
      </c>
      <c r="AA396" s="9">
        <v>1</v>
      </c>
      <c r="AB396" s="9">
        <v>0</v>
      </c>
      <c r="AC396" s="9">
        <v>1</v>
      </c>
      <c r="AD396" s="9">
        <v>0</v>
      </c>
      <c r="AE396" s="9">
        <v>0</v>
      </c>
      <c r="AF396" s="9">
        <v>0</v>
      </c>
      <c r="AG396" s="9">
        <v>1</v>
      </c>
      <c r="AH396" s="9">
        <v>0</v>
      </c>
    </row>
    <row r="397" spans="1:34" x14ac:dyDescent="0.25">
      <c r="A397" s="1" t="s">
        <v>0</v>
      </c>
      <c r="B397" s="2" t="s">
        <v>399</v>
      </c>
      <c r="C397" s="2" t="s">
        <v>404</v>
      </c>
      <c r="D397" s="2" t="str">
        <f t="shared" si="30"/>
        <v>Legrand KEOR SP 0,8</v>
      </c>
      <c r="E397" s="2">
        <v>27</v>
      </c>
      <c r="F397" s="2">
        <f t="shared" si="31"/>
        <v>2.7E-2</v>
      </c>
      <c r="G397" s="2">
        <v>0.8</v>
      </c>
      <c r="H397" s="3">
        <v>120</v>
      </c>
      <c r="I397" s="3">
        <f t="shared" si="34"/>
        <v>8820</v>
      </c>
      <c r="J397" s="4">
        <f t="shared" si="32"/>
        <v>150</v>
      </c>
      <c r="K397" s="4">
        <f t="shared" si="33"/>
        <v>3.2399999999999998E-3</v>
      </c>
      <c r="L397" s="4" t="s">
        <v>12</v>
      </c>
      <c r="M397" s="4" t="s">
        <v>13</v>
      </c>
      <c r="N397" s="4" t="s">
        <v>2</v>
      </c>
      <c r="O397" s="4" t="s">
        <v>7</v>
      </c>
      <c r="P397" s="4" t="str">
        <f>VLOOKUP(C397,[1]Лист1!$C:$K,9,0)</f>
        <v>2020_01</v>
      </c>
      <c r="R397" s="9">
        <v>0</v>
      </c>
      <c r="S397" s="9">
        <v>1</v>
      </c>
      <c r="T397" s="9">
        <v>0</v>
      </c>
      <c r="U397" s="9">
        <v>1</v>
      </c>
      <c r="V397" s="9">
        <v>0</v>
      </c>
      <c r="W397" s="9">
        <v>0</v>
      </c>
      <c r="X397" s="9">
        <v>0</v>
      </c>
      <c r="Y397" s="9"/>
      <c r="Z397" s="9">
        <v>0</v>
      </c>
      <c r="AA397" s="9">
        <v>1</v>
      </c>
      <c r="AB397" s="9">
        <v>0</v>
      </c>
      <c r="AC397" s="9">
        <v>1</v>
      </c>
      <c r="AD397" s="9">
        <v>0</v>
      </c>
      <c r="AE397" s="9">
        <v>0</v>
      </c>
      <c r="AF397" s="9">
        <v>0</v>
      </c>
      <c r="AG397" s="9">
        <v>1</v>
      </c>
      <c r="AH397" s="9">
        <v>0</v>
      </c>
    </row>
    <row r="398" spans="1:34" x14ac:dyDescent="0.25">
      <c r="A398" s="1" t="s">
        <v>0</v>
      </c>
      <c r="B398" s="2" t="s">
        <v>399</v>
      </c>
      <c r="C398" s="2" t="s">
        <v>404</v>
      </c>
      <c r="D398" s="2" t="str">
        <f t="shared" si="30"/>
        <v>Legrand KEOR SP 1</v>
      </c>
      <c r="E398" s="2">
        <v>18</v>
      </c>
      <c r="F398" s="2">
        <f t="shared" si="31"/>
        <v>1.7999999999999999E-2</v>
      </c>
      <c r="G398" s="2">
        <v>1</v>
      </c>
      <c r="H398" s="3">
        <v>150</v>
      </c>
      <c r="I398" s="3">
        <f t="shared" si="34"/>
        <v>11025</v>
      </c>
      <c r="J398" s="4">
        <f t="shared" si="32"/>
        <v>150</v>
      </c>
      <c r="K398" s="4">
        <f t="shared" si="33"/>
        <v>2.7000000000000001E-3</v>
      </c>
      <c r="L398" s="4" t="s">
        <v>12</v>
      </c>
      <c r="M398" s="4" t="s">
        <v>13</v>
      </c>
      <c r="N398" s="4" t="s">
        <v>2</v>
      </c>
      <c r="O398" s="4" t="s">
        <v>7</v>
      </c>
      <c r="P398" s="4" t="str">
        <f>VLOOKUP(C398,[1]Лист1!$C:$K,9,0)</f>
        <v>2020_01</v>
      </c>
      <c r="R398" s="9">
        <v>0</v>
      </c>
      <c r="S398" s="9">
        <v>1</v>
      </c>
      <c r="T398" s="9">
        <v>0</v>
      </c>
      <c r="U398" s="9">
        <v>1</v>
      </c>
      <c r="V398" s="9">
        <v>0</v>
      </c>
      <c r="W398" s="9">
        <v>0</v>
      </c>
      <c r="X398" s="9">
        <v>0</v>
      </c>
      <c r="Y398" s="9"/>
      <c r="Z398" s="9">
        <v>0</v>
      </c>
      <c r="AA398" s="9">
        <v>1</v>
      </c>
      <c r="AB398" s="9">
        <v>0</v>
      </c>
      <c r="AC398" s="9">
        <v>1</v>
      </c>
      <c r="AD398" s="9">
        <v>0</v>
      </c>
      <c r="AE398" s="9">
        <v>0</v>
      </c>
      <c r="AF398" s="9">
        <v>0</v>
      </c>
      <c r="AG398" s="9">
        <v>1</v>
      </c>
      <c r="AH398" s="9">
        <v>0</v>
      </c>
    </row>
    <row r="399" spans="1:34" x14ac:dyDescent="0.25">
      <c r="A399" s="1" t="s">
        <v>0</v>
      </c>
      <c r="B399" s="2" t="s">
        <v>399</v>
      </c>
      <c r="C399" s="2" t="s">
        <v>404</v>
      </c>
      <c r="D399" s="2" t="str">
        <f t="shared" si="30"/>
        <v>Legrand KEOR SP 1,5</v>
      </c>
      <c r="E399" s="2">
        <v>68</v>
      </c>
      <c r="F399" s="2">
        <f t="shared" si="31"/>
        <v>6.8000000000000005E-2</v>
      </c>
      <c r="G399" s="2">
        <v>1.5</v>
      </c>
      <c r="H399" s="3">
        <v>175</v>
      </c>
      <c r="I399" s="3">
        <f t="shared" si="34"/>
        <v>12863</v>
      </c>
      <c r="J399" s="4">
        <f t="shared" si="32"/>
        <v>116.66666666666667</v>
      </c>
      <c r="K399" s="4">
        <f t="shared" si="33"/>
        <v>1.1900000000000001E-2</v>
      </c>
      <c r="L399" s="4" t="s">
        <v>12</v>
      </c>
      <c r="M399" s="4" t="s">
        <v>13</v>
      </c>
      <c r="N399" s="4" t="s">
        <v>2</v>
      </c>
      <c r="O399" s="4" t="s">
        <v>7</v>
      </c>
      <c r="P399" s="4" t="str">
        <f>VLOOKUP(C399,[1]Лист1!$C:$K,9,0)</f>
        <v>2020_01</v>
      </c>
      <c r="R399" s="9">
        <v>0</v>
      </c>
      <c r="S399" s="9">
        <v>1</v>
      </c>
      <c r="T399" s="9">
        <v>0</v>
      </c>
      <c r="U399" s="9">
        <v>1</v>
      </c>
      <c r="V399" s="9">
        <v>0</v>
      </c>
      <c r="W399" s="9">
        <v>0</v>
      </c>
      <c r="X399" s="9">
        <v>0</v>
      </c>
      <c r="Y399" s="9"/>
      <c r="Z399" s="9">
        <v>0</v>
      </c>
      <c r="AA399" s="9">
        <v>1</v>
      </c>
      <c r="AB399" s="9">
        <v>0</v>
      </c>
      <c r="AC399" s="9">
        <v>1</v>
      </c>
      <c r="AD399" s="9">
        <v>0</v>
      </c>
      <c r="AE399" s="9">
        <v>0</v>
      </c>
      <c r="AF399" s="9">
        <v>0</v>
      </c>
      <c r="AG399" s="9">
        <v>1</v>
      </c>
      <c r="AH399" s="9">
        <v>0</v>
      </c>
    </row>
    <row r="400" spans="1:34" x14ac:dyDescent="0.25">
      <c r="A400" s="1" t="s">
        <v>0</v>
      </c>
      <c r="B400" s="2" t="s">
        <v>399</v>
      </c>
      <c r="C400" s="2" t="s">
        <v>404</v>
      </c>
      <c r="D400" s="2" t="str">
        <f t="shared" si="30"/>
        <v>Legrand KEOR SP 2</v>
      </c>
      <c r="E400" s="2">
        <v>117</v>
      </c>
      <c r="F400" s="2">
        <f t="shared" si="31"/>
        <v>0.11700000000000001</v>
      </c>
      <c r="G400" s="2">
        <v>2</v>
      </c>
      <c r="H400" s="3">
        <v>210</v>
      </c>
      <c r="I400" s="3">
        <f t="shared" si="34"/>
        <v>15435</v>
      </c>
      <c r="J400" s="4">
        <f t="shared" si="32"/>
        <v>105</v>
      </c>
      <c r="K400" s="4">
        <f t="shared" si="33"/>
        <v>2.4570000000000002E-2</v>
      </c>
      <c r="L400" s="4" t="s">
        <v>12</v>
      </c>
      <c r="M400" s="4" t="s">
        <v>13</v>
      </c>
      <c r="N400" s="4" t="s">
        <v>2</v>
      </c>
      <c r="O400" s="4" t="s">
        <v>7</v>
      </c>
      <c r="P400" s="4" t="str">
        <f>VLOOKUP(C400,[1]Лист1!$C:$K,9,0)</f>
        <v>2020_01</v>
      </c>
      <c r="R400" s="9">
        <v>0</v>
      </c>
      <c r="S400" s="9">
        <v>1</v>
      </c>
      <c r="T400" s="9">
        <v>0</v>
      </c>
      <c r="U400" s="9">
        <v>1</v>
      </c>
      <c r="V400" s="9">
        <v>0</v>
      </c>
      <c r="W400" s="9">
        <v>0</v>
      </c>
      <c r="X400" s="9">
        <v>0</v>
      </c>
      <c r="Y400" s="9"/>
      <c r="Z400" s="9">
        <v>0</v>
      </c>
      <c r="AA400" s="9">
        <v>1</v>
      </c>
      <c r="AB400" s="9">
        <v>0</v>
      </c>
      <c r="AC400" s="9">
        <v>1</v>
      </c>
      <c r="AD400" s="9">
        <v>0</v>
      </c>
      <c r="AE400" s="9">
        <v>0</v>
      </c>
      <c r="AF400" s="9">
        <v>0</v>
      </c>
      <c r="AG400" s="9">
        <v>1</v>
      </c>
      <c r="AH400" s="9">
        <v>0</v>
      </c>
    </row>
    <row r="401" spans="1:34" x14ac:dyDescent="0.25">
      <c r="A401" s="1" t="s">
        <v>0</v>
      </c>
      <c r="B401" s="2" t="s">
        <v>399</v>
      </c>
      <c r="C401" s="2" t="s">
        <v>405</v>
      </c>
      <c r="D401" s="2" t="str">
        <f t="shared" si="30"/>
        <v>Legrand Keor SPX 0,6</v>
      </c>
      <c r="E401" s="2">
        <v>1400</v>
      </c>
      <c r="F401" s="2">
        <f t="shared" si="31"/>
        <v>1.4</v>
      </c>
      <c r="G401" s="2">
        <v>0.6</v>
      </c>
      <c r="H401" s="3">
        <v>50</v>
      </c>
      <c r="I401" s="3">
        <f t="shared" si="34"/>
        <v>3675</v>
      </c>
      <c r="J401" s="4">
        <f t="shared" si="32"/>
        <v>83.333333333333343</v>
      </c>
      <c r="K401" s="4">
        <f t="shared" si="33"/>
        <v>7.0000000000000007E-2</v>
      </c>
      <c r="L401" s="4" t="s">
        <v>12</v>
      </c>
      <c r="M401" s="4" t="s">
        <v>13</v>
      </c>
      <c r="N401" s="4" t="s">
        <v>2</v>
      </c>
      <c r="O401" s="4" t="s">
        <v>7</v>
      </c>
      <c r="P401" s="4" t="str">
        <f>VLOOKUP(C401,[1]Лист1!$C:$K,9,0)</f>
        <v>2020_01</v>
      </c>
      <c r="R401" s="9">
        <v>0</v>
      </c>
      <c r="S401" s="9">
        <v>1</v>
      </c>
      <c r="T401" s="9">
        <v>0</v>
      </c>
      <c r="U401" s="9">
        <v>1</v>
      </c>
      <c r="V401" s="9">
        <v>1</v>
      </c>
      <c r="W401" s="9">
        <v>0</v>
      </c>
      <c r="X401" s="9">
        <v>0</v>
      </c>
      <c r="Y401" s="9"/>
      <c r="Z401" s="9">
        <v>0</v>
      </c>
      <c r="AA401" s="9">
        <v>1</v>
      </c>
      <c r="AB401" s="9">
        <v>0</v>
      </c>
      <c r="AC401" s="9">
        <v>1</v>
      </c>
      <c r="AD401" s="9">
        <v>0</v>
      </c>
      <c r="AE401" s="9">
        <v>0</v>
      </c>
      <c r="AF401" s="9">
        <v>0</v>
      </c>
      <c r="AG401" s="9">
        <v>1</v>
      </c>
      <c r="AH401" s="9">
        <v>0</v>
      </c>
    </row>
    <row r="402" spans="1:34" x14ac:dyDescent="0.25">
      <c r="A402" s="1" t="s">
        <v>0</v>
      </c>
      <c r="B402" s="2" t="s">
        <v>399</v>
      </c>
      <c r="C402" s="2" t="s">
        <v>405</v>
      </c>
      <c r="D402" s="2" t="str">
        <f t="shared" si="30"/>
        <v>Legrand Keor SPX 0,8</v>
      </c>
      <c r="E402" s="2">
        <v>800</v>
      </c>
      <c r="F402" s="2">
        <f t="shared" si="31"/>
        <v>0.8</v>
      </c>
      <c r="G402" s="2">
        <v>0.8</v>
      </c>
      <c r="H402" s="3">
        <v>65</v>
      </c>
      <c r="I402" s="3">
        <f t="shared" si="34"/>
        <v>4778</v>
      </c>
      <c r="J402" s="4">
        <f t="shared" si="32"/>
        <v>81.25</v>
      </c>
      <c r="K402" s="4">
        <f t="shared" si="33"/>
        <v>5.1999999999999998E-2</v>
      </c>
      <c r="L402" s="4" t="s">
        <v>12</v>
      </c>
      <c r="M402" s="4" t="s">
        <v>13</v>
      </c>
      <c r="N402" s="4" t="s">
        <v>2</v>
      </c>
      <c r="O402" s="4" t="s">
        <v>7</v>
      </c>
      <c r="P402" s="4" t="str">
        <f>VLOOKUP(C402,[1]Лист1!$C:$K,9,0)</f>
        <v>2020_01</v>
      </c>
      <c r="R402" s="9">
        <v>0</v>
      </c>
      <c r="S402" s="9">
        <v>1</v>
      </c>
      <c r="T402" s="9">
        <v>0</v>
      </c>
      <c r="U402" s="9">
        <v>1</v>
      </c>
      <c r="V402" s="9">
        <v>1</v>
      </c>
      <c r="W402" s="9">
        <v>0</v>
      </c>
      <c r="X402" s="9">
        <v>0</v>
      </c>
      <c r="Y402" s="9"/>
      <c r="Z402" s="9">
        <v>0</v>
      </c>
      <c r="AA402" s="9">
        <v>1</v>
      </c>
      <c r="AB402" s="9">
        <v>0</v>
      </c>
      <c r="AC402" s="9">
        <v>1</v>
      </c>
      <c r="AD402" s="9">
        <v>0</v>
      </c>
      <c r="AE402" s="9">
        <v>0</v>
      </c>
      <c r="AF402" s="9">
        <v>0</v>
      </c>
      <c r="AG402" s="9">
        <v>1</v>
      </c>
      <c r="AH402" s="9">
        <v>0</v>
      </c>
    </row>
    <row r="403" spans="1:34" x14ac:dyDescent="0.25">
      <c r="A403" s="1" t="s">
        <v>0</v>
      </c>
      <c r="B403" s="2" t="s">
        <v>399</v>
      </c>
      <c r="C403" s="2" t="s">
        <v>405</v>
      </c>
      <c r="D403" s="2" t="str">
        <f t="shared" si="30"/>
        <v>Legrand Keor SPX 1</v>
      </c>
      <c r="E403" s="2">
        <v>347</v>
      </c>
      <c r="F403" s="2">
        <f t="shared" si="31"/>
        <v>0.34699999999999998</v>
      </c>
      <c r="G403" s="2">
        <v>1</v>
      </c>
      <c r="H403" s="3">
        <v>125</v>
      </c>
      <c r="I403" s="3">
        <f t="shared" si="34"/>
        <v>9188</v>
      </c>
      <c r="J403" s="4">
        <f t="shared" si="32"/>
        <v>125</v>
      </c>
      <c r="K403" s="4">
        <f t="shared" si="33"/>
        <v>4.3374999999999997E-2</v>
      </c>
      <c r="L403" s="4" t="s">
        <v>12</v>
      </c>
      <c r="M403" s="4" t="s">
        <v>13</v>
      </c>
      <c r="N403" s="4" t="s">
        <v>2</v>
      </c>
      <c r="O403" s="4" t="s">
        <v>7</v>
      </c>
      <c r="P403" s="4" t="str">
        <f>VLOOKUP(C403,[1]Лист1!$C:$K,9,0)</f>
        <v>2020_01</v>
      </c>
      <c r="R403" s="9">
        <v>0</v>
      </c>
      <c r="S403" s="9">
        <v>1</v>
      </c>
      <c r="T403" s="9">
        <v>0</v>
      </c>
      <c r="U403" s="9">
        <v>1</v>
      </c>
      <c r="V403" s="9">
        <v>1</v>
      </c>
      <c r="W403" s="9">
        <v>0</v>
      </c>
      <c r="X403" s="9">
        <v>0</v>
      </c>
      <c r="Y403" s="9"/>
      <c r="Z403" s="9">
        <v>0</v>
      </c>
      <c r="AA403" s="9">
        <v>1</v>
      </c>
      <c r="AB403" s="9">
        <v>0</v>
      </c>
      <c r="AC403" s="9">
        <v>1</v>
      </c>
      <c r="AD403" s="9">
        <v>0</v>
      </c>
      <c r="AE403" s="9">
        <v>0</v>
      </c>
      <c r="AF403" s="9">
        <v>0</v>
      </c>
      <c r="AG403" s="9">
        <v>1</v>
      </c>
      <c r="AH403" s="9">
        <v>0</v>
      </c>
    </row>
    <row r="404" spans="1:34" x14ac:dyDescent="0.25">
      <c r="A404" s="1" t="s">
        <v>0</v>
      </c>
      <c r="B404" s="2" t="s">
        <v>399</v>
      </c>
      <c r="C404" s="2" t="s">
        <v>405</v>
      </c>
      <c r="D404" s="2" t="str">
        <f t="shared" si="30"/>
        <v>Legrand Keor SPX 1,5</v>
      </c>
      <c r="E404" s="2">
        <v>419</v>
      </c>
      <c r="F404" s="2">
        <f t="shared" si="31"/>
        <v>0.41899999999999998</v>
      </c>
      <c r="G404" s="2">
        <v>1.5</v>
      </c>
      <c r="H404" s="3">
        <v>150</v>
      </c>
      <c r="I404" s="3">
        <f t="shared" si="34"/>
        <v>11025</v>
      </c>
      <c r="J404" s="4">
        <f t="shared" si="32"/>
        <v>100</v>
      </c>
      <c r="K404" s="4">
        <f t="shared" si="33"/>
        <v>6.2850000000000003E-2</v>
      </c>
      <c r="L404" s="4" t="s">
        <v>12</v>
      </c>
      <c r="M404" s="4" t="s">
        <v>13</v>
      </c>
      <c r="N404" s="4" t="s">
        <v>2</v>
      </c>
      <c r="O404" s="4" t="s">
        <v>7</v>
      </c>
      <c r="P404" s="4" t="str">
        <f>VLOOKUP(C404,[1]Лист1!$C:$K,9,0)</f>
        <v>2020_01</v>
      </c>
      <c r="R404" s="9">
        <v>0</v>
      </c>
      <c r="S404" s="9">
        <v>1</v>
      </c>
      <c r="T404" s="9">
        <v>0</v>
      </c>
      <c r="U404" s="9">
        <v>1</v>
      </c>
      <c r="V404" s="9">
        <v>1</v>
      </c>
      <c r="W404" s="9">
        <v>0</v>
      </c>
      <c r="X404" s="9">
        <v>0</v>
      </c>
      <c r="Y404" s="9"/>
      <c r="Z404" s="9">
        <v>0</v>
      </c>
      <c r="AA404" s="9">
        <v>1</v>
      </c>
      <c r="AB404" s="9">
        <v>0</v>
      </c>
      <c r="AC404" s="9">
        <v>1</v>
      </c>
      <c r="AD404" s="9">
        <v>0</v>
      </c>
      <c r="AE404" s="9">
        <v>0</v>
      </c>
      <c r="AF404" s="9">
        <v>0</v>
      </c>
      <c r="AG404" s="9">
        <v>1</v>
      </c>
      <c r="AH404" s="9">
        <v>0</v>
      </c>
    </row>
    <row r="405" spans="1:34" x14ac:dyDescent="0.25">
      <c r="A405" s="1" t="s">
        <v>0</v>
      </c>
      <c r="B405" s="2" t="s">
        <v>399</v>
      </c>
      <c r="C405" s="2" t="s">
        <v>405</v>
      </c>
      <c r="D405" s="2" t="str">
        <f t="shared" si="30"/>
        <v>Legrand Keor SPX 2</v>
      </c>
      <c r="E405" s="2">
        <v>338</v>
      </c>
      <c r="F405" s="2">
        <f t="shared" si="31"/>
        <v>0.33800000000000002</v>
      </c>
      <c r="G405" s="2">
        <v>2</v>
      </c>
      <c r="H405" s="3">
        <v>180</v>
      </c>
      <c r="I405" s="3">
        <f t="shared" si="34"/>
        <v>13230</v>
      </c>
      <c r="J405" s="4">
        <f t="shared" si="32"/>
        <v>90</v>
      </c>
      <c r="K405" s="4">
        <f t="shared" si="33"/>
        <v>6.0839999999999998E-2</v>
      </c>
      <c r="L405" s="4" t="s">
        <v>12</v>
      </c>
      <c r="M405" s="4" t="s">
        <v>13</v>
      </c>
      <c r="N405" s="4" t="s">
        <v>2</v>
      </c>
      <c r="O405" s="4" t="s">
        <v>7</v>
      </c>
      <c r="P405" s="4" t="str">
        <f>VLOOKUP(C405,[1]Лист1!$C:$K,9,0)</f>
        <v>2020_01</v>
      </c>
      <c r="R405" s="9">
        <v>0</v>
      </c>
      <c r="S405" s="9">
        <v>1</v>
      </c>
      <c r="T405" s="9">
        <v>0</v>
      </c>
      <c r="U405" s="9">
        <v>1</v>
      </c>
      <c r="V405" s="9">
        <v>1</v>
      </c>
      <c r="W405" s="9">
        <v>0</v>
      </c>
      <c r="X405" s="9">
        <v>0</v>
      </c>
      <c r="Y405" s="9"/>
      <c r="Z405" s="9">
        <v>0</v>
      </c>
      <c r="AA405" s="9">
        <v>1</v>
      </c>
      <c r="AB405" s="9">
        <v>0</v>
      </c>
      <c r="AC405" s="9">
        <v>1</v>
      </c>
      <c r="AD405" s="9">
        <v>0</v>
      </c>
      <c r="AE405" s="9">
        <v>0</v>
      </c>
      <c r="AF405" s="9">
        <v>0</v>
      </c>
      <c r="AG405" s="9">
        <v>1</v>
      </c>
      <c r="AH405" s="9">
        <v>0</v>
      </c>
    </row>
    <row r="406" spans="1:34" x14ac:dyDescent="0.25">
      <c r="A406" s="1" t="s">
        <v>0</v>
      </c>
      <c r="B406" s="2" t="s">
        <v>399</v>
      </c>
      <c r="C406" s="2" t="s">
        <v>406</v>
      </c>
      <c r="D406" s="2" t="str">
        <f t="shared" si="30"/>
        <v>Legrand Niky S 1</v>
      </c>
      <c r="E406" s="2">
        <v>5</v>
      </c>
      <c r="F406" s="2">
        <f t="shared" si="31"/>
        <v>5.0000000000000001E-3</v>
      </c>
      <c r="G406" s="2">
        <v>1</v>
      </c>
      <c r="H406" s="3">
        <v>354</v>
      </c>
      <c r="I406" s="3">
        <f t="shared" si="34"/>
        <v>26019</v>
      </c>
      <c r="J406" s="4">
        <f t="shared" si="32"/>
        <v>354</v>
      </c>
      <c r="K406" s="4">
        <f t="shared" si="33"/>
        <v>1.7700000000000001E-3</v>
      </c>
      <c r="L406" s="4" t="s">
        <v>29</v>
      </c>
      <c r="M406" s="4" t="s">
        <v>5</v>
      </c>
      <c r="N406" s="4" t="s">
        <v>2</v>
      </c>
      <c r="O406" s="4" t="s">
        <v>7</v>
      </c>
      <c r="P406" s="4" t="str">
        <f>VLOOKUP(C406,[1]Лист1!$C:$K,9,0)</f>
        <v>2020_01</v>
      </c>
      <c r="R406" s="9">
        <v>0</v>
      </c>
      <c r="S406" s="9">
        <v>1</v>
      </c>
      <c r="T406" s="9">
        <v>1</v>
      </c>
      <c r="U406" s="9">
        <v>1</v>
      </c>
      <c r="V406" s="9">
        <v>1</v>
      </c>
      <c r="W406" s="9">
        <v>0</v>
      </c>
      <c r="X406" s="9">
        <v>1</v>
      </c>
      <c r="Y406" s="9"/>
      <c r="Z406" s="9">
        <v>0</v>
      </c>
      <c r="AA406" s="9">
        <v>1</v>
      </c>
      <c r="AB406" s="9">
        <v>0</v>
      </c>
      <c r="AC406" s="9">
        <v>1</v>
      </c>
      <c r="AD406" s="9">
        <v>0</v>
      </c>
      <c r="AE406" s="9">
        <v>0</v>
      </c>
      <c r="AF406" s="9">
        <v>0</v>
      </c>
      <c r="AG406" s="9">
        <v>0</v>
      </c>
      <c r="AH406" s="9">
        <v>1</v>
      </c>
    </row>
    <row r="407" spans="1:34" x14ac:dyDescent="0.25">
      <c r="A407" s="1" t="s">
        <v>0</v>
      </c>
      <c r="B407" s="2" t="s">
        <v>399</v>
      </c>
      <c r="C407" s="2" t="s">
        <v>406</v>
      </c>
      <c r="D407" s="2" t="str">
        <f t="shared" si="30"/>
        <v>Legrand Niky S 1,5</v>
      </c>
      <c r="E407" s="2">
        <v>18</v>
      </c>
      <c r="F407" s="2">
        <f t="shared" si="31"/>
        <v>1.7999999999999999E-2</v>
      </c>
      <c r="G407" s="2">
        <v>1.5</v>
      </c>
      <c r="H407" s="3">
        <v>450</v>
      </c>
      <c r="I407" s="3">
        <f t="shared" si="34"/>
        <v>33075</v>
      </c>
      <c r="J407" s="4">
        <f t="shared" si="32"/>
        <v>300</v>
      </c>
      <c r="K407" s="4">
        <f t="shared" si="33"/>
        <v>8.0999999999999996E-3</v>
      </c>
      <c r="L407" s="4" t="s">
        <v>29</v>
      </c>
      <c r="M407" s="4" t="s">
        <v>5</v>
      </c>
      <c r="N407" s="4" t="s">
        <v>2</v>
      </c>
      <c r="O407" s="4" t="s">
        <v>7</v>
      </c>
      <c r="P407" s="4" t="str">
        <f>VLOOKUP(C407,[1]Лист1!$C:$K,9,0)</f>
        <v>2020_01</v>
      </c>
      <c r="R407" s="9">
        <v>0</v>
      </c>
      <c r="S407" s="9">
        <v>1</v>
      </c>
      <c r="T407" s="9">
        <v>1</v>
      </c>
      <c r="U407" s="9">
        <v>1</v>
      </c>
      <c r="V407" s="9">
        <v>1</v>
      </c>
      <c r="W407" s="9">
        <v>0</v>
      </c>
      <c r="X407" s="9">
        <v>1</v>
      </c>
      <c r="Y407" s="9"/>
      <c r="Z407" s="9">
        <v>0</v>
      </c>
      <c r="AA407" s="9">
        <v>1</v>
      </c>
      <c r="AB407" s="9">
        <v>0</v>
      </c>
      <c r="AC407" s="9">
        <v>1</v>
      </c>
      <c r="AD407" s="9">
        <v>0</v>
      </c>
      <c r="AE407" s="9">
        <v>0</v>
      </c>
      <c r="AF407" s="9">
        <v>0</v>
      </c>
      <c r="AG407" s="9">
        <v>0</v>
      </c>
      <c r="AH407" s="9">
        <v>1</v>
      </c>
    </row>
    <row r="408" spans="1:34" x14ac:dyDescent="0.25">
      <c r="A408" s="1" t="s">
        <v>0</v>
      </c>
      <c r="B408" s="2" t="s">
        <v>399</v>
      </c>
      <c r="C408" s="2" t="s">
        <v>406</v>
      </c>
      <c r="D408" s="2" t="str">
        <f t="shared" si="30"/>
        <v>Legrand Niky S 3</v>
      </c>
      <c r="E408" s="2">
        <v>9</v>
      </c>
      <c r="F408" s="2">
        <f t="shared" si="31"/>
        <v>8.9999999999999993E-3</v>
      </c>
      <c r="G408" s="2">
        <v>3</v>
      </c>
      <c r="H408" s="3">
        <v>750</v>
      </c>
      <c r="I408" s="3">
        <f t="shared" si="34"/>
        <v>55125</v>
      </c>
      <c r="J408" s="4">
        <f t="shared" si="32"/>
        <v>250</v>
      </c>
      <c r="K408" s="4">
        <f t="shared" si="33"/>
        <v>6.7499999999999999E-3</v>
      </c>
      <c r="L408" s="4" t="s">
        <v>29</v>
      </c>
      <c r="M408" s="4" t="s">
        <v>5</v>
      </c>
      <c r="N408" s="4" t="s">
        <v>2</v>
      </c>
      <c r="O408" s="4" t="s">
        <v>7</v>
      </c>
      <c r="P408" s="4" t="str">
        <f>VLOOKUP(C408,[1]Лист1!$C:$K,9,0)</f>
        <v>2020_01</v>
      </c>
      <c r="R408" s="9">
        <v>0</v>
      </c>
      <c r="S408" s="9">
        <v>1</v>
      </c>
      <c r="T408" s="9">
        <v>1</v>
      </c>
      <c r="U408" s="9">
        <v>1</v>
      </c>
      <c r="V408" s="9">
        <v>1</v>
      </c>
      <c r="W408" s="9">
        <v>0</v>
      </c>
      <c r="X408" s="9">
        <v>1</v>
      </c>
      <c r="Y408" s="9"/>
      <c r="Z408" s="9">
        <v>0</v>
      </c>
      <c r="AA408" s="9">
        <v>1</v>
      </c>
      <c r="AB408" s="9">
        <v>0</v>
      </c>
      <c r="AC408" s="9">
        <v>1</v>
      </c>
      <c r="AD408" s="9">
        <v>0</v>
      </c>
      <c r="AE408" s="9">
        <v>0</v>
      </c>
      <c r="AF408" s="9">
        <v>0</v>
      </c>
      <c r="AG408" s="9">
        <v>0</v>
      </c>
      <c r="AH408" s="9">
        <v>1</v>
      </c>
    </row>
    <row r="409" spans="1:34" x14ac:dyDescent="0.25">
      <c r="A409" s="1" t="s">
        <v>0</v>
      </c>
      <c r="B409" s="2" t="s">
        <v>407</v>
      </c>
      <c r="C409" s="2" t="s">
        <v>408</v>
      </c>
      <c r="D409" s="2" t="str">
        <f t="shared" si="30"/>
        <v>Powercom DRU-850 0,85</v>
      </c>
      <c r="E409" s="2">
        <v>9</v>
      </c>
      <c r="F409" s="2">
        <f t="shared" si="31"/>
        <v>8.9999999999999993E-3</v>
      </c>
      <c r="G409" s="2">
        <v>0.85</v>
      </c>
      <c r="H409" s="3">
        <v>225</v>
      </c>
      <c r="I409" s="3">
        <f t="shared" si="34"/>
        <v>16538</v>
      </c>
      <c r="J409" s="4">
        <f t="shared" si="32"/>
        <v>264.70588235294116</v>
      </c>
      <c r="K409" s="4">
        <f t="shared" si="33"/>
        <v>2.0249999999999999E-3</v>
      </c>
      <c r="L409" s="4" t="s">
        <v>132</v>
      </c>
      <c r="M409" s="4" t="s">
        <v>13</v>
      </c>
      <c r="N409" s="4" t="s">
        <v>2</v>
      </c>
      <c r="O409" s="4" t="s">
        <v>7</v>
      </c>
      <c r="P409" s="4" t="s">
        <v>815</v>
      </c>
      <c r="R409" s="9">
        <v>0</v>
      </c>
      <c r="S409" s="9">
        <v>0</v>
      </c>
      <c r="T409" s="9">
        <v>0</v>
      </c>
      <c r="U409" s="9">
        <v>0</v>
      </c>
      <c r="V409" s="9">
        <v>0</v>
      </c>
      <c r="W409" s="9">
        <v>0</v>
      </c>
      <c r="X409" s="9">
        <v>1</v>
      </c>
      <c r="Y409" s="9"/>
      <c r="Z409" s="9">
        <v>0</v>
      </c>
      <c r="AA409" s="9">
        <v>1</v>
      </c>
      <c r="AB409" s="9">
        <v>0</v>
      </c>
      <c r="AC409" s="9">
        <v>1</v>
      </c>
      <c r="AD409" s="9">
        <v>0</v>
      </c>
      <c r="AE409" s="9">
        <v>0</v>
      </c>
      <c r="AF409" s="9">
        <v>0</v>
      </c>
      <c r="AG409" s="9">
        <v>1</v>
      </c>
      <c r="AH409" s="9">
        <v>0</v>
      </c>
    </row>
    <row r="410" spans="1:34" x14ac:dyDescent="0.25">
      <c r="A410" s="1" t="s">
        <v>0</v>
      </c>
      <c r="B410" s="2" t="s">
        <v>407</v>
      </c>
      <c r="C410" s="2" t="s">
        <v>409</v>
      </c>
      <c r="D410" s="2" t="str">
        <f t="shared" si="30"/>
        <v>Powercom Imperial IMD-1025AP 1,025</v>
      </c>
      <c r="E410" s="2">
        <v>75</v>
      </c>
      <c r="F410" s="2">
        <f t="shared" si="31"/>
        <v>7.4999999999999997E-2</v>
      </c>
      <c r="G410" s="2">
        <v>1.0249999999999999</v>
      </c>
      <c r="H410" s="3">
        <v>134.13333333333333</v>
      </c>
      <c r="I410" s="3">
        <f t="shared" si="34"/>
        <v>9859</v>
      </c>
      <c r="J410" s="4">
        <f t="shared" si="32"/>
        <v>130.86178861788619</v>
      </c>
      <c r="K410" s="4">
        <f t="shared" si="33"/>
        <v>1.0059999999999999E-2</v>
      </c>
      <c r="L410" s="4" t="s">
        <v>12</v>
      </c>
      <c r="M410" s="4" t="s">
        <v>13</v>
      </c>
      <c r="N410" s="4" t="s">
        <v>2</v>
      </c>
      <c r="O410" s="4" t="s">
        <v>7</v>
      </c>
      <c r="P410" s="4" t="str">
        <f>VLOOKUP(C410,[1]Лист1!$C:$K,9,0)</f>
        <v>2020_01</v>
      </c>
      <c r="R410" s="9">
        <v>0</v>
      </c>
      <c r="S410" s="9">
        <v>1</v>
      </c>
      <c r="T410" s="9">
        <v>1</v>
      </c>
      <c r="U410" s="9">
        <v>1</v>
      </c>
      <c r="V410" s="9">
        <v>0</v>
      </c>
      <c r="W410" s="9">
        <v>0</v>
      </c>
      <c r="X410" s="9">
        <v>0</v>
      </c>
      <c r="Y410" s="9"/>
      <c r="Z410" s="9">
        <v>0</v>
      </c>
      <c r="AA410" s="9">
        <v>1</v>
      </c>
      <c r="AB410" s="9">
        <v>0</v>
      </c>
      <c r="AC410" s="9">
        <v>1</v>
      </c>
      <c r="AD410" s="9">
        <v>0</v>
      </c>
      <c r="AE410" s="9">
        <v>0</v>
      </c>
      <c r="AF410" s="9">
        <v>0</v>
      </c>
      <c r="AG410" s="9">
        <v>1</v>
      </c>
      <c r="AH410" s="9">
        <v>0</v>
      </c>
    </row>
    <row r="411" spans="1:34" x14ac:dyDescent="0.25">
      <c r="A411" s="1" t="s">
        <v>0</v>
      </c>
      <c r="B411" s="2" t="s">
        <v>407</v>
      </c>
      <c r="C411" s="2" t="s">
        <v>410</v>
      </c>
      <c r="D411" s="2" t="str">
        <f t="shared" si="30"/>
        <v>Powercom Imperial IMD-1200AP 1,2</v>
      </c>
      <c r="E411" s="2">
        <v>97</v>
      </c>
      <c r="F411" s="2">
        <f t="shared" si="31"/>
        <v>9.7000000000000003E-2</v>
      </c>
      <c r="G411" s="2">
        <v>1.2</v>
      </c>
      <c r="H411" s="3">
        <v>190.28169014084506</v>
      </c>
      <c r="I411" s="3">
        <f t="shared" si="34"/>
        <v>13986</v>
      </c>
      <c r="J411" s="4">
        <f t="shared" si="32"/>
        <v>158.56807511737088</v>
      </c>
      <c r="K411" s="4">
        <f t="shared" si="33"/>
        <v>1.8457323943661969E-2</v>
      </c>
      <c r="L411" s="4" t="s">
        <v>12</v>
      </c>
      <c r="M411" s="4" t="s">
        <v>13</v>
      </c>
      <c r="N411" s="4" t="s">
        <v>2</v>
      </c>
      <c r="O411" s="4" t="s">
        <v>7</v>
      </c>
      <c r="P411" s="4" t="str">
        <f>VLOOKUP(C411,[1]Лист1!$C:$K,9,0)</f>
        <v>2020_01</v>
      </c>
      <c r="R411" s="9">
        <v>0</v>
      </c>
      <c r="S411" s="9">
        <v>1</v>
      </c>
      <c r="T411" s="9">
        <v>1</v>
      </c>
      <c r="U411" s="9">
        <v>1</v>
      </c>
      <c r="V411" s="9">
        <v>0</v>
      </c>
      <c r="W411" s="9">
        <v>0</v>
      </c>
      <c r="X411" s="9">
        <v>0</v>
      </c>
      <c r="Y411" s="9"/>
      <c r="Z411" s="9">
        <v>0</v>
      </c>
      <c r="AA411" s="9">
        <v>1</v>
      </c>
      <c r="AB411" s="9">
        <v>0</v>
      </c>
      <c r="AC411" s="9">
        <v>1</v>
      </c>
      <c r="AD411" s="9">
        <v>0</v>
      </c>
      <c r="AE411" s="9">
        <v>0</v>
      </c>
      <c r="AF411" s="9">
        <v>0</v>
      </c>
      <c r="AG411" s="9">
        <v>1</v>
      </c>
      <c r="AH411" s="9">
        <v>0</v>
      </c>
    </row>
    <row r="412" spans="1:34" x14ac:dyDescent="0.25">
      <c r="A412" s="1" t="s">
        <v>0</v>
      </c>
      <c r="B412" s="2" t="s">
        <v>407</v>
      </c>
      <c r="C412" s="2" t="s">
        <v>411</v>
      </c>
      <c r="D412" s="2" t="str">
        <f t="shared" si="30"/>
        <v>Powercom Imperial IMD-1500AP 1,5</v>
      </c>
      <c r="E412" s="2">
        <v>110</v>
      </c>
      <c r="F412" s="2">
        <f t="shared" si="31"/>
        <v>0.11</v>
      </c>
      <c r="G412" s="2">
        <v>1.5</v>
      </c>
      <c r="H412" s="3">
        <v>175.73333333333332</v>
      </c>
      <c r="I412" s="3">
        <f t="shared" si="34"/>
        <v>12916</v>
      </c>
      <c r="J412" s="4">
        <f t="shared" si="32"/>
        <v>117.15555555555555</v>
      </c>
      <c r="K412" s="4">
        <f t="shared" si="33"/>
        <v>1.9330666666666663E-2</v>
      </c>
      <c r="L412" s="4" t="s">
        <v>12</v>
      </c>
      <c r="M412" s="4" t="s">
        <v>13</v>
      </c>
      <c r="N412" s="4" t="s">
        <v>2</v>
      </c>
      <c r="O412" s="4" t="s">
        <v>7</v>
      </c>
      <c r="P412" s="4" t="str">
        <f>VLOOKUP(C412,[1]Лист1!$C:$K,9,0)</f>
        <v>2020_01</v>
      </c>
      <c r="R412" s="9">
        <v>0</v>
      </c>
      <c r="S412" s="9">
        <v>1</v>
      </c>
      <c r="T412" s="9">
        <v>1</v>
      </c>
      <c r="U412" s="9">
        <v>1</v>
      </c>
      <c r="V412" s="9">
        <v>0</v>
      </c>
      <c r="W412" s="9">
        <v>0</v>
      </c>
      <c r="X412" s="9">
        <v>0</v>
      </c>
      <c r="Y412" s="9"/>
      <c r="Z412" s="9">
        <v>0</v>
      </c>
      <c r="AA412" s="9">
        <v>1</v>
      </c>
      <c r="AB412" s="9">
        <v>0</v>
      </c>
      <c r="AC412" s="9">
        <v>1</v>
      </c>
      <c r="AD412" s="9">
        <v>0</v>
      </c>
      <c r="AE412" s="9">
        <v>0</v>
      </c>
      <c r="AF412" s="9">
        <v>0</v>
      </c>
      <c r="AG412" s="9">
        <v>1</v>
      </c>
      <c r="AH412" s="9">
        <v>0</v>
      </c>
    </row>
    <row r="413" spans="1:34" x14ac:dyDescent="0.25">
      <c r="A413" s="1" t="s">
        <v>0</v>
      </c>
      <c r="B413" s="2" t="s">
        <v>407</v>
      </c>
      <c r="C413" s="2" t="s">
        <v>412</v>
      </c>
      <c r="D413" s="2" t="str">
        <f t="shared" si="30"/>
        <v>Powercom Imperial IMD-2000AP 2</v>
      </c>
      <c r="E413" s="2">
        <v>134</v>
      </c>
      <c r="F413" s="2">
        <f t="shared" si="31"/>
        <v>0.13400000000000001</v>
      </c>
      <c r="G413" s="2">
        <v>2</v>
      </c>
      <c r="H413" s="3">
        <v>261.07042253521126</v>
      </c>
      <c r="I413" s="3">
        <f t="shared" si="34"/>
        <v>19189</v>
      </c>
      <c r="J413" s="4">
        <f t="shared" si="32"/>
        <v>130.53521126760563</v>
      </c>
      <c r="K413" s="4">
        <f t="shared" si="33"/>
        <v>3.4983436619718311E-2</v>
      </c>
      <c r="L413" s="4" t="s">
        <v>12</v>
      </c>
      <c r="M413" s="4" t="s">
        <v>13</v>
      </c>
      <c r="N413" s="4" t="s">
        <v>2</v>
      </c>
      <c r="O413" s="4" t="s">
        <v>7</v>
      </c>
      <c r="P413" s="4" t="str">
        <f>VLOOKUP(C413,[1]Лист1!$C:$K,9,0)</f>
        <v>2020_01</v>
      </c>
      <c r="R413" s="9">
        <v>0</v>
      </c>
      <c r="S413" s="9">
        <v>1</v>
      </c>
      <c r="T413" s="9">
        <v>1</v>
      </c>
      <c r="U413" s="9">
        <v>1</v>
      </c>
      <c r="V413" s="9">
        <v>0</v>
      </c>
      <c r="W413" s="9">
        <v>0</v>
      </c>
      <c r="X413" s="9">
        <v>0</v>
      </c>
      <c r="Y413" s="9"/>
      <c r="Z413" s="9">
        <v>0</v>
      </c>
      <c r="AA413" s="9">
        <v>1</v>
      </c>
      <c r="AB413" s="9">
        <v>0</v>
      </c>
      <c r="AC413" s="9">
        <v>1</v>
      </c>
      <c r="AD413" s="9">
        <v>0</v>
      </c>
      <c r="AE413" s="9">
        <v>0</v>
      </c>
      <c r="AF413" s="9">
        <v>0</v>
      </c>
      <c r="AG413" s="9">
        <v>1</v>
      </c>
      <c r="AH413" s="9">
        <v>0</v>
      </c>
    </row>
    <row r="414" spans="1:34" x14ac:dyDescent="0.25">
      <c r="A414" s="1" t="s">
        <v>0</v>
      </c>
      <c r="B414" s="2" t="s">
        <v>407</v>
      </c>
      <c r="C414" s="2" t="s">
        <v>413</v>
      </c>
      <c r="D414" s="2" t="str">
        <f t="shared" si="30"/>
        <v>Powercom Imperial IMD-3000AP 3</v>
      </c>
      <c r="E414" s="2">
        <v>139</v>
      </c>
      <c r="F414" s="2">
        <f t="shared" si="31"/>
        <v>0.13900000000000001</v>
      </c>
      <c r="G414" s="2">
        <v>3</v>
      </c>
      <c r="H414" s="3">
        <v>364.84507042253523</v>
      </c>
      <c r="I414" s="3">
        <f t="shared" si="34"/>
        <v>26816</v>
      </c>
      <c r="J414" s="4">
        <f t="shared" si="32"/>
        <v>121.61502347417841</v>
      </c>
      <c r="K414" s="4">
        <f t="shared" si="33"/>
        <v>5.0713464788732399E-2</v>
      </c>
      <c r="L414" s="4" t="s">
        <v>12</v>
      </c>
      <c r="M414" s="4" t="s">
        <v>13</v>
      </c>
      <c r="N414" s="4" t="s">
        <v>2</v>
      </c>
      <c r="O414" s="4" t="s">
        <v>7</v>
      </c>
      <c r="P414" s="4" t="str">
        <f>VLOOKUP(C414,[1]Лист1!$C:$K,9,0)</f>
        <v>2020_01</v>
      </c>
      <c r="R414" s="9">
        <v>0</v>
      </c>
      <c r="S414" s="9">
        <v>1</v>
      </c>
      <c r="T414" s="9">
        <v>0</v>
      </c>
      <c r="U414" s="9">
        <v>1</v>
      </c>
      <c r="V414" s="9">
        <v>0</v>
      </c>
      <c r="W414" s="9">
        <v>0</v>
      </c>
      <c r="X414" s="9">
        <v>0</v>
      </c>
      <c r="Y414" s="9"/>
      <c r="Z414" s="9">
        <v>0</v>
      </c>
      <c r="AA414" s="9">
        <v>1</v>
      </c>
      <c r="AB414" s="9">
        <v>0</v>
      </c>
      <c r="AC414" s="9">
        <v>1</v>
      </c>
      <c r="AD414" s="9">
        <v>0</v>
      </c>
      <c r="AE414" s="9">
        <v>0</v>
      </c>
      <c r="AF414" s="9">
        <v>0</v>
      </c>
      <c r="AG414" s="9">
        <v>1</v>
      </c>
      <c r="AH414" s="9">
        <v>0</v>
      </c>
    </row>
    <row r="415" spans="1:34" x14ac:dyDescent="0.25">
      <c r="A415" s="1" t="s">
        <v>0</v>
      </c>
      <c r="B415" s="2" t="s">
        <v>407</v>
      </c>
      <c r="C415" s="2" t="s">
        <v>414</v>
      </c>
      <c r="D415" s="2" t="str">
        <f t="shared" si="30"/>
        <v>Powercom Imperial IMD-525AP 0,525</v>
      </c>
      <c r="E415" s="2">
        <v>161</v>
      </c>
      <c r="F415" s="2">
        <f t="shared" si="31"/>
        <v>0.161</v>
      </c>
      <c r="G415" s="2">
        <v>0.52500000000000002</v>
      </c>
      <c r="H415" s="3">
        <v>76.986301369863014</v>
      </c>
      <c r="I415" s="3">
        <f t="shared" si="34"/>
        <v>5658</v>
      </c>
      <c r="J415" s="4">
        <f t="shared" si="32"/>
        <v>146.64057403783431</v>
      </c>
      <c r="K415" s="4">
        <f t="shared" si="33"/>
        <v>1.2394794520547944E-2</v>
      </c>
      <c r="L415" s="4" t="s">
        <v>12</v>
      </c>
      <c r="M415" s="4" t="s">
        <v>13</v>
      </c>
      <c r="N415" s="4" t="s">
        <v>2</v>
      </c>
      <c r="O415" s="4" t="s">
        <v>7</v>
      </c>
      <c r="P415" s="4" t="str">
        <f>VLOOKUP(C415,[1]Лист1!$C:$K,9,0)</f>
        <v>2020_01</v>
      </c>
      <c r="R415" s="9">
        <v>0</v>
      </c>
      <c r="S415" s="9">
        <v>1</v>
      </c>
      <c r="T415" s="9">
        <v>0</v>
      </c>
      <c r="U415" s="9">
        <v>1</v>
      </c>
      <c r="V415" s="9">
        <v>0</v>
      </c>
      <c r="W415" s="9">
        <v>0</v>
      </c>
      <c r="X415" s="9">
        <v>0</v>
      </c>
      <c r="Y415" s="9"/>
      <c r="Z415" s="9">
        <v>0</v>
      </c>
      <c r="AA415" s="9">
        <v>1</v>
      </c>
      <c r="AB415" s="9">
        <v>0</v>
      </c>
      <c r="AC415" s="9">
        <v>1</v>
      </c>
      <c r="AD415" s="9">
        <v>0</v>
      </c>
      <c r="AE415" s="9">
        <v>0</v>
      </c>
      <c r="AF415" s="9">
        <v>0</v>
      </c>
      <c r="AG415" s="9">
        <v>1</v>
      </c>
      <c r="AH415" s="9">
        <v>0</v>
      </c>
    </row>
    <row r="416" spans="1:34" x14ac:dyDescent="0.25">
      <c r="A416" s="1" t="s">
        <v>0</v>
      </c>
      <c r="B416" s="2" t="s">
        <v>407</v>
      </c>
      <c r="C416" s="2" t="s">
        <v>415</v>
      </c>
      <c r="D416" s="2" t="str">
        <f t="shared" si="30"/>
        <v>Powercom Imperial IMD-625AP 0,625</v>
      </c>
      <c r="E416" s="2">
        <v>251</v>
      </c>
      <c r="F416" s="2">
        <f t="shared" si="31"/>
        <v>0.251</v>
      </c>
      <c r="G416" s="2">
        <v>0.625</v>
      </c>
      <c r="H416" s="3">
        <v>81.780821917808225</v>
      </c>
      <c r="I416" s="3">
        <f t="shared" si="34"/>
        <v>6011</v>
      </c>
      <c r="J416" s="4">
        <f t="shared" si="32"/>
        <v>130.84931506849315</v>
      </c>
      <c r="K416" s="4">
        <f t="shared" si="33"/>
        <v>2.0526986301369864E-2</v>
      </c>
      <c r="L416" s="4" t="s">
        <v>12</v>
      </c>
      <c r="M416" s="4" t="s">
        <v>13</v>
      </c>
      <c r="N416" s="4" t="s">
        <v>2</v>
      </c>
      <c r="O416" s="4" t="s">
        <v>7</v>
      </c>
      <c r="P416" s="4" t="str">
        <f>VLOOKUP(C416,[1]Лист1!$C:$K,9,0)</f>
        <v>2020_01</v>
      </c>
      <c r="R416" s="9">
        <v>0</v>
      </c>
      <c r="S416" s="9">
        <v>1</v>
      </c>
      <c r="T416" s="9">
        <v>0</v>
      </c>
      <c r="U416" s="9">
        <v>1</v>
      </c>
      <c r="V416" s="9">
        <v>0</v>
      </c>
      <c r="W416" s="9">
        <v>0</v>
      </c>
      <c r="X416" s="9">
        <v>0</v>
      </c>
      <c r="Y416" s="9"/>
      <c r="Z416" s="9">
        <v>0</v>
      </c>
      <c r="AA416" s="9">
        <v>1</v>
      </c>
      <c r="AB416" s="9">
        <v>0</v>
      </c>
      <c r="AC416" s="9">
        <v>1</v>
      </c>
      <c r="AD416" s="9">
        <v>0</v>
      </c>
      <c r="AE416" s="9">
        <v>0</v>
      </c>
      <c r="AF416" s="9">
        <v>0</v>
      </c>
      <c r="AG416" s="9">
        <v>1</v>
      </c>
      <c r="AH416" s="9">
        <v>0</v>
      </c>
    </row>
    <row r="417" spans="1:34" x14ac:dyDescent="0.25">
      <c r="A417" s="1" t="s">
        <v>0</v>
      </c>
      <c r="B417" s="2" t="s">
        <v>407</v>
      </c>
      <c r="C417" s="2" t="s">
        <v>416</v>
      </c>
      <c r="D417" s="2" t="str">
        <f t="shared" si="30"/>
        <v>Powercom Imperial IMD-825AP 0,825</v>
      </c>
      <c r="E417" s="2">
        <v>199</v>
      </c>
      <c r="F417" s="2">
        <f t="shared" si="31"/>
        <v>0.19900000000000001</v>
      </c>
      <c r="G417" s="2">
        <v>0.82499999999999996</v>
      </c>
      <c r="H417" s="3">
        <v>97.369863013698634</v>
      </c>
      <c r="I417" s="3">
        <f t="shared" si="34"/>
        <v>7157</v>
      </c>
      <c r="J417" s="4">
        <f t="shared" si="32"/>
        <v>118.02407638024077</v>
      </c>
      <c r="K417" s="4">
        <f t="shared" si="33"/>
        <v>1.937660273972603E-2</v>
      </c>
      <c r="L417" s="4" t="s">
        <v>12</v>
      </c>
      <c r="M417" s="4" t="s">
        <v>13</v>
      </c>
      <c r="N417" s="4" t="s">
        <v>2</v>
      </c>
      <c r="O417" s="4" t="s">
        <v>7</v>
      </c>
      <c r="P417" s="4" t="str">
        <f>VLOOKUP(C417,[1]Лист1!$C:$K,9,0)</f>
        <v>2020_01</v>
      </c>
      <c r="R417" s="9">
        <v>0</v>
      </c>
      <c r="S417" s="9">
        <v>1</v>
      </c>
      <c r="T417" s="9">
        <v>0</v>
      </c>
      <c r="U417" s="9">
        <v>1</v>
      </c>
      <c r="V417" s="9">
        <v>0</v>
      </c>
      <c r="W417" s="9">
        <v>0</v>
      </c>
      <c r="X417" s="9">
        <v>0</v>
      </c>
      <c r="Y417" s="9"/>
      <c r="Z417" s="9">
        <v>0</v>
      </c>
      <c r="AA417" s="9">
        <v>1</v>
      </c>
      <c r="AB417" s="9">
        <v>0</v>
      </c>
      <c r="AC417" s="9">
        <v>1</v>
      </c>
      <c r="AD417" s="9">
        <v>0</v>
      </c>
      <c r="AE417" s="9">
        <v>0</v>
      </c>
      <c r="AF417" s="9">
        <v>0</v>
      </c>
      <c r="AG417" s="9">
        <v>1</v>
      </c>
      <c r="AH417" s="9">
        <v>0</v>
      </c>
    </row>
    <row r="418" spans="1:34" x14ac:dyDescent="0.25">
      <c r="A418" s="1" t="s">
        <v>0</v>
      </c>
      <c r="B418" s="2" t="s">
        <v>407</v>
      </c>
      <c r="C418" s="2" t="s">
        <v>417</v>
      </c>
      <c r="D418" s="2" t="str">
        <f t="shared" si="30"/>
        <v>Powercom Imperial IMP-1025AP 1,025</v>
      </c>
      <c r="E418" s="2">
        <v>84</v>
      </c>
      <c r="F418" s="2">
        <f t="shared" si="31"/>
        <v>8.4000000000000005E-2</v>
      </c>
      <c r="G418" s="2">
        <v>1.0249999999999999</v>
      </c>
      <c r="H418" s="3">
        <v>126.3013698630137</v>
      </c>
      <c r="I418" s="3">
        <f t="shared" si="34"/>
        <v>9283</v>
      </c>
      <c r="J418" s="4">
        <f t="shared" si="32"/>
        <v>123.22084864684265</v>
      </c>
      <c r="K418" s="4">
        <f t="shared" si="33"/>
        <v>1.0609315068493151E-2</v>
      </c>
      <c r="L418" s="4" t="s">
        <v>12</v>
      </c>
      <c r="M418" s="4" t="s">
        <v>13</v>
      </c>
      <c r="N418" s="4" t="s">
        <v>2</v>
      </c>
      <c r="O418" s="4" t="s">
        <v>7</v>
      </c>
      <c r="P418" s="4" t="str">
        <f>VLOOKUP(C418,[1]Лист1!$C:$K,9,0)</f>
        <v>2020_01</v>
      </c>
      <c r="R418" s="9">
        <v>0</v>
      </c>
      <c r="S418" s="9">
        <v>1</v>
      </c>
      <c r="T418" s="9">
        <v>1</v>
      </c>
      <c r="U418" s="9">
        <v>1</v>
      </c>
      <c r="V418" s="9">
        <v>0</v>
      </c>
      <c r="W418" s="9">
        <v>0</v>
      </c>
      <c r="X418" s="9">
        <v>0</v>
      </c>
      <c r="Y418" s="9"/>
      <c r="Z418" s="9">
        <v>0</v>
      </c>
      <c r="AA418" s="9">
        <v>1</v>
      </c>
      <c r="AB418" s="9">
        <v>0</v>
      </c>
      <c r="AC418" s="9">
        <v>1</v>
      </c>
      <c r="AD418" s="9">
        <v>0</v>
      </c>
      <c r="AE418" s="9">
        <v>0</v>
      </c>
      <c r="AF418" s="9">
        <v>0</v>
      </c>
      <c r="AG418" s="9">
        <v>1</v>
      </c>
      <c r="AH418" s="9">
        <v>0</v>
      </c>
    </row>
    <row r="419" spans="1:34" x14ac:dyDescent="0.25">
      <c r="A419" s="1" t="s">
        <v>0</v>
      </c>
      <c r="B419" s="2" t="s">
        <v>407</v>
      </c>
      <c r="C419" s="2" t="s">
        <v>418</v>
      </c>
      <c r="D419" s="2" t="str">
        <f t="shared" si="30"/>
        <v>Powercom Imperial IMP-1200AP 1,2</v>
      </c>
      <c r="E419" s="2">
        <v>52</v>
      </c>
      <c r="F419" s="2">
        <f t="shared" si="31"/>
        <v>5.1999999999999998E-2</v>
      </c>
      <c r="G419" s="2">
        <v>1.2</v>
      </c>
      <c r="H419" s="3">
        <v>147</v>
      </c>
      <c r="I419" s="3">
        <f t="shared" si="34"/>
        <v>10805</v>
      </c>
      <c r="J419" s="4">
        <f t="shared" si="32"/>
        <v>122.5</v>
      </c>
      <c r="K419" s="4">
        <f t="shared" si="33"/>
        <v>7.6439999999999998E-3</v>
      </c>
      <c r="L419" s="4" t="s">
        <v>12</v>
      </c>
      <c r="M419" s="4" t="s">
        <v>13</v>
      </c>
      <c r="N419" s="4" t="s">
        <v>2</v>
      </c>
      <c r="O419" s="4" t="s">
        <v>7</v>
      </c>
      <c r="P419" s="4" t="str">
        <f>VLOOKUP(C419,[1]Лист1!$C:$K,9,0)</f>
        <v>2020_01</v>
      </c>
      <c r="R419" s="9">
        <v>0</v>
      </c>
      <c r="S419" s="9">
        <v>1</v>
      </c>
      <c r="T419" s="9">
        <v>1</v>
      </c>
      <c r="U419" s="9">
        <v>1</v>
      </c>
      <c r="V419" s="9">
        <v>0</v>
      </c>
      <c r="W419" s="9">
        <v>0</v>
      </c>
      <c r="X419" s="9">
        <v>0</v>
      </c>
      <c r="Y419" s="9"/>
      <c r="Z419" s="9">
        <v>0</v>
      </c>
      <c r="AA419" s="9">
        <v>1</v>
      </c>
      <c r="AB419" s="9">
        <v>0</v>
      </c>
      <c r="AC419" s="9">
        <v>1</v>
      </c>
      <c r="AD419" s="9">
        <v>0</v>
      </c>
      <c r="AE419" s="9">
        <v>0</v>
      </c>
      <c r="AF419" s="9">
        <v>0</v>
      </c>
      <c r="AG419" s="9">
        <v>1</v>
      </c>
      <c r="AH419" s="9">
        <v>0</v>
      </c>
    </row>
    <row r="420" spans="1:34" x14ac:dyDescent="0.25">
      <c r="A420" s="1" t="s">
        <v>0</v>
      </c>
      <c r="B420" s="2" t="s">
        <v>407</v>
      </c>
      <c r="C420" s="2" t="s">
        <v>419</v>
      </c>
      <c r="D420" s="2" t="str">
        <f t="shared" si="30"/>
        <v>Powercom Imperial IMP-1500AP 1,5</v>
      </c>
      <c r="E420" s="2">
        <v>83</v>
      </c>
      <c r="F420" s="2">
        <f t="shared" si="31"/>
        <v>8.3000000000000004E-2</v>
      </c>
      <c r="G420" s="2">
        <v>1.5</v>
      </c>
      <c r="H420" s="3">
        <v>190.98591549295776</v>
      </c>
      <c r="I420" s="3">
        <f t="shared" si="34"/>
        <v>14037</v>
      </c>
      <c r="J420" s="4">
        <f t="shared" si="32"/>
        <v>127.32394366197184</v>
      </c>
      <c r="K420" s="4">
        <f t="shared" si="33"/>
        <v>1.5851830985915496E-2</v>
      </c>
      <c r="L420" s="4" t="s">
        <v>12</v>
      </c>
      <c r="M420" s="4" t="s">
        <v>13</v>
      </c>
      <c r="N420" s="4" t="s">
        <v>2</v>
      </c>
      <c r="O420" s="4" t="s">
        <v>7</v>
      </c>
      <c r="P420" s="4" t="str">
        <f>VLOOKUP(C420,[1]Лист1!$C:$K,9,0)</f>
        <v>2020_01</v>
      </c>
      <c r="R420" s="9">
        <v>0</v>
      </c>
      <c r="S420" s="9">
        <v>1</v>
      </c>
      <c r="T420" s="9">
        <v>1</v>
      </c>
      <c r="U420" s="9">
        <v>1</v>
      </c>
      <c r="V420" s="9">
        <v>0</v>
      </c>
      <c r="W420" s="9">
        <v>0</v>
      </c>
      <c r="X420" s="9">
        <v>0</v>
      </c>
      <c r="Y420" s="9"/>
      <c r="Z420" s="9">
        <v>0</v>
      </c>
      <c r="AA420" s="9">
        <v>1</v>
      </c>
      <c r="AB420" s="9">
        <v>0</v>
      </c>
      <c r="AC420" s="9">
        <v>1</v>
      </c>
      <c r="AD420" s="9">
        <v>0</v>
      </c>
      <c r="AE420" s="9">
        <v>0</v>
      </c>
      <c r="AF420" s="9">
        <v>0</v>
      </c>
      <c r="AG420" s="9">
        <v>1</v>
      </c>
      <c r="AH420" s="9">
        <v>0</v>
      </c>
    </row>
    <row r="421" spans="1:34" x14ac:dyDescent="0.25">
      <c r="A421" s="1" t="s">
        <v>0</v>
      </c>
      <c r="B421" s="2" t="s">
        <v>407</v>
      </c>
      <c r="C421" s="2" t="s">
        <v>420</v>
      </c>
      <c r="D421" s="2" t="str">
        <f t="shared" si="30"/>
        <v>Powercom Imperial IMP-2000AP 2</v>
      </c>
      <c r="E421" s="2">
        <v>120</v>
      </c>
      <c r="F421" s="2">
        <f t="shared" si="31"/>
        <v>0.12</v>
      </c>
      <c r="G421" s="2">
        <v>2</v>
      </c>
      <c r="H421" s="3">
        <v>214.92957746478874</v>
      </c>
      <c r="I421" s="3">
        <f t="shared" si="34"/>
        <v>15797</v>
      </c>
      <c r="J421" s="4">
        <f t="shared" si="32"/>
        <v>107.46478873239437</v>
      </c>
      <c r="K421" s="4">
        <f t="shared" si="33"/>
        <v>2.5791549295774645E-2</v>
      </c>
      <c r="L421" s="4" t="s">
        <v>12</v>
      </c>
      <c r="M421" s="4" t="s">
        <v>13</v>
      </c>
      <c r="N421" s="4" t="s">
        <v>2</v>
      </c>
      <c r="O421" s="4" t="s">
        <v>7</v>
      </c>
      <c r="P421" s="4" t="str">
        <f>VLOOKUP(C421,[1]Лист1!$C:$K,9,0)</f>
        <v>2020_01</v>
      </c>
      <c r="R421" s="9">
        <v>0</v>
      </c>
      <c r="S421" s="9">
        <v>1</v>
      </c>
      <c r="T421" s="9">
        <v>1</v>
      </c>
      <c r="U421" s="9">
        <v>1</v>
      </c>
      <c r="V421" s="9">
        <v>0</v>
      </c>
      <c r="W421" s="9">
        <v>0</v>
      </c>
      <c r="X421" s="9">
        <v>0</v>
      </c>
      <c r="Y421" s="9"/>
      <c r="Z421" s="9">
        <v>0</v>
      </c>
      <c r="AA421" s="9">
        <v>1</v>
      </c>
      <c r="AB421" s="9">
        <v>0</v>
      </c>
      <c r="AC421" s="9">
        <v>1</v>
      </c>
      <c r="AD421" s="9">
        <v>0</v>
      </c>
      <c r="AE421" s="9">
        <v>0</v>
      </c>
      <c r="AF421" s="9">
        <v>0</v>
      </c>
      <c r="AG421" s="9">
        <v>1</v>
      </c>
      <c r="AH421" s="9">
        <v>0</v>
      </c>
    </row>
    <row r="422" spans="1:34" x14ac:dyDescent="0.25">
      <c r="A422" s="1" t="s">
        <v>0</v>
      </c>
      <c r="B422" s="2" t="s">
        <v>407</v>
      </c>
      <c r="C422" s="2" t="s">
        <v>421</v>
      </c>
      <c r="D422" s="2" t="str">
        <f t="shared" si="30"/>
        <v>Powercom Imperial IMP-3000AP 3</v>
      </c>
      <c r="E422" s="2">
        <v>132</v>
      </c>
      <c r="F422" s="2">
        <f t="shared" si="31"/>
        <v>0.13200000000000001</v>
      </c>
      <c r="G422" s="2">
        <v>3</v>
      </c>
      <c r="H422" s="3">
        <v>361.6901408450704</v>
      </c>
      <c r="I422" s="3">
        <f t="shared" si="34"/>
        <v>26584</v>
      </c>
      <c r="J422" s="4">
        <f t="shared" si="32"/>
        <v>120.56338028169013</v>
      </c>
      <c r="K422" s="4">
        <f t="shared" si="33"/>
        <v>4.7743098591549293E-2</v>
      </c>
      <c r="L422" s="4" t="s">
        <v>12</v>
      </c>
      <c r="M422" s="4" t="s">
        <v>13</v>
      </c>
      <c r="N422" s="4" t="s">
        <v>2</v>
      </c>
      <c r="O422" s="4" t="s">
        <v>7</v>
      </c>
      <c r="P422" s="4" t="str">
        <f>VLOOKUP(C422,[1]Лист1!$C:$K,9,0)</f>
        <v>2020_01</v>
      </c>
      <c r="R422" s="9">
        <v>0</v>
      </c>
      <c r="S422" s="9">
        <v>1</v>
      </c>
      <c r="T422" s="9">
        <v>0</v>
      </c>
      <c r="U422" s="9">
        <v>1</v>
      </c>
      <c r="V422" s="9">
        <v>0</v>
      </c>
      <c r="W422" s="9">
        <v>0</v>
      </c>
      <c r="X422" s="9">
        <v>0</v>
      </c>
      <c r="Y422" s="9"/>
      <c r="Z422" s="9">
        <v>0</v>
      </c>
      <c r="AA422" s="9">
        <v>1</v>
      </c>
      <c r="AB422" s="9">
        <v>0</v>
      </c>
      <c r="AC422" s="9">
        <v>1</v>
      </c>
      <c r="AD422" s="9">
        <v>0</v>
      </c>
      <c r="AE422" s="9">
        <v>0</v>
      </c>
      <c r="AF422" s="9">
        <v>0</v>
      </c>
      <c r="AG422" s="9">
        <v>1</v>
      </c>
      <c r="AH422" s="9">
        <v>0</v>
      </c>
    </row>
    <row r="423" spans="1:34" x14ac:dyDescent="0.25">
      <c r="A423" s="1" t="s">
        <v>0</v>
      </c>
      <c r="B423" s="2" t="s">
        <v>407</v>
      </c>
      <c r="C423" s="2" t="s">
        <v>422</v>
      </c>
      <c r="D423" s="2" t="str">
        <f t="shared" si="30"/>
        <v>Powercom Imperial IMP-525AP 0,525</v>
      </c>
      <c r="E423" s="2">
        <v>2222</v>
      </c>
      <c r="F423" s="2">
        <f t="shared" si="31"/>
        <v>2.222</v>
      </c>
      <c r="G423" s="2">
        <v>0.52500000000000002</v>
      </c>
      <c r="H423" s="3">
        <v>71.917808219178085</v>
      </c>
      <c r="I423" s="3">
        <f>ROUND(H423*73.5,0)</f>
        <v>5286</v>
      </c>
      <c r="J423" s="4">
        <f t="shared" si="32"/>
        <v>136.98630136986301</v>
      </c>
      <c r="K423" s="4">
        <f t="shared" si="33"/>
        <v>0.15980136986301371</v>
      </c>
      <c r="L423" s="4" t="s">
        <v>12</v>
      </c>
      <c r="M423" s="4" t="s">
        <v>13</v>
      </c>
      <c r="N423" s="4" t="s">
        <v>2</v>
      </c>
      <c r="O423" s="4" t="s">
        <v>7</v>
      </c>
      <c r="P423" s="4" t="str">
        <f>VLOOKUP(C423,[1]Лист1!$C:$K,9,0)</f>
        <v>2020_01</v>
      </c>
      <c r="R423" s="9">
        <v>0</v>
      </c>
      <c r="S423" s="9">
        <v>1</v>
      </c>
      <c r="T423" s="9">
        <v>0</v>
      </c>
      <c r="U423" s="9">
        <v>1</v>
      </c>
      <c r="V423" s="9">
        <v>0</v>
      </c>
      <c r="W423" s="9">
        <v>0</v>
      </c>
      <c r="X423" s="9">
        <v>0</v>
      </c>
      <c r="Y423" s="9"/>
      <c r="Z423" s="9">
        <v>0</v>
      </c>
      <c r="AA423" s="9">
        <v>1</v>
      </c>
      <c r="AB423" s="9">
        <v>0</v>
      </c>
      <c r="AC423" s="9">
        <v>1</v>
      </c>
      <c r="AD423" s="9">
        <v>0</v>
      </c>
      <c r="AE423" s="9">
        <v>0</v>
      </c>
      <c r="AF423" s="9">
        <v>0</v>
      </c>
      <c r="AG423" s="9">
        <v>1</v>
      </c>
      <c r="AH423" s="9">
        <v>0</v>
      </c>
    </row>
    <row r="424" spans="1:34" x14ac:dyDescent="0.25">
      <c r="A424" s="1" t="s">
        <v>0</v>
      </c>
      <c r="B424" s="2" t="s">
        <v>407</v>
      </c>
      <c r="C424" s="2" t="s">
        <v>422</v>
      </c>
      <c r="D424" s="2" t="str">
        <f t="shared" si="30"/>
        <v>Powercom Imperial IMP-525AP 0,525</v>
      </c>
      <c r="E424" s="2">
        <v>11005</v>
      </c>
      <c r="F424" s="2">
        <f t="shared" si="31"/>
        <v>11.005000000000001</v>
      </c>
      <c r="G424" s="2">
        <v>0.52500000000000002</v>
      </c>
      <c r="H424" s="3">
        <v>71.917808219178085</v>
      </c>
      <c r="I424" s="3">
        <f t="shared" ref="I424:I487" si="35">ROUND(H424*73.5,0)</f>
        <v>5286</v>
      </c>
      <c r="J424" s="4">
        <f t="shared" si="32"/>
        <v>136.98630136986301</v>
      </c>
      <c r="K424" s="4">
        <f t="shared" si="33"/>
        <v>0.79145547945205486</v>
      </c>
      <c r="L424" s="4" t="s">
        <v>12</v>
      </c>
      <c r="M424" s="4" t="s">
        <v>13</v>
      </c>
      <c r="N424" s="4" t="s">
        <v>2</v>
      </c>
      <c r="O424" s="4" t="s">
        <v>7</v>
      </c>
      <c r="P424" s="4" t="str">
        <f>VLOOKUP(C424,[1]Лист1!$C:$K,9,0)</f>
        <v>2020_01</v>
      </c>
      <c r="R424" s="9">
        <v>0</v>
      </c>
      <c r="S424" s="9">
        <v>1</v>
      </c>
      <c r="T424" s="9">
        <v>0</v>
      </c>
      <c r="U424" s="9">
        <v>1</v>
      </c>
      <c r="V424" s="9">
        <v>0</v>
      </c>
      <c r="W424" s="9">
        <v>0</v>
      </c>
      <c r="X424" s="9">
        <v>0</v>
      </c>
      <c r="Y424" s="9"/>
      <c r="Z424" s="9">
        <v>0</v>
      </c>
      <c r="AA424" s="9">
        <v>1</v>
      </c>
      <c r="AB424" s="9">
        <v>0</v>
      </c>
      <c r="AC424" s="9">
        <v>1</v>
      </c>
      <c r="AD424" s="9">
        <v>0</v>
      </c>
      <c r="AE424" s="9">
        <v>0</v>
      </c>
      <c r="AF424" s="9">
        <v>0</v>
      </c>
      <c r="AG424" s="9">
        <v>1</v>
      </c>
      <c r="AH424" s="9">
        <v>0</v>
      </c>
    </row>
    <row r="425" spans="1:34" x14ac:dyDescent="0.25">
      <c r="A425" s="1" t="s">
        <v>0</v>
      </c>
      <c r="B425" s="2" t="s">
        <v>407</v>
      </c>
      <c r="C425" s="2" t="s">
        <v>423</v>
      </c>
      <c r="D425" s="2" t="str">
        <f t="shared" si="30"/>
        <v>Powercom Imperial IMP-625AP 0,625</v>
      </c>
      <c r="E425" s="2">
        <v>189</v>
      </c>
      <c r="F425" s="2">
        <f t="shared" si="31"/>
        <v>0.189</v>
      </c>
      <c r="G425" s="2">
        <v>0.625</v>
      </c>
      <c r="H425" s="3">
        <v>74.230769230769226</v>
      </c>
      <c r="I425" s="3">
        <f t="shared" si="35"/>
        <v>5456</v>
      </c>
      <c r="J425" s="4">
        <f t="shared" si="32"/>
        <v>118.76923076923076</v>
      </c>
      <c r="K425" s="4">
        <f t="shared" si="33"/>
        <v>1.4029615384615383E-2</v>
      </c>
      <c r="L425" s="4" t="s">
        <v>12</v>
      </c>
      <c r="M425" s="4" t="s">
        <v>13</v>
      </c>
      <c r="N425" s="4" t="s">
        <v>2</v>
      </c>
      <c r="O425" s="4" t="s">
        <v>7</v>
      </c>
      <c r="P425" s="4" t="str">
        <f>VLOOKUP(C425,[1]Лист1!$C:$K,9,0)</f>
        <v>2020_01</v>
      </c>
      <c r="R425" s="9">
        <v>0</v>
      </c>
      <c r="S425" s="9">
        <v>1</v>
      </c>
      <c r="T425" s="9">
        <v>0</v>
      </c>
      <c r="U425" s="9">
        <v>1</v>
      </c>
      <c r="V425" s="9">
        <v>0</v>
      </c>
      <c r="W425" s="9">
        <v>0</v>
      </c>
      <c r="X425" s="9">
        <v>0</v>
      </c>
      <c r="Y425" s="9"/>
      <c r="Z425" s="9">
        <v>0</v>
      </c>
      <c r="AA425" s="9">
        <v>1</v>
      </c>
      <c r="AB425" s="9">
        <v>0</v>
      </c>
      <c r="AC425" s="9">
        <v>1</v>
      </c>
      <c r="AD425" s="9">
        <v>0</v>
      </c>
      <c r="AE425" s="9">
        <v>0</v>
      </c>
      <c r="AF425" s="9">
        <v>0</v>
      </c>
      <c r="AG425" s="9">
        <v>1</v>
      </c>
      <c r="AH425" s="9">
        <v>0</v>
      </c>
    </row>
    <row r="426" spans="1:34" x14ac:dyDescent="0.25">
      <c r="A426" s="1" t="s">
        <v>0</v>
      </c>
      <c r="B426" s="2" t="s">
        <v>407</v>
      </c>
      <c r="C426" s="2" t="s">
        <v>424</v>
      </c>
      <c r="D426" s="2" t="str">
        <f t="shared" si="30"/>
        <v>Powercom Imperial IMP-825AP 0,825</v>
      </c>
      <c r="E426" s="2">
        <v>153</v>
      </c>
      <c r="F426" s="2">
        <f t="shared" si="31"/>
        <v>0.153</v>
      </c>
      <c r="G426" s="2">
        <v>0.82499999999999996</v>
      </c>
      <c r="H426" s="3">
        <v>91.095890410958901</v>
      </c>
      <c r="I426" s="3">
        <f t="shared" si="35"/>
        <v>6696</v>
      </c>
      <c r="J426" s="4">
        <f t="shared" si="32"/>
        <v>110.41926110419261</v>
      </c>
      <c r="K426" s="4">
        <f t="shared" si="33"/>
        <v>1.3937671232876711E-2</v>
      </c>
      <c r="L426" s="4" t="s">
        <v>12</v>
      </c>
      <c r="M426" s="4" t="s">
        <v>13</v>
      </c>
      <c r="N426" s="4" t="s">
        <v>2</v>
      </c>
      <c r="O426" s="4" t="s">
        <v>7</v>
      </c>
      <c r="P426" s="4" t="str">
        <f>VLOOKUP(C426,[1]Лист1!$C:$K,9,0)</f>
        <v>2020_01</v>
      </c>
      <c r="R426" s="9">
        <v>0</v>
      </c>
      <c r="S426" s="9">
        <v>1</v>
      </c>
      <c r="T426" s="9">
        <v>0</v>
      </c>
      <c r="U426" s="9">
        <v>1</v>
      </c>
      <c r="V426" s="9">
        <v>0</v>
      </c>
      <c r="W426" s="9">
        <v>0</v>
      </c>
      <c r="X426" s="9">
        <v>0</v>
      </c>
      <c r="Y426" s="9"/>
      <c r="Z426" s="9">
        <v>0</v>
      </c>
      <c r="AA426" s="9">
        <v>1</v>
      </c>
      <c r="AB426" s="9">
        <v>0</v>
      </c>
      <c r="AC426" s="9">
        <v>1</v>
      </c>
      <c r="AD426" s="9">
        <v>0</v>
      </c>
      <c r="AE426" s="9">
        <v>0</v>
      </c>
      <c r="AF426" s="9">
        <v>0</v>
      </c>
      <c r="AG426" s="9">
        <v>1</v>
      </c>
      <c r="AH426" s="9">
        <v>0</v>
      </c>
    </row>
    <row r="427" spans="1:34" x14ac:dyDescent="0.25">
      <c r="A427" s="1" t="s">
        <v>0</v>
      </c>
      <c r="B427" s="2" t="s">
        <v>407</v>
      </c>
      <c r="C427" s="2" t="s">
        <v>425</v>
      </c>
      <c r="D427" s="2" t="str">
        <f t="shared" si="30"/>
        <v>Powercom Infinity INF-1100 1,1</v>
      </c>
      <c r="E427" s="2">
        <v>58</v>
      </c>
      <c r="F427" s="2">
        <f t="shared" si="31"/>
        <v>5.8000000000000003E-2</v>
      </c>
      <c r="G427" s="2">
        <v>1.1000000000000001</v>
      </c>
      <c r="H427" s="3">
        <v>177.88732394366198</v>
      </c>
      <c r="I427" s="3">
        <f t="shared" si="35"/>
        <v>13075</v>
      </c>
      <c r="J427" s="4">
        <f t="shared" si="32"/>
        <v>161.7157490396927</v>
      </c>
      <c r="K427" s="4">
        <f t="shared" si="33"/>
        <v>1.0317464788732396E-2</v>
      </c>
      <c r="L427" s="4" t="s">
        <v>29</v>
      </c>
      <c r="M427" s="4" t="s">
        <v>5</v>
      </c>
      <c r="N427" s="4" t="s">
        <v>2</v>
      </c>
      <c r="O427" s="4" t="s">
        <v>7</v>
      </c>
      <c r="P427" s="4" t="str">
        <f>VLOOKUP(C427,[1]Лист1!$C:$K,9,0)</f>
        <v>2020_01</v>
      </c>
      <c r="R427" s="9">
        <v>0</v>
      </c>
      <c r="S427" s="9">
        <v>1</v>
      </c>
      <c r="T427" s="9">
        <v>1</v>
      </c>
      <c r="U427" s="9">
        <v>1</v>
      </c>
      <c r="V427" s="9">
        <v>1</v>
      </c>
      <c r="W427" s="9">
        <v>0</v>
      </c>
      <c r="X427" s="9">
        <v>1</v>
      </c>
      <c r="Y427" s="9"/>
      <c r="Z427" s="9">
        <v>0</v>
      </c>
      <c r="AA427" s="9">
        <v>1</v>
      </c>
      <c r="AB427" s="9">
        <v>0</v>
      </c>
      <c r="AC427" s="9">
        <v>1</v>
      </c>
      <c r="AD427" s="9">
        <v>0</v>
      </c>
      <c r="AE427" s="9">
        <v>0</v>
      </c>
      <c r="AF427" s="9">
        <v>0</v>
      </c>
      <c r="AG427" s="9">
        <v>0</v>
      </c>
      <c r="AH427" s="9">
        <v>1</v>
      </c>
    </row>
    <row r="428" spans="1:34" x14ac:dyDescent="0.25">
      <c r="A428" s="1" t="s">
        <v>0</v>
      </c>
      <c r="B428" s="2" t="s">
        <v>407</v>
      </c>
      <c r="C428" s="2" t="s">
        <v>426</v>
      </c>
      <c r="D428" s="2" t="str">
        <f t="shared" si="30"/>
        <v>Powercom Infinity INF-1500 1,5</v>
      </c>
      <c r="E428" s="2">
        <v>68</v>
      </c>
      <c r="F428" s="2">
        <f t="shared" si="31"/>
        <v>6.8000000000000005E-2</v>
      </c>
      <c r="G428" s="2">
        <v>1.5</v>
      </c>
      <c r="H428" s="3">
        <v>188.67123287671234</v>
      </c>
      <c r="I428" s="3">
        <f t="shared" si="35"/>
        <v>13867</v>
      </c>
      <c r="J428" s="4">
        <f t="shared" si="32"/>
        <v>125.78082191780823</v>
      </c>
      <c r="K428" s="4">
        <f t="shared" si="33"/>
        <v>1.2829643835616441E-2</v>
      </c>
      <c r="L428" s="4" t="s">
        <v>29</v>
      </c>
      <c r="M428" s="4" t="s">
        <v>5</v>
      </c>
      <c r="N428" s="4" t="s">
        <v>2</v>
      </c>
      <c r="O428" s="4" t="s">
        <v>7</v>
      </c>
      <c r="P428" s="4" t="str">
        <f>VLOOKUP(C428,[1]Лист1!$C:$K,9,0)</f>
        <v>2020_01</v>
      </c>
      <c r="R428" s="9">
        <v>0</v>
      </c>
      <c r="S428" s="9">
        <v>1</v>
      </c>
      <c r="T428" s="9">
        <v>1</v>
      </c>
      <c r="U428" s="9">
        <v>1</v>
      </c>
      <c r="V428" s="9">
        <v>1</v>
      </c>
      <c r="W428" s="9">
        <v>0</v>
      </c>
      <c r="X428" s="9">
        <v>1</v>
      </c>
      <c r="Y428" s="9"/>
      <c r="Z428" s="9">
        <v>0</v>
      </c>
      <c r="AA428" s="9">
        <v>1</v>
      </c>
      <c r="AB428" s="9">
        <v>0</v>
      </c>
      <c r="AC428" s="9">
        <v>1</v>
      </c>
      <c r="AD428" s="9">
        <v>0</v>
      </c>
      <c r="AE428" s="9">
        <v>0</v>
      </c>
      <c r="AF428" s="9">
        <v>0</v>
      </c>
      <c r="AG428" s="9">
        <v>0</v>
      </c>
      <c r="AH428" s="9">
        <v>1</v>
      </c>
    </row>
    <row r="429" spans="1:34" x14ac:dyDescent="0.25">
      <c r="A429" s="1" t="s">
        <v>0</v>
      </c>
      <c r="B429" s="2" t="s">
        <v>407</v>
      </c>
      <c r="C429" s="2" t="s">
        <v>427</v>
      </c>
      <c r="D429" s="2" t="str">
        <f t="shared" si="30"/>
        <v>Powercom Infinity INF-500 0,5</v>
      </c>
      <c r="E429" s="2">
        <v>99</v>
      </c>
      <c r="F429" s="2">
        <f t="shared" si="31"/>
        <v>9.9000000000000005E-2</v>
      </c>
      <c r="G429" s="2">
        <v>0.5</v>
      </c>
      <c r="H429" s="3">
        <v>135.21126760563379</v>
      </c>
      <c r="I429" s="3">
        <f t="shared" si="35"/>
        <v>9938</v>
      </c>
      <c r="J429" s="4">
        <f t="shared" si="32"/>
        <v>270.42253521126759</v>
      </c>
      <c r="K429" s="4">
        <f t="shared" si="33"/>
        <v>1.3385915492957746E-2</v>
      </c>
      <c r="L429" s="4" t="s">
        <v>29</v>
      </c>
      <c r="M429" s="4" t="s">
        <v>5</v>
      </c>
      <c r="N429" s="4" t="s">
        <v>2</v>
      </c>
      <c r="O429" s="4" t="s">
        <v>7</v>
      </c>
      <c r="P429" s="4" t="str">
        <f>VLOOKUP(C429,[1]Лист1!$C:$K,9,0)</f>
        <v>2020_01</v>
      </c>
      <c r="R429" s="9">
        <v>0</v>
      </c>
      <c r="S429" s="9">
        <v>1</v>
      </c>
      <c r="T429" s="9">
        <v>0</v>
      </c>
      <c r="U429" s="9">
        <v>1</v>
      </c>
      <c r="V429" s="9">
        <v>1</v>
      </c>
      <c r="W429" s="9">
        <v>0</v>
      </c>
      <c r="X429" s="9">
        <v>1</v>
      </c>
      <c r="Y429" s="9"/>
      <c r="Z429" s="9">
        <v>0</v>
      </c>
      <c r="AA429" s="9">
        <v>1</v>
      </c>
      <c r="AB429" s="9">
        <v>0</v>
      </c>
      <c r="AC429" s="9">
        <v>1</v>
      </c>
      <c r="AD429" s="9">
        <v>0</v>
      </c>
      <c r="AE429" s="9">
        <v>0</v>
      </c>
      <c r="AF429" s="9">
        <v>0</v>
      </c>
      <c r="AG429" s="9">
        <v>0</v>
      </c>
      <c r="AH429" s="9">
        <v>1</v>
      </c>
    </row>
    <row r="430" spans="1:34" x14ac:dyDescent="0.25">
      <c r="A430" s="1" t="s">
        <v>0</v>
      </c>
      <c r="B430" s="2" t="s">
        <v>407</v>
      </c>
      <c r="C430" s="2" t="s">
        <v>428</v>
      </c>
      <c r="D430" s="2" t="str">
        <f t="shared" si="30"/>
        <v>Powercom Infinity INF-800 0,8</v>
      </c>
      <c r="E430" s="2">
        <v>112</v>
      </c>
      <c r="F430" s="2">
        <f t="shared" si="31"/>
        <v>0.112</v>
      </c>
      <c r="G430" s="2">
        <v>0.8</v>
      </c>
      <c r="H430" s="3">
        <v>144.10958904109589</v>
      </c>
      <c r="I430" s="3">
        <f t="shared" si="35"/>
        <v>10592</v>
      </c>
      <c r="J430" s="4">
        <f t="shared" si="32"/>
        <v>180.13698630136986</v>
      </c>
      <c r="K430" s="4">
        <f t="shared" si="33"/>
        <v>1.6140273972602738E-2</v>
      </c>
      <c r="L430" s="4" t="s">
        <v>29</v>
      </c>
      <c r="M430" s="4" t="s">
        <v>5</v>
      </c>
      <c r="N430" s="4" t="s">
        <v>2</v>
      </c>
      <c r="O430" s="4" t="s">
        <v>7</v>
      </c>
      <c r="P430" s="4" t="str">
        <f>VLOOKUP(C430,[1]Лист1!$C:$K,9,0)</f>
        <v>2020_01</v>
      </c>
      <c r="R430" s="9">
        <v>0</v>
      </c>
      <c r="S430" s="9">
        <v>1</v>
      </c>
      <c r="T430" s="9">
        <v>0</v>
      </c>
      <c r="U430" s="9">
        <v>1</v>
      </c>
      <c r="V430" s="9">
        <v>1</v>
      </c>
      <c r="W430" s="9">
        <v>0</v>
      </c>
      <c r="X430" s="9">
        <v>1</v>
      </c>
      <c r="Y430" s="9"/>
      <c r="Z430" s="9">
        <v>0</v>
      </c>
      <c r="AA430" s="9">
        <v>1</v>
      </c>
      <c r="AB430" s="9">
        <v>0</v>
      </c>
      <c r="AC430" s="9">
        <v>1</v>
      </c>
      <c r="AD430" s="9">
        <v>0</v>
      </c>
      <c r="AE430" s="9">
        <v>0</v>
      </c>
      <c r="AF430" s="9">
        <v>0</v>
      </c>
      <c r="AG430" s="9">
        <v>0</v>
      </c>
      <c r="AH430" s="9">
        <v>1</v>
      </c>
    </row>
    <row r="431" spans="1:34" x14ac:dyDescent="0.25">
      <c r="A431" s="1" t="s">
        <v>0</v>
      </c>
      <c r="B431" s="2" t="s">
        <v>407</v>
      </c>
      <c r="C431" s="2" t="s">
        <v>429</v>
      </c>
      <c r="D431" s="2" t="str">
        <f t="shared" si="30"/>
        <v>Powercom King Pro RM KIN-1000AP 1</v>
      </c>
      <c r="E431" s="2">
        <v>123</v>
      </c>
      <c r="F431" s="2">
        <f t="shared" si="31"/>
        <v>0.123</v>
      </c>
      <c r="G431" s="2">
        <v>1</v>
      </c>
      <c r="H431" s="3">
        <v>240</v>
      </c>
      <c r="I431" s="3">
        <f t="shared" si="35"/>
        <v>17640</v>
      </c>
      <c r="J431" s="4">
        <f t="shared" si="32"/>
        <v>240</v>
      </c>
      <c r="K431" s="4">
        <f t="shared" si="33"/>
        <v>2.9520000000000001E-2</v>
      </c>
      <c r="L431" s="4" t="s">
        <v>12</v>
      </c>
      <c r="M431" s="4" t="s">
        <v>13</v>
      </c>
      <c r="N431" s="4" t="s">
        <v>52</v>
      </c>
      <c r="O431" s="4" t="s">
        <v>7</v>
      </c>
      <c r="P431" s="4" t="str">
        <f>VLOOKUP(C431,[1]Лист1!$C:$K,9,0)</f>
        <v>2020_01</v>
      </c>
      <c r="R431" s="9">
        <v>0</v>
      </c>
      <c r="S431" s="9">
        <v>0</v>
      </c>
      <c r="T431" s="9">
        <v>0</v>
      </c>
      <c r="U431" s="9">
        <v>0</v>
      </c>
      <c r="V431" s="9">
        <v>0</v>
      </c>
      <c r="W431" s="9">
        <v>0</v>
      </c>
      <c r="X431" s="9">
        <v>1</v>
      </c>
      <c r="Y431" s="9"/>
      <c r="Z431" s="9">
        <v>0</v>
      </c>
      <c r="AA431" s="9">
        <v>1</v>
      </c>
      <c r="AB431" s="9">
        <v>0</v>
      </c>
      <c r="AC431" s="9">
        <v>0</v>
      </c>
      <c r="AD431" s="9">
        <v>0</v>
      </c>
      <c r="AE431" s="9">
        <v>1</v>
      </c>
      <c r="AF431" s="9">
        <v>0</v>
      </c>
      <c r="AG431" s="9">
        <v>1</v>
      </c>
      <c r="AH431" s="9">
        <v>0</v>
      </c>
    </row>
    <row r="432" spans="1:34" x14ac:dyDescent="0.25">
      <c r="A432" s="1" t="s">
        <v>0</v>
      </c>
      <c r="B432" s="2" t="s">
        <v>407</v>
      </c>
      <c r="C432" s="2" t="s">
        <v>430</v>
      </c>
      <c r="D432" s="2" t="str">
        <f t="shared" si="30"/>
        <v>Powercom King Pro RM KIN-1200AP 1,2</v>
      </c>
      <c r="E432" s="2">
        <v>84</v>
      </c>
      <c r="F432" s="2">
        <f t="shared" si="31"/>
        <v>8.4000000000000005E-2</v>
      </c>
      <c r="G432" s="2">
        <v>1.2</v>
      </c>
      <c r="H432" s="3">
        <v>266</v>
      </c>
      <c r="I432" s="3">
        <f t="shared" si="35"/>
        <v>19551</v>
      </c>
      <c r="J432" s="4">
        <f t="shared" si="32"/>
        <v>221.66666666666669</v>
      </c>
      <c r="K432" s="4">
        <f t="shared" si="33"/>
        <v>2.2343999999999999E-2</v>
      </c>
      <c r="L432" s="4" t="s">
        <v>12</v>
      </c>
      <c r="M432" s="4" t="s">
        <v>13</v>
      </c>
      <c r="N432" s="4" t="s">
        <v>52</v>
      </c>
      <c r="O432" s="4" t="s">
        <v>7</v>
      </c>
      <c r="P432" s="4" t="str">
        <f>VLOOKUP(C432,[1]Лист1!$C:$K,9,0)</f>
        <v>2020_01</v>
      </c>
      <c r="R432" s="9">
        <v>0</v>
      </c>
      <c r="S432" s="9">
        <v>0</v>
      </c>
      <c r="T432" s="9">
        <v>0</v>
      </c>
      <c r="U432" s="9">
        <v>0</v>
      </c>
      <c r="V432" s="9">
        <v>0</v>
      </c>
      <c r="W432" s="9">
        <v>0</v>
      </c>
      <c r="X432" s="9">
        <v>1</v>
      </c>
      <c r="Y432" s="9"/>
      <c r="Z432" s="9">
        <v>0</v>
      </c>
      <c r="AA432" s="9">
        <v>1</v>
      </c>
      <c r="AB432" s="9">
        <v>0</v>
      </c>
      <c r="AC432" s="9">
        <v>0</v>
      </c>
      <c r="AD432" s="9">
        <v>0</v>
      </c>
      <c r="AE432" s="9">
        <v>1</v>
      </c>
      <c r="AF432" s="9">
        <v>0</v>
      </c>
      <c r="AG432" s="9">
        <v>1</v>
      </c>
      <c r="AH432" s="9">
        <v>0</v>
      </c>
    </row>
    <row r="433" spans="1:34" x14ac:dyDescent="0.25">
      <c r="A433" s="1" t="s">
        <v>0</v>
      </c>
      <c r="B433" s="2" t="s">
        <v>407</v>
      </c>
      <c r="C433" s="2" t="s">
        <v>431</v>
      </c>
      <c r="D433" s="2" t="str">
        <f t="shared" si="30"/>
        <v>Powercom King Pro RM KIN-1500AP 1,5</v>
      </c>
      <c r="E433" s="2">
        <v>123</v>
      </c>
      <c r="F433" s="2">
        <f t="shared" si="31"/>
        <v>0.123</v>
      </c>
      <c r="G433" s="2">
        <v>1.5</v>
      </c>
      <c r="H433" s="3">
        <v>295</v>
      </c>
      <c r="I433" s="3">
        <f t="shared" si="35"/>
        <v>21683</v>
      </c>
      <c r="J433" s="4">
        <f t="shared" si="32"/>
        <v>196.66666666666666</v>
      </c>
      <c r="K433" s="4">
        <f t="shared" si="33"/>
        <v>3.6284999999999998E-2</v>
      </c>
      <c r="L433" s="4" t="s">
        <v>12</v>
      </c>
      <c r="M433" s="4" t="s">
        <v>13</v>
      </c>
      <c r="N433" s="4" t="s">
        <v>52</v>
      </c>
      <c r="O433" s="4" t="s">
        <v>7</v>
      </c>
      <c r="P433" s="4" t="str">
        <f>VLOOKUP(C433,[1]Лист1!$C:$K,9,0)</f>
        <v>2020_01</v>
      </c>
      <c r="R433" s="9">
        <v>0</v>
      </c>
      <c r="S433" s="9">
        <v>0</v>
      </c>
      <c r="T433" s="9">
        <v>0</v>
      </c>
      <c r="U433" s="9">
        <v>0</v>
      </c>
      <c r="V433" s="9">
        <v>0</v>
      </c>
      <c r="W433" s="9">
        <v>0</v>
      </c>
      <c r="X433" s="9">
        <v>1</v>
      </c>
      <c r="Y433" s="9"/>
      <c r="Z433" s="9">
        <v>0</v>
      </c>
      <c r="AA433" s="9">
        <v>1</v>
      </c>
      <c r="AB433" s="9">
        <v>0</v>
      </c>
      <c r="AC433" s="9">
        <v>0</v>
      </c>
      <c r="AD433" s="9">
        <v>0</v>
      </c>
      <c r="AE433" s="9">
        <v>1</v>
      </c>
      <c r="AF433" s="9">
        <v>0</v>
      </c>
      <c r="AG433" s="9">
        <v>1</v>
      </c>
      <c r="AH433" s="9">
        <v>0</v>
      </c>
    </row>
    <row r="434" spans="1:34" x14ac:dyDescent="0.25">
      <c r="A434" s="1" t="s">
        <v>0</v>
      </c>
      <c r="B434" s="2" t="s">
        <v>407</v>
      </c>
      <c r="C434" s="2" t="s">
        <v>432</v>
      </c>
      <c r="D434" s="2" t="str">
        <f t="shared" si="30"/>
        <v>Powercom King Pro RM KIN-2200AP 2,2</v>
      </c>
      <c r="E434" s="2">
        <v>86</v>
      </c>
      <c r="F434" s="2">
        <f t="shared" si="31"/>
        <v>8.5999999999999993E-2</v>
      </c>
      <c r="G434" s="2">
        <v>2.2000000000000002</v>
      </c>
      <c r="H434" s="3">
        <v>425</v>
      </c>
      <c r="I434" s="3">
        <f t="shared" si="35"/>
        <v>31238</v>
      </c>
      <c r="J434" s="4">
        <f t="shared" si="32"/>
        <v>193.18181818181816</v>
      </c>
      <c r="K434" s="4">
        <f t="shared" si="33"/>
        <v>3.6549999999999999E-2</v>
      </c>
      <c r="L434" s="4" t="s">
        <v>12</v>
      </c>
      <c r="M434" s="4" t="s">
        <v>13</v>
      </c>
      <c r="N434" s="4" t="s">
        <v>52</v>
      </c>
      <c r="O434" s="4" t="s">
        <v>7</v>
      </c>
      <c r="P434" s="4" t="str">
        <f>VLOOKUP(C434,[1]Лист1!$C:$K,9,0)</f>
        <v>2020_01</v>
      </c>
      <c r="R434" s="9">
        <v>0</v>
      </c>
      <c r="S434" s="9">
        <v>0</v>
      </c>
      <c r="T434" s="9">
        <v>0</v>
      </c>
      <c r="U434" s="9">
        <v>0</v>
      </c>
      <c r="V434" s="9">
        <v>0</v>
      </c>
      <c r="W434" s="9">
        <v>0</v>
      </c>
      <c r="X434" s="9">
        <v>1</v>
      </c>
      <c r="Y434" s="9"/>
      <c r="Z434" s="9">
        <v>0</v>
      </c>
      <c r="AA434" s="9">
        <v>1</v>
      </c>
      <c r="AB434" s="9">
        <v>0</v>
      </c>
      <c r="AC434" s="9">
        <v>0</v>
      </c>
      <c r="AD434" s="9">
        <v>0</v>
      </c>
      <c r="AE434" s="9">
        <v>1</v>
      </c>
      <c r="AF434" s="9">
        <v>0</v>
      </c>
      <c r="AG434" s="9">
        <v>1</v>
      </c>
      <c r="AH434" s="9">
        <v>0</v>
      </c>
    </row>
    <row r="435" spans="1:34" x14ac:dyDescent="0.25">
      <c r="A435" s="1" t="s">
        <v>0</v>
      </c>
      <c r="B435" s="2" t="s">
        <v>407</v>
      </c>
      <c r="C435" s="2" t="s">
        <v>433</v>
      </c>
      <c r="D435" s="2" t="str">
        <f t="shared" si="30"/>
        <v>Powercom King Pro RM KIN-3000AP 3</v>
      </c>
      <c r="E435" s="2">
        <v>63</v>
      </c>
      <c r="F435" s="2">
        <f t="shared" si="31"/>
        <v>6.3E-2</v>
      </c>
      <c r="G435" s="2">
        <v>3</v>
      </c>
      <c r="H435" s="3">
        <v>539</v>
      </c>
      <c r="I435" s="3">
        <f t="shared" si="35"/>
        <v>39617</v>
      </c>
      <c r="J435" s="4">
        <f t="shared" si="32"/>
        <v>179.66666666666666</v>
      </c>
      <c r="K435" s="4">
        <f t="shared" si="33"/>
        <v>3.3957000000000001E-2</v>
      </c>
      <c r="L435" s="4" t="s">
        <v>12</v>
      </c>
      <c r="M435" s="4" t="s">
        <v>13</v>
      </c>
      <c r="N435" s="4" t="s">
        <v>52</v>
      </c>
      <c r="O435" s="4" t="s">
        <v>7</v>
      </c>
      <c r="P435" s="4" t="str">
        <f>VLOOKUP(C435,[1]Лист1!$C:$K,9,0)</f>
        <v>2020_01</v>
      </c>
      <c r="R435" s="9">
        <v>0</v>
      </c>
      <c r="S435" s="9">
        <v>0</v>
      </c>
      <c r="T435" s="9">
        <v>0</v>
      </c>
      <c r="U435" s="9">
        <v>0</v>
      </c>
      <c r="V435" s="9">
        <v>0</v>
      </c>
      <c r="W435" s="9">
        <v>0</v>
      </c>
      <c r="X435" s="9">
        <v>1</v>
      </c>
      <c r="Y435" s="9"/>
      <c r="Z435" s="9">
        <v>0</v>
      </c>
      <c r="AA435" s="9">
        <v>1</v>
      </c>
      <c r="AB435" s="9">
        <v>0</v>
      </c>
      <c r="AC435" s="9">
        <v>0</v>
      </c>
      <c r="AD435" s="9">
        <v>0</v>
      </c>
      <c r="AE435" s="9">
        <v>1</v>
      </c>
      <c r="AF435" s="9">
        <v>0</v>
      </c>
      <c r="AG435" s="9">
        <v>1</v>
      </c>
      <c r="AH435" s="9">
        <v>0</v>
      </c>
    </row>
    <row r="436" spans="1:34" x14ac:dyDescent="0.25">
      <c r="A436" s="1" t="s">
        <v>0</v>
      </c>
      <c r="B436" s="2" t="s">
        <v>407</v>
      </c>
      <c r="C436" s="2" t="s">
        <v>434</v>
      </c>
      <c r="D436" s="2" t="str">
        <f t="shared" si="30"/>
        <v>Powercom King Pro RM KIN-600AP 0,6</v>
      </c>
      <c r="E436" s="2">
        <v>140</v>
      </c>
      <c r="F436" s="2">
        <f t="shared" si="31"/>
        <v>0.14000000000000001</v>
      </c>
      <c r="G436" s="2">
        <v>0.6</v>
      </c>
      <c r="H436" s="3">
        <v>200</v>
      </c>
      <c r="I436" s="3">
        <f t="shared" si="35"/>
        <v>14700</v>
      </c>
      <c r="J436" s="4">
        <f t="shared" si="32"/>
        <v>333.33333333333337</v>
      </c>
      <c r="K436" s="4">
        <f t="shared" si="33"/>
        <v>2.8000000000000001E-2</v>
      </c>
      <c r="L436" s="4" t="s">
        <v>12</v>
      </c>
      <c r="M436" s="4" t="s">
        <v>13</v>
      </c>
      <c r="N436" s="4" t="s">
        <v>52</v>
      </c>
      <c r="O436" s="4" t="s">
        <v>7</v>
      </c>
      <c r="P436" s="4" t="str">
        <f>VLOOKUP(C436,[1]Лист1!$C:$K,9,0)</f>
        <v>2020_01</v>
      </c>
      <c r="R436" s="9">
        <v>0</v>
      </c>
      <c r="S436" s="9">
        <v>0</v>
      </c>
      <c r="T436" s="9">
        <v>0</v>
      </c>
      <c r="U436" s="9">
        <v>0</v>
      </c>
      <c r="V436" s="9">
        <v>0</v>
      </c>
      <c r="W436" s="9">
        <v>0</v>
      </c>
      <c r="X436" s="9">
        <v>1</v>
      </c>
      <c r="Y436" s="9"/>
      <c r="Z436" s="9">
        <v>0</v>
      </c>
      <c r="AA436" s="9">
        <v>1</v>
      </c>
      <c r="AB436" s="9">
        <v>0</v>
      </c>
      <c r="AC436" s="9">
        <v>0</v>
      </c>
      <c r="AD436" s="9">
        <v>0</v>
      </c>
      <c r="AE436" s="9">
        <v>1</v>
      </c>
      <c r="AF436" s="9">
        <v>0</v>
      </c>
      <c r="AG436" s="9">
        <v>1</v>
      </c>
      <c r="AH436" s="9">
        <v>0</v>
      </c>
    </row>
    <row r="437" spans="1:34" x14ac:dyDescent="0.25">
      <c r="A437" s="1" t="s">
        <v>0</v>
      </c>
      <c r="B437" s="2" t="s">
        <v>407</v>
      </c>
      <c r="C437" s="2" t="s">
        <v>435</v>
      </c>
      <c r="D437" s="2" t="str">
        <f t="shared" si="30"/>
        <v>Powercom Macan MAC-1000 1</v>
      </c>
      <c r="E437" s="2">
        <v>198</v>
      </c>
      <c r="F437" s="2">
        <f t="shared" si="31"/>
        <v>0.19800000000000001</v>
      </c>
      <c r="G437" s="2">
        <v>1</v>
      </c>
      <c r="H437" s="3">
        <v>210</v>
      </c>
      <c r="I437" s="3">
        <f t="shared" si="35"/>
        <v>15435</v>
      </c>
      <c r="J437" s="4">
        <f t="shared" si="32"/>
        <v>210</v>
      </c>
      <c r="K437" s="4">
        <f t="shared" si="33"/>
        <v>4.1579999999999999E-2</v>
      </c>
      <c r="L437" s="4" t="s">
        <v>4</v>
      </c>
      <c r="M437" s="4" t="s">
        <v>5</v>
      </c>
      <c r="N437" s="4" t="s">
        <v>2</v>
      </c>
      <c r="O437" s="4" t="s">
        <v>7</v>
      </c>
      <c r="P437" s="4" t="str">
        <f>VLOOKUP(C437,[1]Лист1!$C:$K,9,0)</f>
        <v>2020_01</v>
      </c>
      <c r="R437" s="9">
        <v>0</v>
      </c>
      <c r="S437" s="9">
        <v>0</v>
      </c>
      <c r="T437" s="9">
        <v>1</v>
      </c>
      <c r="U437" s="9">
        <v>0</v>
      </c>
      <c r="V437" s="9">
        <v>1</v>
      </c>
      <c r="W437" s="9">
        <v>0</v>
      </c>
      <c r="X437" s="9">
        <v>1</v>
      </c>
      <c r="Y437" s="9"/>
      <c r="Z437" s="9">
        <v>0</v>
      </c>
      <c r="AA437" s="9">
        <v>1</v>
      </c>
      <c r="AB437" s="9">
        <v>0</v>
      </c>
      <c r="AC437" s="9">
        <v>1</v>
      </c>
      <c r="AD437" s="9">
        <v>0</v>
      </c>
      <c r="AE437" s="9">
        <v>0</v>
      </c>
      <c r="AF437" s="9">
        <v>1</v>
      </c>
      <c r="AG437" s="9">
        <v>0</v>
      </c>
      <c r="AH437" s="9">
        <v>1</v>
      </c>
    </row>
    <row r="438" spans="1:34" x14ac:dyDescent="0.25">
      <c r="A438" s="1" t="s">
        <v>0</v>
      </c>
      <c r="B438" s="2" t="s">
        <v>407</v>
      </c>
      <c r="C438" s="2" t="s">
        <v>436</v>
      </c>
      <c r="D438" s="2" t="str">
        <f t="shared" si="30"/>
        <v>Powercom Macan MAC-1500 1,5</v>
      </c>
      <c r="E438" s="2">
        <v>50</v>
      </c>
      <c r="F438" s="2">
        <f t="shared" si="31"/>
        <v>0.05</v>
      </c>
      <c r="G438" s="2">
        <v>1.5</v>
      </c>
      <c r="H438" s="3">
        <v>315</v>
      </c>
      <c r="I438" s="3">
        <f t="shared" si="35"/>
        <v>23153</v>
      </c>
      <c r="J438" s="4">
        <f t="shared" si="32"/>
        <v>210</v>
      </c>
      <c r="K438" s="4">
        <f t="shared" si="33"/>
        <v>1.575E-2</v>
      </c>
      <c r="L438" s="4" t="s">
        <v>4</v>
      </c>
      <c r="M438" s="4" t="s">
        <v>5</v>
      </c>
      <c r="N438" s="4" t="s">
        <v>2</v>
      </c>
      <c r="O438" s="4" t="s">
        <v>7</v>
      </c>
      <c r="P438" s="4" t="str">
        <f>VLOOKUP(C438,[1]Лист1!$C:$K,9,0)</f>
        <v>2020_01</v>
      </c>
      <c r="R438" s="9">
        <v>0</v>
      </c>
      <c r="S438" s="9">
        <v>0</v>
      </c>
      <c r="T438" s="9">
        <v>1</v>
      </c>
      <c r="U438" s="9">
        <v>0</v>
      </c>
      <c r="V438" s="9">
        <v>1</v>
      </c>
      <c r="W438" s="9">
        <v>0</v>
      </c>
      <c r="X438" s="9">
        <v>1</v>
      </c>
      <c r="Y438" s="9"/>
      <c r="Z438" s="9">
        <v>0</v>
      </c>
      <c r="AA438" s="9">
        <v>1</v>
      </c>
      <c r="AB438" s="9">
        <v>0</v>
      </c>
      <c r="AC438" s="9">
        <v>1</v>
      </c>
      <c r="AD438" s="9">
        <v>0</v>
      </c>
      <c r="AE438" s="9">
        <v>0</v>
      </c>
      <c r="AF438" s="9">
        <v>1</v>
      </c>
      <c r="AG438" s="9">
        <v>0</v>
      </c>
      <c r="AH438" s="9">
        <v>1</v>
      </c>
    </row>
    <row r="439" spans="1:34" x14ac:dyDescent="0.25">
      <c r="A439" s="1" t="s">
        <v>0</v>
      </c>
      <c r="B439" s="2" t="s">
        <v>407</v>
      </c>
      <c r="C439" s="2" t="s">
        <v>437</v>
      </c>
      <c r="D439" s="2" t="str">
        <f t="shared" si="30"/>
        <v>Powercom Macan MAC-2000 2</v>
      </c>
      <c r="E439" s="2">
        <v>243</v>
      </c>
      <c r="F439" s="2">
        <f t="shared" si="31"/>
        <v>0.24299999999999999</v>
      </c>
      <c r="G439" s="2">
        <v>2</v>
      </c>
      <c r="H439" s="3">
        <v>425</v>
      </c>
      <c r="I439" s="3">
        <f t="shared" si="35"/>
        <v>31238</v>
      </c>
      <c r="J439" s="4">
        <f t="shared" si="32"/>
        <v>212.5</v>
      </c>
      <c r="K439" s="4">
        <f t="shared" si="33"/>
        <v>0.10327500000000001</v>
      </c>
      <c r="L439" s="4" t="s">
        <v>4</v>
      </c>
      <c r="M439" s="4" t="s">
        <v>5</v>
      </c>
      <c r="N439" s="4" t="s">
        <v>2</v>
      </c>
      <c r="O439" s="4" t="s">
        <v>7</v>
      </c>
      <c r="P439" s="4" t="str">
        <f>VLOOKUP(C439,[1]Лист1!$C:$K,9,0)</f>
        <v>2020_01</v>
      </c>
      <c r="R439" s="9">
        <v>0</v>
      </c>
      <c r="S439" s="9">
        <v>0</v>
      </c>
      <c r="T439" s="9">
        <v>1</v>
      </c>
      <c r="U439" s="9">
        <v>0</v>
      </c>
      <c r="V439" s="9">
        <v>1</v>
      </c>
      <c r="W439" s="9">
        <v>0</v>
      </c>
      <c r="X439" s="9">
        <v>1</v>
      </c>
      <c r="Y439" s="9"/>
      <c r="Z439" s="9">
        <v>0</v>
      </c>
      <c r="AA439" s="9">
        <v>1</v>
      </c>
      <c r="AB439" s="9">
        <v>0</v>
      </c>
      <c r="AC439" s="9">
        <v>1</v>
      </c>
      <c r="AD439" s="9">
        <v>0</v>
      </c>
      <c r="AE439" s="9">
        <v>0</v>
      </c>
      <c r="AF439" s="9">
        <v>1</v>
      </c>
      <c r="AG439" s="9">
        <v>0</v>
      </c>
      <c r="AH439" s="9">
        <v>1</v>
      </c>
    </row>
    <row r="440" spans="1:34" x14ac:dyDescent="0.25">
      <c r="A440" s="1" t="s">
        <v>0</v>
      </c>
      <c r="B440" s="2" t="s">
        <v>407</v>
      </c>
      <c r="C440" s="2" t="s">
        <v>438</v>
      </c>
      <c r="D440" s="2" t="str">
        <f t="shared" si="30"/>
        <v>Powercom Macan MAC-3000 3</v>
      </c>
      <c r="E440" s="2">
        <v>215</v>
      </c>
      <c r="F440" s="2">
        <f t="shared" si="31"/>
        <v>0.215</v>
      </c>
      <c r="G440" s="2">
        <v>3</v>
      </c>
      <c r="H440" s="3">
        <v>511</v>
      </c>
      <c r="I440" s="3">
        <f t="shared" si="35"/>
        <v>37559</v>
      </c>
      <c r="J440" s="4">
        <f t="shared" si="32"/>
        <v>170.33333333333334</v>
      </c>
      <c r="K440" s="4">
        <f t="shared" si="33"/>
        <v>0.109865</v>
      </c>
      <c r="L440" s="4" t="s">
        <v>4</v>
      </c>
      <c r="M440" s="4" t="s">
        <v>5</v>
      </c>
      <c r="N440" s="4" t="s">
        <v>2</v>
      </c>
      <c r="O440" s="4" t="s">
        <v>7</v>
      </c>
      <c r="P440" s="4" t="str">
        <f>VLOOKUP(C440,[1]Лист1!$C:$K,9,0)</f>
        <v>2020_01</v>
      </c>
      <c r="R440" s="9">
        <v>0</v>
      </c>
      <c r="S440" s="9">
        <v>0</v>
      </c>
      <c r="T440" s="9">
        <v>1</v>
      </c>
      <c r="U440" s="9">
        <v>0</v>
      </c>
      <c r="V440" s="9">
        <v>1</v>
      </c>
      <c r="W440" s="9">
        <v>0</v>
      </c>
      <c r="X440" s="9">
        <v>1</v>
      </c>
      <c r="Y440" s="9"/>
      <c r="Z440" s="9">
        <v>0</v>
      </c>
      <c r="AA440" s="9">
        <v>1</v>
      </c>
      <c r="AB440" s="9">
        <v>0</v>
      </c>
      <c r="AC440" s="9">
        <v>1</v>
      </c>
      <c r="AD440" s="9">
        <v>0</v>
      </c>
      <c r="AE440" s="9">
        <v>0</v>
      </c>
      <c r="AF440" s="9">
        <v>1</v>
      </c>
      <c r="AG440" s="9">
        <v>0</v>
      </c>
      <c r="AH440" s="9">
        <v>1</v>
      </c>
    </row>
    <row r="441" spans="1:34" x14ac:dyDescent="0.25">
      <c r="A441" s="1" t="s">
        <v>0</v>
      </c>
      <c r="B441" s="2" t="s">
        <v>407</v>
      </c>
      <c r="C441" s="2" t="s">
        <v>439</v>
      </c>
      <c r="D441" s="2" t="str">
        <f t="shared" si="30"/>
        <v>Powercom Macan MRT-1000 1</v>
      </c>
      <c r="E441" s="2">
        <v>13</v>
      </c>
      <c r="F441" s="2">
        <f t="shared" si="31"/>
        <v>1.2999999999999999E-2</v>
      </c>
      <c r="G441" s="2">
        <v>1</v>
      </c>
      <c r="H441" s="3">
        <v>337</v>
      </c>
      <c r="I441" s="3">
        <f t="shared" si="35"/>
        <v>24770</v>
      </c>
      <c r="J441" s="4">
        <f t="shared" si="32"/>
        <v>337</v>
      </c>
      <c r="K441" s="4">
        <f t="shared" si="33"/>
        <v>4.3810000000000003E-3</v>
      </c>
      <c r="L441" s="4" t="s">
        <v>4</v>
      </c>
      <c r="M441" s="4" t="s">
        <v>5</v>
      </c>
      <c r="N441" s="4" t="s">
        <v>6</v>
      </c>
      <c r="O441" s="4" t="s">
        <v>7</v>
      </c>
      <c r="P441" s="4" t="str">
        <f>VLOOKUP(C441,[1]Лист1!$C:$K,9,0)</f>
        <v>2020_01</v>
      </c>
      <c r="R441" s="9">
        <v>0</v>
      </c>
      <c r="S441" s="9">
        <v>0</v>
      </c>
      <c r="T441" s="9">
        <v>0</v>
      </c>
      <c r="U441" s="9">
        <v>0</v>
      </c>
      <c r="V441" s="9">
        <v>0</v>
      </c>
      <c r="W441" s="9">
        <v>0</v>
      </c>
      <c r="X441" s="9">
        <v>1</v>
      </c>
      <c r="Y441" s="9"/>
      <c r="Z441" s="9">
        <v>0</v>
      </c>
      <c r="AA441" s="9">
        <v>1</v>
      </c>
      <c r="AB441" s="9">
        <v>0</v>
      </c>
      <c r="AC441" s="9">
        <v>0</v>
      </c>
      <c r="AD441" s="9">
        <v>1</v>
      </c>
      <c r="AE441" s="9">
        <v>0</v>
      </c>
      <c r="AF441" s="9">
        <v>1</v>
      </c>
      <c r="AG441" s="9">
        <v>0</v>
      </c>
      <c r="AH441" s="9">
        <v>1</v>
      </c>
    </row>
    <row r="442" spans="1:34" x14ac:dyDescent="0.25">
      <c r="A442" s="1" t="s">
        <v>0</v>
      </c>
      <c r="B442" s="2" t="s">
        <v>407</v>
      </c>
      <c r="C442" s="2" t="s">
        <v>440</v>
      </c>
      <c r="D442" s="2" t="str">
        <f t="shared" si="30"/>
        <v>Powercom Macan MRT-1000SE 1</v>
      </c>
      <c r="E442" s="2">
        <v>91</v>
      </c>
      <c r="F442" s="2">
        <f t="shared" si="31"/>
        <v>9.0999999999999998E-2</v>
      </c>
      <c r="G442" s="2">
        <v>1</v>
      </c>
      <c r="H442" s="3">
        <v>335.9375</v>
      </c>
      <c r="I442" s="3">
        <f t="shared" si="35"/>
        <v>24691</v>
      </c>
      <c r="J442" s="4">
        <f t="shared" si="32"/>
        <v>335.9375</v>
      </c>
      <c r="K442" s="4">
        <f t="shared" si="33"/>
        <v>3.0570312499999999E-2</v>
      </c>
      <c r="L442" s="4" t="s">
        <v>4</v>
      </c>
      <c r="M442" s="4" t="s">
        <v>5</v>
      </c>
      <c r="N442" s="4" t="s">
        <v>6</v>
      </c>
      <c r="O442" s="4" t="s">
        <v>7</v>
      </c>
      <c r="P442" s="4" t="str">
        <f>VLOOKUP(C442,[1]Лист1!$C:$K,9,0)</f>
        <v>2020_01</v>
      </c>
      <c r="R442" s="9">
        <v>0</v>
      </c>
      <c r="S442" s="9">
        <v>0</v>
      </c>
      <c r="T442" s="9">
        <v>0</v>
      </c>
      <c r="U442" s="9">
        <v>0</v>
      </c>
      <c r="V442" s="9">
        <v>0</v>
      </c>
      <c r="W442" s="9">
        <v>0</v>
      </c>
      <c r="X442" s="9">
        <v>1</v>
      </c>
      <c r="Y442" s="9"/>
      <c r="Z442" s="9">
        <v>0</v>
      </c>
      <c r="AA442" s="9">
        <v>1</v>
      </c>
      <c r="AB442" s="9">
        <v>0</v>
      </c>
      <c r="AC442" s="9">
        <v>0</v>
      </c>
      <c r="AD442" s="9">
        <v>1</v>
      </c>
      <c r="AE442" s="9">
        <v>0</v>
      </c>
      <c r="AF442" s="9">
        <v>1</v>
      </c>
      <c r="AG442" s="9">
        <v>0</v>
      </c>
      <c r="AH442" s="9">
        <v>1</v>
      </c>
    </row>
    <row r="443" spans="1:34" x14ac:dyDescent="0.25">
      <c r="A443" s="1" t="s">
        <v>0</v>
      </c>
      <c r="B443" s="2" t="s">
        <v>407</v>
      </c>
      <c r="C443" s="2" t="s">
        <v>441</v>
      </c>
      <c r="D443" s="2" t="str">
        <f t="shared" si="30"/>
        <v>Powercom Macan MRT-1500SE 1,5</v>
      </c>
      <c r="E443" s="2">
        <v>80</v>
      </c>
      <c r="F443" s="2">
        <f t="shared" si="31"/>
        <v>0.08</v>
      </c>
      <c r="G443" s="2">
        <v>1.5</v>
      </c>
      <c r="H443" s="3">
        <v>407.96875</v>
      </c>
      <c r="I443" s="3">
        <f t="shared" si="35"/>
        <v>29986</v>
      </c>
      <c r="J443" s="4">
        <f t="shared" si="32"/>
        <v>271.97916666666669</v>
      </c>
      <c r="K443" s="4">
        <f t="shared" si="33"/>
        <v>3.26375E-2</v>
      </c>
      <c r="L443" s="5" t="s">
        <v>4</v>
      </c>
      <c r="M443" s="5" t="s">
        <v>5</v>
      </c>
      <c r="N443" s="5" t="s">
        <v>6</v>
      </c>
      <c r="O443" s="5" t="s">
        <v>7</v>
      </c>
      <c r="P443" s="4" t="str">
        <f>VLOOKUP(C443,[1]Лист1!$C:$K,9,0)</f>
        <v>2020_01</v>
      </c>
      <c r="R443" s="9">
        <v>0</v>
      </c>
      <c r="S443" s="9">
        <v>0</v>
      </c>
      <c r="T443" s="9">
        <v>0</v>
      </c>
      <c r="U443" s="9">
        <v>0</v>
      </c>
      <c r="V443" s="9">
        <v>0</v>
      </c>
      <c r="W443" s="9">
        <v>0</v>
      </c>
      <c r="X443" s="9">
        <v>1</v>
      </c>
      <c r="Y443" s="9"/>
      <c r="Z443" s="9">
        <v>0</v>
      </c>
      <c r="AA443" s="9">
        <v>1</v>
      </c>
      <c r="AB443" s="9">
        <v>0</v>
      </c>
      <c r="AC443" s="9">
        <v>0</v>
      </c>
      <c r="AD443" s="9">
        <v>1</v>
      </c>
      <c r="AE443" s="9">
        <v>0</v>
      </c>
      <c r="AF443" s="9">
        <v>1</v>
      </c>
      <c r="AG443" s="9">
        <v>0</v>
      </c>
      <c r="AH443" s="9">
        <v>1</v>
      </c>
    </row>
    <row r="444" spans="1:34" x14ac:dyDescent="0.25">
      <c r="A444" s="1" t="s">
        <v>0</v>
      </c>
      <c r="B444" s="2" t="s">
        <v>407</v>
      </c>
      <c r="C444" s="2" t="s">
        <v>442</v>
      </c>
      <c r="D444" s="2" t="str">
        <f t="shared" si="30"/>
        <v>Powercom Macan MRT-2000 2</v>
      </c>
      <c r="E444" s="2">
        <v>1</v>
      </c>
      <c r="F444" s="2">
        <f t="shared" si="31"/>
        <v>1E-3</v>
      </c>
      <c r="G444" s="2">
        <v>2</v>
      </c>
      <c r="H444" s="3">
        <v>558</v>
      </c>
      <c r="I444" s="3">
        <f t="shared" si="35"/>
        <v>41013</v>
      </c>
      <c r="J444" s="4">
        <f t="shared" si="32"/>
        <v>279</v>
      </c>
      <c r="K444" s="4">
        <f t="shared" si="33"/>
        <v>5.5800000000000001E-4</v>
      </c>
      <c r="L444" s="4" t="s">
        <v>4</v>
      </c>
      <c r="M444" s="4" t="s">
        <v>5</v>
      </c>
      <c r="N444" s="4" t="s">
        <v>6</v>
      </c>
      <c r="O444" s="4" t="s">
        <v>7</v>
      </c>
      <c r="P444" s="4" t="str">
        <f>VLOOKUP(C444,[1]Лист1!$C:$K,9,0)</f>
        <v>2020_01</v>
      </c>
      <c r="R444" s="9">
        <v>0</v>
      </c>
      <c r="S444" s="9">
        <v>0</v>
      </c>
      <c r="T444" s="9">
        <v>0</v>
      </c>
      <c r="U444" s="9">
        <v>0</v>
      </c>
      <c r="V444" s="9">
        <v>0</v>
      </c>
      <c r="W444" s="9">
        <v>0</v>
      </c>
      <c r="X444" s="9">
        <v>1</v>
      </c>
      <c r="Y444" s="9"/>
      <c r="Z444" s="9">
        <v>0</v>
      </c>
      <c r="AA444" s="9">
        <v>1</v>
      </c>
      <c r="AB444" s="9">
        <v>0</v>
      </c>
      <c r="AC444" s="9">
        <v>0</v>
      </c>
      <c r="AD444" s="9">
        <v>1</v>
      </c>
      <c r="AE444" s="9">
        <v>0</v>
      </c>
      <c r="AF444" s="9">
        <v>1</v>
      </c>
      <c r="AG444" s="9">
        <v>0</v>
      </c>
      <c r="AH444" s="9">
        <v>1</v>
      </c>
    </row>
    <row r="445" spans="1:34" x14ac:dyDescent="0.25">
      <c r="A445" s="1" t="s">
        <v>0</v>
      </c>
      <c r="B445" s="2" t="s">
        <v>407</v>
      </c>
      <c r="C445" s="2" t="s">
        <v>443</v>
      </c>
      <c r="D445" s="2" t="str">
        <f t="shared" si="30"/>
        <v>Powercom Macan MRT-2000SE 2</v>
      </c>
      <c r="E445" s="2">
        <v>185</v>
      </c>
      <c r="F445" s="2">
        <f t="shared" si="31"/>
        <v>0.185</v>
      </c>
      <c r="G445" s="2">
        <v>2</v>
      </c>
      <c r="H445" s="3">
        <v>558.28125</v>
      </c>
      <c r="I445" s="3">
        <f t="shared" si="35"/>
        <v>41034</v>
      </c>
      <c r="J445" s="4">
        <f t="shared" si="32"/>
        <v>279.140625</v>
      </c>
      <c r="K445" s="4">
        <f t="shared" si="33"/>
        <v>0.10328203125</v>
      </c>
      <c r="L445" s="5" t="s">
        <v>4</v>
      </c>
      <c r="M445" s="5" t="s">
        <v>5</v>
      </c>
      <c r="N445" s="5" t="s">
        <v>6</v>
      </c>
      <c r="O445" s="5" t="s">
        <v>7</v>
      </c>
      <c r="P445" s="4" t="str">
        <f>VLOOKUP(C445,[1]Лист1!$C:$K,9,0)</f>
        <v>2020_01</v>
      </c>
      <c r="R445" s="9">
        <v>0</v>
      </c>
      <c r="S445" s="9">
        <v>0</v>
      </c>
      <c r="T445" s="9">
        <v>0</v>
      </c>
      <c r="U445" s="9">
        <v>0</v>
      </c>
      <c r="V445" s="9">
        <v>0</v>
      </c>
      <c r="W445" s="9">
        <v>0</v>
      </c>
      <c r="X445" s="9">
        <v>1</v>
      </c>
      <c r="Y445" s="9"/>
      <c r="Z445" s="9">
        <v>0</v>
      </c>
      <c r="AA445" s="9">
        <v>1</v>
      </c>
      <c r="AB445" s="9">
        <v>0</v>
      </c>
      <c r="AC445" s="9">
        <v>0</v>
      </c>
      <c r="AD445" s="9">
        <v>1</v>
      </c>
      <c r="AE445" s="9">
        <v>0</v>
      </c>
      <c r="AF445" s="9">
        <v>1</v>
      </c>
      <c r="AG445" s="9">
        <v>0</v>
      </c>
      <c r="AH445" s="9">
        <v>1</v>
      </c>
    </row>
    <row r="446" spans="1:34" x14ac:dyDescent="0.25">
      <c r="A446" s="1" t="s">
        <v>0</v>
      </c>
      <c r="B446" s="2" t="s">
        <v>407</v>
      </c>
      <c r="C446" s="2" t="s">
        <v>444</v>
      </c>
      <c r="D446" s="2" t="str">
        <f t="shared" si="30"/>
        <v>Powercom Macan MRT-3000 3</v>
      </c>
      <c r="E446" s="2">
        <v>17</v>
      </c>
      <c r="F446" s="2">
        <f t="shared" si="31"/>
        <v>1.7000000000000001E-2</v>
      </c>
      <c r="G446" s="2">
        <v>3</v>
      </c>
      <c r="H446" s="3">
        <v>625</v>
      </c>
      <c r="I446" s="3">
        <f t="shared" si="35"/>
        <v>45938</v>
      </c>
      <c r="J446" s="4">
        <f t="shared" si="32"/>
        <v>208.33333333333334</v>
      </c>
      <c r="K446" s="4">
        <f t="shared" si="33"/>
        <v>1.0625000000000001E-2</v>
      </c>
      <c r="L446" s="4" t="s">
        <v>4</v>
      </c>
      <c r="M446" s="4" t="s">
        <v>5</v>
      </c>
      <c r="N446" s="4" t="s">
        <v>6</v>
      </c>
      <c r="O446" s="4" t="s">
        <v>7</v>
      </c>
      <c r="P446" s="4" t="str">
        <f>VLOOKUP(C446,[1]Лист1!$C:$K,9,0)</f>
        <v>2020_01</v>
      </c>
      <c r="R446" s="9">
        <v>0</v>
      </c>
      <c r="S446" s="9">
        <v>0</v>
      </c>
      <c r="T446" s="9">
        <v>0</v>
      </c>
      <c r="U446" s="9">
        <v>0</v>
      </c>
      <c r="V446" s="9">
        <v>0</v>
      </c>
      <c r="W446" s="9">
        <v>0</v>
      </c>
      <c r="X446" s="9">
        <v>1</v>
      </c>
      <c r="Y446" s="9"/>
      <c r="Z446" s="9">
        <v>0</v>
      </c>
      <c r="AA446" s="9">
        <v>1</v>
      </c>
      <c r="AB446" s="9">
        <v>0</v>
      </c>
      <c r="AC446" s="9">
        <v>0</v>
      </c>
      <c r="AD446" s="9">
        <v>1</v>
      </c>
      <c r="AE446" s="9">
        <v>0</v>
      </c>
      <c r="AF446" s="9">
        <v>1</v>
      </c>
      <c r="AG446" s="9">
        <v>0</v>
      </c>
      <c r="AH446" s="9">
        <v>1</v>
      </c>
    </row>
    <row r="447" spans="1:34" x14ac:dyDescent="0.25">
      <c r="A447" s="1" t="s">
        <v>0</v>
      </c>
      <c r="B447" s="2" t="s">
        <v>407</v>
      </c>
      <c r="C447" s="2" t="s">
        <v>445</v>
      </c>
      <c r="D447" s="2" t="str">
        <f t="shared" si="30"/>
        <v>Powercom Macan MRT-3000SE 3</v>
      </c>
      <c r="E447" s="2">
        <v>201</v>
      </c>
      <c r="F447" s="2">
        <f t="shared" si="31"/>
        <v>0.20100000000000001</v>
      </c>
      <c r="G447" s="2">
        <v>3</v>
      </c>
      <c r="H447" s="3">
        <v>599.390625</v>
      </c>
      <c r="I447" s="3">
        <f t="shared" si="35"/>
        <v>44055</v>
      </c>
      <c r="J447" s="4">
        <f t="shared" si="32"/>
        <v>199.796875</v>
      </c>
      <c r="K447" s="4">
        <f t="shared" si="33"/>
        <v>0.120477515625</v>
      </c>
      <c r="L447" s="4" t="s">
        <v>4</v>
      </c>
      <c r="M447" s="4" t="s">
        <v>5</v>
      </c>
      <c r="N447" s="4" t="s">
        <v>6</v>
      </c>
      <c r="O447" s="4" t="s">
        <v>7</v>
      </c>
      <c r="P447" s="4" t="str">
        <f>VLOOKUP(C447,[1]Лист1!$C:$K,9,0)</f>
        <v>2020_01</v>
      </c>
      <c r="R447" s="9">
        <v>0</v>
      </c>
      <c r="S447" s="9">
        <v>0</v>
      </c>
      <c r="T447" s="9">
        <v>0</v>
      </c>
      <c r="U447" s="9">
        <v>0</v>
      </c>
      <c r="V447" s="9">
        <v>0</v>
      </c>
      <c r="W447" s="9">
        <v>0</v>
      </c>
      <c r="X447" s="9">
        <v>1</v>
      </c>
      <c r="Y447" s="9"/>
      <c r="Z447" s="9">
        <v>0</v>
      </c>
      <c r="AA447" s="9">
        <v>1</v>
      </c>
      <c r="AB447" s="9">
        <v>0</v>
      </c>
      <c r="AC447" s="9">
        <v>0</v>
      </c>
      <c r="AD447" s="9">
        <v>1</v>
      </c>
      <c r="AE447" s="9">
        <v>0</v>
      </c>
      <c r="AF447" s="9">
        <v>1</v>
      </c>
      <c r="AG447" s="9">
        <v>0</v>
      </c>
      <c r="AH447" s="9">
        <v>1</v>
      </c>
    </row>
    <row r="448" spans="1:34" x14ac:dyDescent="0.25">
      <c r="A448" s="1" t="s">
        <v>0</v>
      </c>
      <c r="B448" s="2" t="s">
        <v>407</v>
      </c>
      <c r="C448" s="2" t="s">
        <v>446</v>
      </c>
      <c r="D448" s="2" t="str">
        <f t="shared" si="30"/>
        <v>Powercom RPT-1000A 1</v>
      </c>
      <c r="E448" s="2">
        <v>874</v>
      </c>
      <c r="F448" s="2">
        <f t="shared" si="31"/>
        <v>0.874</v>
      </c>
      <c r="G448" s="2">
        <v>1</v>
      </c>
      <c r="H448" s="3">
        <v>67.887323943661968</v>
      </c>
      <c r="I448" s="3">
        <f t="shared" si="35"/>
        <v>4990</v>
      </c>
      <c r="J448" s="4">
        <f t="shared" si="32"/>
        <v>67.887323943661968</v>
      </c>
      <c r="K448" s="4">
        <f t="shared" si="33"/>
        <v>5.9333521126760561E-2</v>
      </c>
      <c r="L448" s="4" t="s">
        <v>12</v>
      </c>
      <c r="M448" s="4" t="s">
        <v>13</v>
      </c>
      <c r="N448" s="4" t="s">
        <v>2</v>
      </c>
      <c r="O448" s="4" t="s">
        <v>7</v>
      </c>
      <c r="P448" s="4" t="str">
        <f>VLOOKUP(C448,[1]Лист1!$C:$K,9,0)</f>
        <v>2020_01</v>
      </c>
      <c r="R448" s="9">
        <v>1</v>
      </c>
      <c r="S448" s="9">
        <v>0</v>
      </c>
      <c r="T448" s="9">
        <v>1</v>
      </c>
      <c r="U448" s="9">
        <v>1</v>
      </c>
      <c r="V448" s="9">
        <v>1</v>
      </c>
      <c r="W448" s="9">
        <v>1</v>
      </c>
      <c r="X448" s="9">
        <v>0</v>
      </c>
      <c r="Y448" s="9"/>
      <c r="Z448" s="9">
        <v>0</v>
      </c>
      <c r="AA448" s="9">
        <v>1</v>
      </c>
      <c r="AB448" s="9">
        <v>0</v>
      </c>
      <c r="AC448" s="9">
        <v>1</v>
      </c>
      <c r="AD448" s="9">
        <v>0</v>
      </c>
      <c r="AE448" s="9">
        <v>0</v>
      </c>
      <c r="AF448" s="9">
        <v>0</v>
      </c>
      <c r="AG448" s="9">
        <v>1</v>
      </c>
      <c r="AH448" s="9">
        <v>0</v>
      </c>
    </row>
    <row r="449" spans="1:34" x14ac:dyDescent="0.25">
      <c r="A449" s="1" t="s">
        <v>0</v>
      </c>
      <c r="B449" s="2" t="s">
        <v>407</v>
      </c>
      <c r="C449" s="2" t="s">
        <v>447</v>
      </c>
      <c r="D449" s="2" t="str">
        <f t="shared" si="30"/>
        <v>Powercom RPT-1000A EURO  1</v>
      </c>
      <c r="E449" s="2">
        <v>4259</v>
      </c>
      <c r="F449" s="2">
        <f t="shared" si="31"/>
        <v>4.2590000000000003</v>
      </c>
      <c r="G449" s="2">
        <v>1</v>
      </c>
      <c r="H449" s="3">
        <v>69</v>
      </c>
      <c r="I449" s="3">
        <f t="shared" si="35"/>
        <v>5072</v>
      </c>
      <c r="J449" s="4">
        <f t="shared" si="32"/>
        <v>69</v>
      </c>
      <c r="K449" s="4">
        <f t="shared" si="33"/>
        <v>0.29387099999999999</v>
      </c>
      <c r="L449" s="4" t="s">
        <v>12</v>
      </c>
      <c r="M449" s="4" t="s">
        <v>13</v>
      </c>
      <c r="N449" s="4" t="s">
        <v>2</v>
      </c>
      <c r="O449" s="4" t="s">
        <v>7</v>
      </c>
      <c r="P449" s="4" t="str">
        <f>VLOOKUP(C449,[1]Лист1!$C:$K,9,0)</f>
        <v>2020_01</v>
      </c>
      <c r="R449" s="9">
        <v>1</v>
      </c>
      <c r="S449" s="9">
        <v>0</v>
      </c>
      <c r="T449" s="9">
        <v>1</v>
      </c>
      <c r="U449" s="9">
        <v>1</v>
      </c>
      <c r="V449" s="9">
        <v>1</v>
      </c>
      <c r="W449" s="9">
        <v>1</v>
      </c>
      <c r="X449" s="9">
        <v>0</v>
      </c>
      <c r="Y449" s="9"/>
      <c r="Z449" s="9">
        <v>1</v>
      </c>
      <c r="AA449" s="9">
        <v>0</v>
      </c>
      <c r="AB449" s="9">
        <v>0</v>
      </c>
      <c r="AC449" s="9">
        <v>1</v>
      </c>
      <c r="AD449" s="9">
        <v>0</v>
      </c>
      <c r="AE449" s="9">
        <v>0</v>
      </c>
      <c r="AF449" s="9">
        <v>0</v>
      </c>
      <c r="AG449" s="9">
        <v>1</v>
      </c>
      <c r="AH449" s="9">
        <v>0</v>
      </c>
    </row>
    <row r="450" spans="1:34" x14ac:dyDescent="0.25">
      <c r="A450" s="1" t="s">
        <v>0</v>
      </c>
      <c r="B450" s="2" t="s">
        <v>407</v>
      </c>
      <c r="C450" s="2" t="s">
        <v>448</v>
      </c>
      <c r="D450" s="2" t="str">
        <f t="shared" ref="D450:D513" si="36">CONCATENATE(B450," ",C450," ",G450)</f>
        <v>Powercom RPT-1000AP 1</v>
      </c>
      <c r="E450" s="2">
        <v>566</v>
      </c>
      <c r="F450" s="2">
        <f t="shared" ref="F450:F513" si="37">E450/1000</f>
        <v>0.56599999999999995</v>
      </c>
      <c r="G450" s="2">
        <v>1</v>
      </c>
      <c r="H450" s="3">
        <v>72.676056338028175</v>
      </c>
      <c r="I450" s="3">
        <f t="shared" si="35"/>
        <v>5342</v>
      </c>
      <c r="J450" s="4">
        <f t="shared" ref="J450:J513" si="38">H450/G450</f>
        <v>72.676056338028175</v>
      </c>
      <c r="K450" s="4">
        <f t="shared" ref="K450:K513" si="39">E450*H450/1000000</f>
        <v>4.1134647887323947E-2</v>
      </c>
      <c r="L450" s="4" t="s">
        <v>12</v>
      </c>
      <c r="M450" s="4" t="s">
        <v>13</v>
      </c>
      <c r="N450" s="4" t="s">
        <v>2</v>
      </c>
      <c r="O450" s="4" t="s">
        <v>7</v>
      </c>
      <c r="P450" s="4" t="str">
        <f>VLOOKUP(C450,[1]Лист1!$C:$K,9,0)</f>
        <v>2020_01</v>
      </c>
      <c r="R450" s="9">
        <v>1</v>
      </c>
      <c r="S450" s="9">
        <v>0</v>
      </c>
      <c r="T450" s="9">
        <v>1</v>
      </c>
      <c r="U450" s="9">
        <v>1</v>
      </c>
      <c r="V450" s="9">
        <v>1</v>
      </c>
      <c r="W450" s="9">
        <v>1</v>
      </c>
      <c r="X450" s="9">
        <v>0</v>
      </c>
      <c r="Y450" s="9"/>
      <c r="Z450" s="9">
        <v>0</v>
      </c>
      <c r="AA450" s="9">
        <v>1</v>
      </c>
      <c r="AB450" s="9">
        <v>0</v>
      </c>
      <c r="AC450" s="9">
        <v>1</v>
      </c>
      <c r="AD450" s="9">
        <v>0</v>
      </c>
      <c r="AE450" s="9">
        <v>0</v>
      </c>
      <c r="AF450" s="9">
        <v>0</v>
      </c>
      <c r="AG450" s="9">
        <v>1</v>
      </c>
      <c r="AH450" s="9">
        <v>0</v>
      </c>
    </row>
    <row r="451" spans="1:34" x14ac:dyDescent="0.25">
      <c r="A451" s="1" t="s">
        <v>0</v>
      </c>
      <c r="B451" s="2" t="s">
        <v>407</v>
      </c>
      <c r="C451" s="2" t="s">
        <v>449</v>
      </c>
      <c r="D451" s="2" t="str">
        <f t="shared" si="36"/>
        <v>Powercom RPT-1000AP EURO USB 1</v>
      </c>
      <c r="E451" s="2">
        <v>467</v>
      </c>
      <c r="F451" s="2">
        <f t="shared" si="37"/>
        <v>0.46700000000000003</v>
      </c>
      <c r="G451" s="2">
        <v>1</v>
      </c>
      <c r="H451" s="3">
        <v>68</v>
      </c>
      <c r="I451" s="3">
        <f t="shared" si="35"/>
        <v>4998</v>
      </c>
      <c r="J451" s="4">
        <f t="shared" si="38"/>
        <v>68</v>
      </c>
      <c r="K451" s="4">
        <f t="shared" si="39"/>
        <v>3.1756E-2</v>
      </c>
      <c r="L451" s="4" t="s">
        <v>12</v>
      </c>
      <c r="M451" s="4" t="s">
        <v>13</v>
      </c>
      <c r="N451" s="4" t="s">
        <v>2</v>
      </c>
      <c r="O451" s="4" t="s">
        <v>7</v>
      </c>
      <c r="P451" s="4" t="str">
        <f>VLOOKUP(C451,[1]Лист1!$C:$K,9,0)</f>
        <v>2020_01</v>
      </c>
      <c r="R451" s="9">
        <v>1</v>
      </c>
      <c r="S451" s="9">
        <v>0</v>
      </c>
      <c r="T451" s="9">
        <v>1</v>
      </c>
      <c r="U451" s="9">
        <v>1</v>
      </c>
      <c r="V451" s="9">
        <v>1</v>
      </c>
      <c r="W451" s="9">
        <v>1</v>
      </c>
      <c r="X451" s="9">
        <v>0</v>
      </c>
      <c r="Y451" s="9"/>
      <c r="Z451" s="9">
        <v>1</v>
      </c>
      <c r="AA451" s="9">
        <v>0</v>
      </c>
      <c r="AB451" s="9">
        <v>0</v>
      </c>
      <c r="AC451" s="9">
        <v>1</v>
      </c>
      <c r="AD451" s="9">
        <v>0</v>
      </c>
      <c r="AE451" s="9">
        <v>0</v>
      </c>
      <c r="AF451" s="9">
        <v>0</v>
      </c>
      <c r="AG451" s="9">
        <v>1</v>
      </c>
      <c r="AH451" s="9">
        <v>0</v>
      </c>
    </row>
    <row r="452" spans="1:34" x14ac:dyDescent="0.25">
      <c r="A452" s="1" t="s">
        <v>0</v>
      </c>
      <c r="B452" s="2" t="s">
        <v>407</v>
      </c>
      <c r="C452" s="2" t="s">
        <v>450</v>
      </c>
      <c r="D452" s="2" t="str">
        <f t="shared" si="36"/>
        <v>Powercom RPT-1000AP SE 1</v>
      </c>
      <c r="E452" s="2">
        <v>1</v>
      </c>
      <c r="F452" s="2">
        <f t="shared" si="37"/>
        <v>1E-3</v>
      </c>
      <c r="G452" s="2">
        <v>1</v>
      </c>
      <c r="H452" s="3">
        <v>68</v>
      </c>
      <c r="I452" s="3">
        <f t="shared" si="35"/>
        <v>4998</v>
      </c>
      <c r="J452" s="4">
        <f t="shared" si="38"/>
        <v>68</v>
      </c>
      <c r="K452" s="4">
        <f t="shared" si="39"/>
        <v>6.7999999999999999E-5</v>
      </c>
      <c r="L452" s="4" t="s">
        <v>12</v>
      </c>
      <c r="M452" s="4" t="s">
        <v>13</v>
      </c>
      <c r="N452" s="4" t="s">
        <v>2</v>
      </c>
      <c r="O452" s="4" t="s">
        <v>7</v>
      </c>
      <c r="P452" s="4" t="str">
        <f>VLOOKUP(C452,[1]Лист1!$C:$K,9,0)</f>
        <v>2020_01</v>
      </c>
      <c r="R452" s="9">
        <v>1</v>
      </c>
      <c r="S452" s="9">
        <v>0</v>
      </c>
      <c r="T452" s="9">
        <v>1</v>
      </c>
      <c r="U452" s="9">
        <v>1</v>
      </c>
      <c r="V452" s="9">
        <v>1</v>
      </c>
      <c r="W452" s="9">
        <v>1</v>
      </c>
      <c r="X452" s="9">
        <v>0</v>
      </c>
      <c r="Y452" s="9"/>
      <c r="Z452" s="9">
        <v>0</v>
      </c>
      <c r="AA452" s="9">
        <v>1</v>
      </c>
      <c r="AB452" s="9">
        <v>0</v>
      </c>
      <c r="AC452" s="9">
        <v>1</v>
      </c>
      <c r="AD452" s="9">
        <v>0</v>
      </c>
      <c r="AE452" s="9">
        <v>0</v>
      </c>
      <c r="AF452" s="9">
        <v>0</v>
      </c>
      <c r="AG452" s="9">
        <v>1</v>
      </c>
      <c r="AH452" s="9">
        <v>0</v>
      </c>
    </row>
    <row r="453" spans="1:34" x14ac:dyDescent="0.25">
      <c r="A453" s="1" t="s">
        <v>0</v>
      </c>
      <c r="B453" s="2" t="s">
        <v>407</v>
      </c>
      <c r="C453" s="2" t="s">
        <v>451</v>
      </c>
      <c r="D453" s="2" t="str">
        <f t="shared" si="36"/>
        <v>Powercom RPT-1025AP 1,025</v>
      </c>
      <c r="E453" s="2">
        <v>745</v>
      </c>
      <c r="F453" s="2">
        <f t="shared" si="37"/>
        <v>0.745</v>
      </c>
      <c r="G453" s="2">
        <v>1.0249999999999999</v>
      </c>
      <c r="H453" s="3">
        <v>110.98591549295774</v>
      </c>
      <c r="I453" s="3">
        <f t="shared" si="35"/>
        <v>8157</v>
      </c>
      <c r="J453" s="4">
        <f t="shared" si="38"/>
        <v>108.27894194434903</v>
      </c>
      <c r="K453" s="4">
        <f t="shared" si="39"/>
        <v>8.2684507042253524E-2</v>
      </c>
      <c r="L453" s="4" t="s">
        <v>12</v>
      </c>
      <c r="M453" s="4" t="s">
        <v>13</v>
      </c>
      <c r="N453" s="4" t="s">
        <v>2</v>
      </c>
      <c r="O453" s="4" t="s">
        <v>7</v>
      </c>
      <c r="P453" s="4" t="str">
        <f>VLOOKUP(C453,[1]Лист1!$C:$K,9,0)</f>
        <v>2020_01</v>
      </c>
      <c r="R453" s="9">
        <v>1</v>
      </c>
      <c r="S453" s="9">
        <v>0</v>
      </c>
      <c r="T453" s="9">
        <v>1</v>
      </c>
      <c r="U453" s="9">
        <v>1</v>
      </c>
      <c r="V453" s="9">
        <v>1</v>
      </c>
      <c r="W453" s="9">
        <v>1</v>
      </c>
      <c r="X453" s="9">
        <v>0</v>
      </c>
      <c r="Y453" s="9"/>
      <c r="Z453" s="9">
        <v>0</v>
      </c>
      <c r="AA453" s="9">
        <v>1</v>
      </c>
      <c r="AB453" s="9">
        <v>0</v>
      </c>
      <c r="AC453" s="9">
        <v>1</v>
      </c>
      <c r="AD453" s="9">
        <v>0</v>
      </c>
      <c r="AE453" s="9">
        <v>0</v>
      </c>
      <c r="AF453" s="9">
        <v>0</v>
      </c>
      <c r="AG453" s="9">
        <v>1</v>
      </c>
      <c r="AH453" s="9">
        <v>0</v>
      </c>
    </row>
    <row r="454" spans="1:34" x14ac:dyDescent="0.25">
      <c r="A454" s="1" t="s">
        <v>0</v>
      </c>
      <c r="B454" s="2" t="s">
        <v>407</v>
      </c>
      <c r="C454" s="2" t="s">
        <v>452</v>
      </c>
      <c r="D454" s="2" t="str">
        <f t="shared" si="36"/>
        <v>Powercom RPT-1025AP LCD 1,025</v>
      </c>
      <c r="E454" s="2">
        <v>293</v>
      </c>
      <c r="F454" s="2">
        <f t="shared" si="37"/>
        <v>0.29299999999999998</v>
      </c>
      <c r="G454" s="2">
        <v>1.0249999999999999</v>
      </c>
      <c r="H454" s="3">
        <v>106.66666666666667</v>
      </c>
      <c r="I454" s="3">
        <f t="shared" si="35"/>
        <v>7840</v>
      </c>
      <c r="J454" s="4">
        <f t="shared" si="38"/>
        <v>104.06504065040652</v>
      </c>
      <c r="K454" s="4">
        <f t="shared" si="39"/>
        <v>3.1253333333333334E-2</v>
      </c>
      <c r="L454" s="4" t="s">
        <v>12</v>
      </c>
      <c r="M454" s="4" t="s">
        <v>13</v>
      </c>
      <c r="N454" s="4" t="s">
        <v>2</v>
      </c>
      <c r="O454" s="4" t="s">
        <v>7</v>
      </c>
      <c r="P454" s="4" t="str">
        <f>VLOOKUP(C454,[1]Лист1!$C:$K,9,0)</f>
        <v>2020_01</v>
      </c>
      <c r="R454" s="9">
        <v>1</v>
      </c>
      <c r="S454" s="9">
        <v>0</v>
      </c>
      <c r="T454" s="9">
        <v>1</v>
      </c>
      <c r="U454" s="9">
        <v>1</v>
      </c>
      <c r="V454" s="9">
        <v>1</v>
      </c>
      <c r="W454" s="9">
        <v>1</v>
      </c>
      <c r="X454" s="9">
        <v>0</v>
      </c>
      <c r="Y454" s="9"/>
      <c r="Z454" s="9">
        <v>0</v>
      </c>
      <c r="AA454" s="9">
        <v>1</v>
      </c>
      <c r="AB454" s="9">
        <v>0</v>
      </c>
      <c r="AC454" s="9">
        <v>1</v>
      </c>
      <c r="AD454" s="9">
        <v>0</v>
      </c>
      <c r="AE454" s="9">
        <v>0</v>
      </c>
      <c r="AF454" s="9">
        <v>0</v>
      </c>
      <c r="AG454" s="9">
        <v>1</v>
      </c>
      <c r="AH454" s="9">
        <v>0</v>
      </c>
    </row>
    <row r="455" spans="1:34" x14ac:dyDescent="0.25">
      <c r="A455" s="1" t="s">
        <v>0</v>
      </c>
      <c r="B455" s="2" t="s">
        <v>407</v>
      </c>
      <c r="C455" s="2" t="s">
        <v>453</v>
      </c>
      <c r="D455" s="2" t="str">
        <f t="shared" si="36"/>
        <v>Powercom RPT-1500AP 1,5</v>
      </c>
      <c r="E455" s="2">
        <v>473</v>
      </c>
      <c r="F455" s="2">
        <f t="shared" si="37"/>
        <v>0.47299999999999998</v>
      </c>
      <c r="G455" s="2">
        <v>1.5</v>
      </c>
      <c r="H455" s="3">
        <v>132.3943661971831</v>
      </c>
      <c r="I455" s="3">
        <f t="shared" si="35"/>
        <v>9731</v>
      </c>
      <c r="J455" s="4">
        <f t="shared" si="38"/>
        <v>88.262910798122064</v>
      </c>
      <c r="K455" s="4">
        <f t="shared" si="39"/>
        <v>6.2622535211267608E-2</v>
      </c>
      <c r="L455" s="4" t="s">
        <v>12</v>
      </c>
      <c r="M455" s="4" t="s">
        <v>13</v>
      </c>
      <c r="N455" s="4" t="s">
        <v>2</v>
      </c>
      <c r="O455" s="4" t="s">
        <v>7</v>
      </c>
      <c r="P455" s="4" t="str">
        <f>VLOOKUP(C455,[1]Лист1!$C:$K,9,0)</f>
        <v>2020_01</v>
      </c>
      <c r="R455" s="9">
        <v>1</v>
      </c>
      <c r="S455" s="9">
        <v>0</v>
      </c>
      <c r="T455" s="9">
        <v>1</v>
      </c>
      <c r="U455" s="9">
        <v>1</v>
      </c>
      <c r="V455" s="9">
        <v>1</v>
      </c>
      <c r="W455" s="9">
        <v>1</v>
      </c>
      <c r="X455" s="9">
        <v>0</v>
      </c>
      <c r="Y455" s="9"/>
      <c r="Z455" s="9">
        <v>0</v>
      </c>
      <c r="AA455" s="9">
        <v>1</v>
      </c>
      <c r="AB455" s="9">
        <v>0</v>
      </c>
      <c r="AC455" s="9">
        <v>1</v>
      </c>
      <c r="AD455" s="9">
        <v>0</v>
      </c>
      <c r="AE455" s="9">
        <v>0</v>
      </c>
      <c r="AF455" s="9">
        <v>0</v>
      </c>
      <c r="AG455" s="9">
        <v>1</v>
      </c>
      <c r="AH455" s="9">
        <v>0</v>
      </c>
    </row>
    <row r="456" spans="1:34" x14ac:dyDescent="0.25">
      <c r="A456" s="1" t="s">
        <v>0</v>
      </c>
      <c r="B456" s="2" t="s">
        <v>407</v>
      </c>
      <c r="C456" s="2" t="s">
        <v>454</v>
      </c>
      <c r="D456" s="2" t="str">
        <f t="shared" si="36"/>
        <v>Powercom RPT-1500AP LCD 1,5</v>
      </c>
      <c r="E456" s="2">
        <v>467</v>
      </c>
      <c r="F456" s="2">
        <f t="shared" si="37"/>
        <v>0.46700000000000003</v>
      </c>
      <c r="G456" s="2">
        <v>1.5</v>
      </c>
      <c r="H456" s="3">
        <v>135.46478873239437</v>
      </c>
      <c r="I456" s="3">
        <f t="shared" si="35"/>
        <v>9957</v>
      </c>
      <c r="J456" s="4">
        <f t="shared" si="38"/>
        <v>90.309859154929583</v>
      </c>
      <c r="K456" s="4">
        <f t="shared" si="39"/>
        <v>6.3262056338028172E-2</v>
      </c>
      <c r="L456" s="4" t="s">
        <v>12</v>
      </c>
      <c r="M456" s="4" t="s">
        <v>13</v>
      </c>
      <c r="N456" s="4" t="s">
        <v>2</v>
      </c>
      <c r="O456" s="4" t="s">
        <v>7</v>
      </c>
      <c r="P456" s="4" t="str">
        <f>VLOOKUP(C456,[1]Лист1!$C:$K,9,0)</f>
        <v>2020_01</v>
      </c>
      <c r="R456" s="9">
        <v>1</v>
      </c>
      <c r="S456" s="9">
        <v>0</v>
      </c>
      <c r="T456" s="9">
        <v>1</v>
      </c>
      <c r="U456" s="9">
        <v>1</v>
      </c>
      <c r="V456" s="9">
        <v>1</v>
      </c>
      <c r="W456" s="9">
        <v>1</v>
      </c>
      <c r="X456" s="9">
        <v>0</v>
      </c>
      <c r="Y456" s="9"/>
      <c r="Z456" s="9">
        <v>0</v>
      </c>
      <c r="AA456" s="9">
        <v>1</v>
      </c>
      <c r="AB456" s="9">
        <v>0</v>
      </c>
      <c r="AC456" s="9">
        <v>1</v>
      </c>
      <c r="AD456" s="9">
        <v>0</v>
      </c>
      <c r="AE456" s="9">
        <v>0</v>
      </c>
      <c r="AF456" s="9">
        <v>0</v>
      </c>
      <c r="AG456" s="9">
        <v>1</v>
      </c>
      <c r="AH456" s="9">
        <v>0</v>
      </c>
    </row>
    <row r="457" spans="1:34" x14ac:dyDescent="0.25">
      <c r="A457" s="1" t="s">
        <v>0</v>
      </c>
      <c r="B457" s="2" t="s">
        <v>407</v>
      </c>
      <c r="C457" s="2" t="s">
        <v>455</v>
      </c>
      <c r="D457" s="2" t="str">
        <f t="shared" si="36"/>
        <v>Powercom RPT-2000AP 2</v>
      </c>
      <c r="E457" s="2">
        <v>790</v>
      </c>
      <c r="F457" s="2">
        <f t="shared" si="37"/>
        <v>0.79</v>
      </c>
      <c r="G457" s="2">
        <v>2</v>
      </c>
      <c r="H457" s="3">
        <v>162.95774647887325</v>
      </c>
      <c r="I457" s="3">
        <f t="shared" si="35"/>
        <v>11977</v>
      </c>
      <c r="J457" s="4">
        <f t="shared" si="38"/>
        <v>81.478873239436624</v>
      </c>
      <c r="K457" s="4">
        <f t="shared" si="39"/>
        <v>0.12873661971830988</v>
      </c>
      <c r="L457" s="4" t="s">
        <v>12</v>
      </c>
      <c r="M457" s="4" t="s">
        <v>13</v>
      </c>
      <c r="N457" s="4" t="s">
        <v>2</v>
      </c>
      <c r="O457" s="4" t="s">
        <v>7</v>
      </c>
      <c r="P457" s="4" t="str">
        <f>VLOOKUP(C457,[1]Лист1!$C:$K,9,0)</f>
        <v>2020_01</v>
      </c>
      <c r="R457" s="9">
        <v>1</v>
      </c>
      <c r="S457" s="9">
        <v>0</v>
      </c>
      <c r="T457" s="9">
        <v>1</v>
      </c>
      <c r="U457" s="9">
        <v>1</v>
      </c>
      <c r="V457" s="9">
        <v>1</v>
      </c>
      <c r="W457" s="9">
        <v>1</v>
      </c>
      <c r="X457" s="9">
        <v>0</v>
      </c>
      <c r="Y457" s="9"/>
      <c r="Z457" s="9">
        <v>0</v>
      </c>
      <c r="AA457" s="9">
        <v>1</v>
      </c>
      <c r="AB457" s="9">
        <v>0</v>
      </c>
      <c r="AC457" s="9">
        <v>1</v>
      </c>
      <c r="AD457" s="9">
        <v>0</v>
      </c>
      <c r="AE457" s="9">
        <v>0</v>
      </c>
      <c r="AF457" s="9">
        <v>0</v>
      </c>
      <c r="AG457" s="9">
        <v>1</v>
      </c>
      <c r="AH457" s="9">
        <v>0</v>
      </c>
    </row>
    <row r="458" spans="1:34" x14ac:dyDescent="0.25">
      <c r="A458" s="1" t="s">
        <v>0</v>
      </c>
      <c r="B458" s="2" t="s">
        <v>407</v>
      </c>
      <c r="C458" s="2" t="s">
        <v>456</v>
      </c>
      <c r="D458" s="2" t="str">
        <f t="shared" si="36"/>
        <v>Powercom RPT-2000AP LCD 2</v>
      </c>
      <c r="E458" s="2">
        <v>503</v>
      </c>
      <c r="F458" s="2">
        <f t="shared" si="37"/>
        <v>0.503</v>
      </c>
      <c r="G458" s="2">
        <v>2</v>
      </c>
      <c r="H458" s="3">
        <v>176.61971830985917</v>
      </c>
      <c r="I458" s="3">
        <f t="shared" si="35"/>
        <v>12982</v>
      </c>
      <c r="J458" s="4">
        <f t="shared" si="38"/>
        <v>88.309859154929583</v>
      </c>
      <c r="K458" s="4">
        <f t="shared" si="39"/>
        <v>8.8839718309859164E-2</v>
      </c>
      <c r="L458" s="4" t="s">
        <v>12</v>
      </c>
      <c r="M458" s="4" t="s">
        <v>13</v>
      </c>
      <c r="N458" s="4" t="s">
        <v>2</v>
      </c>
      <c r="O458" s="4" t="s">
        <v>7</v>
      </c>
      <c r="P458" s="4" t="str">
        <f>VLOOKUP(C458,[1]Лист1!$C:$K,9,0)</f>
        <v>2020_01</v>
      </c>
      <c r="R458" s="9">
        <v>1</v>
      </c>
      <c r="S458" s="9">
        <v>0</v>
      </c>
      <c r="T458" s="9">
        <v>1</v>
      </c>
      <c r="U458" s="9">
        <v>1</v>
      </c>
      <c r="V458" s="9">
        <v>1</v>
      </c>
      <c r="W458" s="9">
        <v>1</v>
      </c>
      <c r="X458" s="9">
        <v>0</v>
      </c>
      <c r="Y458" s="9"/>
      <c r="Z458" s="9">
        <v>0</v>
      </c>
      <c r="AA458" s="9">
        <v>1</v>
      </c>
      <c r="AB458" s="9">
        <v>0</v>
      </c>
      <c r="AC458" s="9">
        <v>1</v>
      </c>
      <c r="AD458" s="9">
        <v>0</v>
      </c>
      <c r="AE458" s="9">
        <v>0</v>
      </c>
      <c r="AF458" s="9">
        <v>0</v>
      </c>
      <c r="AG458" s="9">
        <v>1</v>
      </c>
      <c r="AH458" s="9">
        <v>0</v>
      </c>
    </row>
    <row r="459" spans="1:34" x14ac:dyDescent="0.25">
      <c r="A459" s="1" t="s">
        <v>0</v>
      </c>
      <c r="B459" s="2" t="s">
        <v>407</v>
      </c>
      <c r="C459" s="2" t="s">
        <v>457</v>
      </c>
      <c r="D459" s="2" t="str">
        <f t="shared" si="36"/>
        <v>Powercom RPT-2000AP SE b 2</v>
      </c>
      <c r="E459" s="2">
        <v>83</v>
      </c>
      <c r="F459" s="2">
        <f t="shared" si="37"/>
        <v>8.3000000000000004E-2</v>
      </c>
      <c r="G459" s="2">
        <v>2</v>
      </c>
      <c r="H459" s="3">
        <v>145</v>
      </c>
      <c r="I459" s="3">
        <f t="shared" si="35"/>
        <v>10658</v>
      </c>
      <c r="J459" s="4">
        <f t="shared" si="38"/>
        <v>72.5</v>
      </c>
      <c r="K459" s="4">
        <f t="shared" si="39"/>
        <v>1.2035000000000001E-2</v>
      </c>
      <c r="L459" s="4" t="s">
        <v>12</v>
      </c>
      <c r="M459" s="4" t="s">
        <v>13</v>
      </c>
      <c r="N459" s="4" t="s">
        <v>2</v>
      </c>
      <c r="O459" s="4" t="s">
        <v>7</v>
      </c>
      <c r="P459" s="4" t="str">
        <f>VLOOKUP(C459,[1]Лист1!$C:$K,9,0)</f>
        <v>2020_01</v>
      </c>
      <c r="R459" s="9">
        <v>1</v>
      </c>
      <c r="S459" s="9">
        <v>0</v>
      </c>
      <c r="T459" s="9">
        <v>1</v>
      </c>
      <c r="U459" s="9">
        <v>1</v>
      </c>
      <c r="V459" s="9">
        <v>1</v>
      </c>
      <c r="W459" s="9">
        <v>1</v>
      </c>
      <c r="X459" s="9">
        <v>0</v>
      </c>
      <c r="Y459" s="9"/>
      <c r="Z459" s="9">
        <v>0</v>
      </c>
      <c r="AA459" s="9">
        <v>1</v>
      </c>
      <c r="AB459" s="9">
        <v>0</v>
      </c>
      <c r="AC459" s="9">
        <v>1</v>
      </c>
      <c r="AD459" s="9">
        <v>0</v>
      </c>
      <c r="AE459" s="9">
        <v>0</v>
      </c>
      <c r="AF459" s="9">
        <v>0</v>
      </c>
      <c r="AG459" s="9">
        <v>1</v>
      </c>
      <c r="AH459" s="9">
        <v>0</v>
      </c>
    </row>
    <row r="460" spans="1:34" x14ac:dyDescent="0.25">
      <c r="A460" s="1" t="s">
        <v>0</v>
      </c>
      <c r="B460" s="2" t="s">
        <v>407</v>
      </c>
      <c r="C460" s="2" t="s">
        <v>458</v>
      </c>
      <c r="D460" s="2" t="str">
        <f t="shared" si="36"/>
        <v>Powercom RPT-600A 0,6</v>
      </c>
      <c r="E460" s="2">
        <v>1717</v>
      </c>
      <c r="F460" s="2">
        <f t="shared" si="37"/>
        <v>1.7170000000000001</v>
      </c>
      <c r="G460" s="2">
        <v>0.6</v>
      </c>
      <c r="H460" s="3">
        <v>40.732394366197184</v>
      </c>
      <c r="I460" s="3">
        <f t="shared" si="35"/>
        <v>2994</v>
      </c>
      <c r="J460" s="4">
        <f t="shared" si="38"/>
        <v>67.887323943661983</v>
      </c>
      <c r="K460" s="4">
        <f t="shared" si="39"/>
        <v>6.9937521126760563E-2</v>
      </c>
      <c r="L460" s="4" t="s">
        <v>12</v>
      </c>
      <c r="M460" s="4" t="s">
        <v>13</v>
      </c>
      <c r="N460" s="4" t="s">
        <v>2</v>
      </c>
      <c r="O460" s="4" t="s">
        <v>7</v>
      </c>
      <c r="P460" s="4" t="str">
        <f>VLOOKUP(C460,[1]Лист1!$C:$K,9,0)</f>
        <v>2020_01</v>
      </c>
      <c r="R460" s="9">
        <v>1</v>
      </c>
      <c r="S460" s="9">
        <v>0</v>
      </c>
      <c r="T460" s="9">
        <v>0</v>
      </c>
      <c r="U460" s="9">
        <v>1</v>
      </c>
      <c r="V460" s="9">
        <v>1</v>
      </c>
      <c r="W460" s="9">
        <v>1</v>
      </c>
      <c r="X460" s="9">
        <v>0</v>
      </c>
      <c r="Y460" s="9"/>
      <c r="Z460" s="9">
        <v>0</v>
      </c>
      <c r="AA460" s="9">
        <v>1</v>
      </c>
      <c r="AB460" s="9">
        <v>0</v>
      </c>
      <c r="AC460" s="9">
        <v>1</v>
      </c>
      <c r="AD460" s="9">
        <v>0</v>
      </c>
      <c r="AE460" s="9">
        <v>0</v>
      </c>
      <c r="AF460" s="9">
        <v>0</v>
      </c>
      <c r="AG460" s="9">
        <v>1</v>
      </c>
      <c r="AH460" s="9">
        <v>0</v>
      </c>
    </row>
    <row r="461" spans="1:34" x14ac:dyDescent="0.25">
      <c r="A461" s="1" t="s">
        <v>0</v>
      </c>
      <c r="B461" s="2" t="s">
        <v>407</v>
      </c>
      <c r="C461" s="2" t="s">
        <v>459</v>
      </c>
      <c r="D461" s="2" t="str">
        <f t="shared" si="36"/>
        <v>Powercom RPT-600A EURO b 0,6</v>
      </c>
      <c r="E461" s="2">
        <v>16021</v>
      </c>
      <c r="F461" s="2">
        <f t="shared" si="37"/>
        <v>16.021000000000001</v>
      </c>
      <c r="G461" s="2">
        <v>0.6</v>
      </c>
      <c r="H461" s="3">
        <v>36</v>
      </c>
      <c r="I461" s="3">
        <f t="shared" si="35"/>
        <v>2646</v>
      </c>
      <c r="J461" s="4">
        <f t="shared" si="38"/>
        <v>60</v>
      </c>
      <c r="K461" s="4">
        <f t="shared" si="39"/>
        <v>0.57675600000000005</v>
      </c>
      <c r="L461" s="4" t="s">
        <v>12</v>
      </c>
      <c r="M461" s="4" t="s">
        <v>13</v>
      </c>
      <c r="N461" s="4" t="s">
        <v>2</v>
      </c>
      <c r="O461" s="4" t="s">
        <v>7</v>
      </c>
      <c r="P461" s="4" t="str">
        <f>VLOOKUP(C461,[1]Лист1!$C:$K,9,0)</f>
        <v>2020_01</v>
      </c>
      <c r="R461" s="9">
        <v>1</v>
      </c>
      <c r="S461" s="9">
        <v>0</v>
      </c>
      <c r="T461" s="9">
        <v>0</v>
      </c>
      <c r="U461" s="9">
        <v>1</v>
      </c>
      <c r="V461" s="9">
        <v>1</v>
      </c>
      <c r="W461" s="9">
        <v>1</v>
      </c>
      <c r="X461" s="9">
        <v>0</v>
      </c>
      <c r="Y461" s="9"/>
      <c r="Z461" s="9">
        <v>1</v>
      </c>
      <c r="AA461" s="9">
        <v>0</v>
      </c>
      <c r="AB461" s="9">
        <v>0</v>
      </c>
      <c r="AC461" s="9">
        <v>1</v>
      </c>
      <c r="AD461" s="9">
        <v>0</v>
      </c>
      <c r="AE461" s="9">
        <v>0</v>
      </c>
      <c r="AF461" s="9">
        <v>0</v>
      </c>
      <c r="AG461" s="9">
        <v>1</v>
      </c>
      <c r="AH461" s="9">
        <v>0</v>
      </c>
    </row>
    <row r="462" spans="1:34" x14ac:dyDescent="0.25">
      <c r="A462" s="1" t="s">
        <v>0</v>
      </c>
      <c r="B462" s="2" t="s">
        <v>407</v>
      </c>
      <c r="C462" s="2" t="s">
        <v>460</v>
      </c>
      <c r="D462" s="2" t="str">
        <f t="shared" si="36"/>
        <v>Powercom RPT-600A SE 0,6</v>
      </c>
      <c r="E462" s="2">
        <v>22</v>
      </c>
      <c r="F462" s="2">
        <f t="shared" si="37"/>
        <v>2.1999999999999999E-2</v>
      </c>
      <c r="G462" s="2">
        <v>0.6</v>
      </c>
      <c r="H462" s="3">
        <v>36</v>
      </c>
      <c r="I462" s="3">
        <f t="shared" si="35"/>
        <v>2646</v>
      </c>
      <c r="J462" s="4">
        <f t="shared" si="38"/>
        <v>60</v>
      </c>
      <c r="K462" s="4">
        <f t="shared" si="39"/>
        <v>7.9199999999999995E-4</v>
      </c>
      <c r="L462" s="4" t="s">
        <v>12</v>
      </c>
      <c r="M462" s="4" t="s">
        <v>13</v>
      </c>
      <c r="N462" s="4" t="s">
        <v>2</v>
      </c>
      <c r="O462" s="4" t="s">
        <v>7</v>
      </c>
      <c r="P462" s="4" t="s">
        <v>815</v>
      </c>
      <c r="R462" s="9">
        <v>1</v>
      </c>
      <c r="S462" s="9">
        <v>0</v>
      </c>
      <c r="T462" s="9">
        <v>0</v>
      </c>
      <c r="U462" s="9">
        <v>1</v>
      </c>
      <c r="V462" s="9">
        <v>1</v>
      </c>
      <c r="W462" s="9">
        <v>1</v>
      </c>
      <c r="X462" s="9">
        <v>0</v>
      </c>
      <c r="Y462" s="9"/>
      <c r="Z462" s="9">
        <v>0</v>
      </c>
      <c r="AA462" s="9">
        <v>1</v>
      </c>
      <c r="AB462" s="9">
        <v>0</v>
      </c>
      <c r="AC462" s="9">
        <v>1</v>
      </c>
      <c r="AD462" s="9">
        <v>0</v>
      </c>
      <c r="AE462" s="9">
        <v>0</v>
      </c>
      <c r="AF462" s="9">
        <v>0</v>
      </c>
      <c r="AG462" s="9">
        <v>1</v>
      </c>
      <c r="AH462" s="9">
        <v>0</v>
      </c>
    </row>
    <row r="463" spans="1:34" x14ac:dyDescent="0.25">
      <c r="A463" s="1" t="s">
        <v>0</v>
      </c>
      <c r="B463" s="2" t="s">
        <v>407</v>
      </c>
      <c r="C463" s="2" t="s">
        <v>461</v>
      </c>
      <c r="D463" s="2" t="str">
        <f t="shared" si="36"/>
        <v>Powercom RPT-600AP 0,6</v>
      </c>
      <c r="E463" s="2">
        <v>795</v>
      </c>
      <c r="F463" s="2">
        <f t="shared" si="37"/>
        <v>0.79500000000000004</v>
      </c>
      <c r="G463" s="2">
        <v>0.6</v>
      </c>
      <c r="H463" s="3">
        <v>46.056338028169016</v>
      </c>
      <c r="I463" s="3">
        <f t="shared" si="35"/>
        <v>3385</v>
      </c>
      <c r="J463" s="4">
        <f t="shared" si="38"/>
        <v>76.760563380281695</v>
      </c>
      <c r="K463" s="4">
        <f t="shared" si="39"/>
        <v>3.6614788732394363E-2</v>
      </c>
      <c r="L463" s="4" t="s">
        <v>12</v>
      </c>
      <c r="M463" s="4" t="s">
        <v>13</v>
      </c>
      <c r="N463" s="4" t="s">
        <v>2</v>
      </c>
      <c r="O463" s="4" t="s">
        <v>7</v>
      </c>
      <c r="P463" s="4" t="str">
        <f>VLOOKUP(C463,[1]Лист1!$C:$K,9,0)</f>
        <v>2020_01</v>
      </c>
      <c r="R463" s="9">
        <v>1</v>
      </c>
      <c r="S463" s="9">
        <v>0</v>
      </c>
      <c r="T463" s="9">
        <v>0</v>
      </c>
      <c r="U463" s="9">
        <v>1</v>
      </c>
      <c r="V463" s="9">
        <v>1</v>
      </c>
      <c r="W463" s="9">
        <v>1</v>
      </c>
      <c r="X463" s="9">
        <v>0</v>
      </c>
      <c r="Y463" s="9"/>
      <c r="Z463" s="9">
        <v>0</v>
      </c>
      <c r="AA463" s="9">
        <v>1</v>
      </c>
      <c r="AB463" s="9">
        <v>0</v>
      </c>
      <c r="AC463" s="9">
        <v>1</v>
      </c>
      <c r="AD463" s="9">
        <v>0</v>
      </c>
      <c r="AE463" s="9">
        <v>0</v>
      </c>
      <c r="AF463" s="9">
        <v>0</v>
      </c>
      <c r="AG463" s="9">
        <v>1</v>
      </c>
      <c r="AH463" s="9">
        <v>0</v>
      </c>
    </row>
    <row r="464" spans="1:34" x14ac:dyDescent="0.25">
      <c r="A464" s="1" t="s">
        <v>0</v>
      </c>
      <c r="B464" s="2" t="s">
        <v>407</v>
      </c>
      <c r="C464" s="2" t="s">
        <v>462</v>
      </c>
      <c r="D464" s="2" t="str">
        <f t="shared" si="36"/>
        <v>Powercom RPT-600AP EURO USB 0,6</v>
      </c>
      <c r="E464" s="2">
        <v>750</v>
      </c>
      <c r="F464" s="2">
        <f t="shared" si="37"/>
        <v>0.75</v>
      </c>
      <c r="G464" s="2">
        <v>0.6</v>
      </c>
      <c r="H464" s="3">
        <v>45</v>
      </c>
      <c r="I464" s="3">
        <f t="shared" si="35"/>
        <v>3308</v>
      </c>
      <c r="J464" s="4">
        <f t="shared" si="38"/>
        <v>75</v>
      </c>
      <c r="K464" s="4">
        <f t="shared" si="39"/>
        <v>3.3750000000000002E-2</v>
      </c>
      <c r="L464" s="4" t="s">
        <v>12</v>
      </c>
      <c r="M464" s="4" t="s">
        <v>13</v>
      </c>
      <c r="N464" s="4" t="s">
        <v>2</v>
      </c>
      <c r="O464" s="4" t="s">
        <v>7</v>
      </c>
      <c r="P464" s="4" t="str">
        <f>VLOOKUP(C464,[1]Лист1!$C:$K,9,0)</f>
        <v>2020_01</v>
      </c>
      <c r="R464" s="9">
        <v>1</v>
      </c>
      <c r="S464" s="9">
        <v>0</v>
      </c>
      <c r="T464" s="9">
        <v>0</v>
      </c>
      <c r="U464" s="9">
        <v>1</v>
      </c>
      <c r="V464" s="9">
        <v>1</v>
      </c>
      <c r="W464" s="9">
        <v>1</v>
      </c>
      <c r="X464" s="9">
        <v>0</v>
      </c>
      <c r="Y464" s="9"/>
      <c r="Z464" s="9">
        <v>1</v>
      </c>
      <c r="AA464" s="9">
        <v>0</v>
      </c>
      <c r="AB464" s="9">
        <v>0</v>
      </c>
      <c r="AC464" s="9">
        <v>1</v>
      </c>
      <c r="AD464" s="9">
        <v>0</v>
      </c>
      <c r="AE464" s="9">
        <v>0</v>
      </c>
      <c r="AF464" s="9">
        <v>0</v>
      </c>
      <c r="AG464" s="9">
        <v>1</v>
      </c>
      <c r="AH464" s="9">
        <v>0</v>
      </c>
    </row>
    <row r="465" spans="1:34" x14ac:dyDescent="0.25">
      <c r="A465" s="1" t="s">
        <v>0</v>
      </c>
      <c r="B465" s="2" t="s">
        <v>407</v>
      </c>
      <c r="C465" s="2" t="s">
        <v>463</v>
      </c>
      <c r="D465" s="2" t="str">
        <f t="shared" si="36"/>
        <v>Powercom RPT-600AP SE2 b 0,6</v>
      </c>
      <c r="E465" s="2">
        <v>288</v>
      </c>
      <c r="F465" s="2">
        <f t="shared" si="37"/>
        <v>0.28799999999999998</v>
      </c>
      <c r="G465" s="2">
        <v>0.6</v>
      </c>
      <c r="H465" s="3">
        <v>41</v>
      </c>
      <c r="I465" s="3">
        <f t="shared" si="35"/>
        <v>3014</v>
      </c>
      <c r="J465" s="4">
        <f t="shared" si="38"/>
        <v>68.333333333333343</v>
      </c>
      <c r="K465" s="4">
        <f t="shared" si="39"/>
        <v>1.1808000000000001E-2</v>
      </c>
      <c r="L465" s="4" t="s">
        <v>12</v>
      </c>
      <c r="M465" s="4" t="s">
        <v>13</v>
      </c>
      <c r="N465" s="4" t="s">
        <v>2</v>
      </c>
      <c r="O465" s="4" t="s">
        <v>7</v>
      </c>
      <c r="P465" s="4" t="str">
        <f>VLOOKUP(C465,[1]Лист1!$C:$K,9,0)</f>
        <v>2020_01</v>
      </c>
      <c r="R465" s="9">
        <v>1</v>
      </c>
      <c r="S465" s="9">
        <v>0</v>
      </c>
      <c r="T465" s="9">
        <v>0</v>
      </c>
      <c r="U465" s="9">
        <v>1</v>
      </c>
      <c r="V465" s="9">
        <v>1</v>
      </c>
      <c r="W465" s="9">
        <v>1</v>
      </c>
      <c r="X465" s="9">
        <v>0</v>
      </c>
      <c r="Y465" s="9"/>
      <c r="Z465" s="9">
        <v>0</v>
      </c>
      <c r="AA465" s="9">
        <v>1</v>
      </c>
      <c r="AB465" s="9">
        <v>0</v>
      </c>
      <c r="AC465" s="9">
        <v>1</v>
      </c>
      <c r="AD465" s="9">
        <v>0</v>
      </c>
      <c r="AE465" s="9">
        <v>0</v>
      </c>
      <c r="AF465" s="9">
        <v>0</v>
      </c>
      <c r="AG465" s="9">
        <v>1</v>
      </c>
      <c r="AH465" s="9">
        <v>0</v>
      </c>
    </row>
    <row r="466" spans="1:34" x14ac:dyDescent="0.25">
      <c r="A466" s="1" t="s">
        <v>0</v>
      </c>
      <c r="B466" s="2" t="s">
        <v>407</v>
      </c>
      <c r="C466" s="2" t="s">
        <v>464</v>
      </c>
      <c r="D466" s="2" t="str">
        <f t="shared" si="36"/>
        <v>Powercom RPT-700A 0,7</v>
      </c>
      <c r="E466" s="2">
        <v>2860</v>
      </c>
      <c r="F466" s="2">
        <f t="shared" si="37"/>
        <v>2.86</v>
      </c>
      <c r="G466" s="2">
        <v>0.7</v>
      </c>
      <c r="H466" s="3">
        <v>45</v>
      </c>
      <c r="I466" s="3">
        <f t="shared" si="35"/>
        <v>3308</v>
      </c>
      <c r="J466" s="4">
        <f t="shared" si="38"/>
        <v>64.285714285714292</v>
      </c>
      <c r="K466" s="4">
        <f t="shared" si="39"/>
        <v>0.12870000000000001</v>
      </c>
      <c r="L466" s="4" t="s">
        <v>12</v>
      </c>
      <c r="M466" s="4" t="s">
        <v>13</v>
      </c>
      <c r="N466" s="4" t="s">
        <v>2</v>
      </c>
      <c r="O466" s="4" t="s">
        <v>7</v>
      </c>
      <c r="P466" s="4" t="s">
        <v>815</v>
      </c>
      <c r="R466" s="9">
        <v>1</v>
      </c>
      <c r="S466" s="9">
        <v>0</v>
      </c>
      <c r="T466" s="9">
        <v>0</v>
      </c>
      <c r="U466" s="9">
        <v>1</v>
      </c>
      <c r="V466" s="9">
        <v>1</v>
      </c>
      <c r="W466" s="9">
        <v>1</v>
      </c>
      <c r="X466" s="9">
        <v>0</v>
      </c>
      <c r="Y466" s="9"/>
      <c r="Z466" s="9">
        <v>0</v>
      </c>
      <c r="AA466" s="9">
        <v>1</v>
      </c>
      <c r="AB466" s="9">
        <v>0</v>
      </c>
      <c r="AC466" s="9">
        <v>1</v>
      </c>
      <c r="AD466" s="9">
        <v>0</v>
      </c>
      <c r="AE466" s="9">
        <v>0</v>
      </c>
      <c r="AF466" s="9">
        <v>0</v>
      </c>
      <c r="AG466" s="9">
        <v>1</v>
      </c>
      <c r="AH466" s="9">
        <v>0</v>
      </c>
    </row>
    <row r="467" spans="1:34" x14ac:dyDescent="0.25">
      <c r="A467" s="1" t="s">
        <v>0</v>
      </c>
      <c r="B467" s="2" t="s">
        <v>407</v>
      </c>
      <c r="C467" s="2" t="s">
        <v>465</v>
      </c>
      <c r="D467" s="2" t="str">
        <f t="shared" si="36"/>
        <v>Powercom RPT-800A 0,8</v>
      </c>
      <c r="E467" s="2">
        <v>1133</v>
      </c>
      <c r="F467" s="2">
        <f t="shared" si="37"/>
        <v>1.133</v>
      </c>
      <c r="G467" s="2">
        <v>0.8</v>
      </c>
      <c r="H467" s="3">
        <v>53.450704225352112</v>
      </c>
      <c r="I467" s="3">
        <f t="shared" si="35"/>
        <v>3929</v>
      </c>
      <c r="J467" s="4">
        <f t="shared" si="38"/>
        <v>66.813380281690129</v>
      </c>
      <c r="K467" s="4">
        <f t="shared" si="39"/>
        <v>6.0559647887323938E-2</v>
      </c>
      <c r="L467" s="4" t="s">
        <v>12</v>
      </c>
      <c r="M467" s="4" t="s">
        <v>13</v>
      </c>
      <c r="N467" s="4" t="s">
        <v>2</v>
      </c>
      <c r="O467" s="4" t="s">
        <v>7</v>
      </c>
      <c r="P467" s="4" t="str">
        <f>VLOOKUP(C467,[1]Лист1!$C:$K,9,0)</f>
        <v>2020_01</v>
      </c>
      <c r="R467" s="9">
        <v>1</v>
      </c>
      <c r="S467" s="9">
        <v>0</v>
      </c>
      <c r="T467" s="9">
        <v>0</v>
      </c>
      <c r="U467" s="9">
        <v>1</v>
      </c>
      <c r="V467" s="9">
        <v>1</v>
      </c>
      <c r="W467" s="9">
        <v>1</v>
      </c>
      <c r="X467" s="9">
        <v>0</v>
      </c>
      <c r="Y467" s="9"/>
      <c r="Z467" s="9">
        <v>0</v>
      </c>
      <c r="AA467" s="9">
        <v>1</v>
      </c>
      <c r="AB467" s="9">
        <v>0</v>
      </c>
      <c r="AC467" s="9">
        <v>1</v>
      </c>
      <c r="AD467" s="9">
        <v>0</v>
      </c>
      <c r="AE467" s="9">
        <v>0</v>
      </c>
      <c r="AF467" s="9">
        <v>0</v>
      </c>
      <c r="AG467" s="9">
        <v>1</v>
      </c>
      <c r="AH467" s="9">
        <v>0</v>
      </c>
    </row>
    <row r="468" spans="1:34" x14ac:dyDescent="0.25">
      <c r="A468" s="1" t="s">
        <v>0</v>
      </c>
      <c r="B468" s="2" t="s">
        <v>407</v>
      </c>
      <c r="C468" s="2" t="s">
        <v>466</v>
      </c>
      <c r="D468" s="2" t="str">
        <f t="shared" si="36"/>
        <v>Powercom RPT-800A EURO b 0,8</v>
      </c>
      <c r="E468" s="2">
        <v>5485</v>
      </c>
      <c r="F468" s="2">
        <f t="shared" si="37"/>
        <v>5.4850000000000003</v>
      </c>
      <c r="G468" s="2">
        <v>0.8</v>
      </c>
      <c r="H468" s="3">
        <v>49</v>
      </c>
      <c r="I468" s="3">
        <f t="shared" si="35"/>
        <v>3602</v>
      </c>
      <c r="J468" s="4">
        <f t="shared" si="38"/>
        <v>61.25</v>
      </c>
      <c r="K468" s="4">
        <f t="shared" si="39"/>
        <v>0.26876499999999998</v>
      </c>
      <c r="L468" s="4" t="s">
        <v>12</v>
      </c>
      <c r="M468" s="4" t="s">
        <v>13</v>
      </c>
      <c r="N468" s="4" t="s">
        <v>2</v>
      </c>
      <c r="O468" s="4" t="s">
        <v>7</v>
      </c>
      <c r="P468" s="4" t="str">
        <f>VLOOKUP(C468,[1]Лист1!$C:$K,9,0)</f>
        <v>2020_01</v>
      </c>
      <c r="R468" s="9">
        <v>1</v>
      </c>
      <c r="S468" s="9">
        <v>0</v>
      </c>
      <c r="T468" s="9">
        <v>0</v>
      </c>
      <c r="U468" s="9">
        <v>1</v>
      </c>
      <c r="V468" s="9">
        <v>1</v>
      </c>
      <c r="W468" s="9">
        <v>1</v>
      </c>
      <c r="X468" s="9">
        <v>0</v>
      </c>
      <c r="Y468" s="9"/>
      <c r="Z468" s="9">
        <v>1</v>
      </c>
      <c r="AA468" s="9">
        <v>0</v>
      </c>
      <c r="AB468" s="9">
        <v>0</v>
      </c>
      <c r="AC468" s="9">
        <v>1</v>
      </c>
      <c r="AD468" s="9">
        <v>0</v>
      </c>
      <c r="AE468" s="9">
        <v>0</v>
      </c>
      <c r="AF468" s="9">
        <v>0</v>
      </c>
      <c r="AG468" s="9">
        <v>1</v>
      </c>
      <c r="AH468" s="9">
        <v>0</v>
      </c>
    </row>
    <row r="469" spans="1:34" x14ac:dyDescent="0.25">
      <c r="A469" s="1" t="s">
        <v>0</v>
      </c>
      <c r="B469" s="2" t="s">
        <v>407</v>
      </c>
      <c r="C469" s="2" t="s">
        <v>467</v>
      </c>
      <c r="D469" s="2" t="str">
        <f t="shared" si="36"/>
        <v>Powercom RPT-800AP 0,8</v>
      </c>
      <c r="E469" s="2">
        <v>508</v>
      </c>
      <c r="F469" s="2">
        <f t="shared" si="37"/>
        <v>0.50800000000000001</v>
      </c>
      <c r="G469" s="2">
        <v>0.8</v>
      </c>
      <c r="H469" s="3">
        <v>54.929577464788736</v>
      </c>
      <c r="I469" s="3">
        <f t="shared" si="35"/>
        <v>4037</v>
      </c>
      <c r="J469" s="4">
        <f t="shared" si="38"/>
        <v>68.661971830985919</v>
      </c>
      <c r="K469" s="4">
        <f t="shared" si="39"/>
        <v>2.7904225352112677E-2</v>
      </c>
      <c r="L469" s="4" t="s">
        <v>12</v>
      </c>
      <c r="M469" s="4" t="s">
        <v>13</v>
      </c>
      <c r="N469" s="4" t="s">
        <v>2</v>
      </c>
      <c r="O469" s="4" t="s">
        <v>7</v>
      </c>
      <c r="P469" s="4" t="str">
        <f>VLOOKUP(C469,[1]Лист1!$C:$K,9,0)</f>
        <v>2020_01</v>
      </c>
      <c r="R469" s="9">
        <v>1</v>
      </c>
      <c r="S469" s="9">
        <v>0</v>
      </c>
      <c r="T469" s="9">
        <v>0</v>
      </c>
      <c r="U469" s="9">
        <v>1</v>
      </c>
      <c r="V469" s="9">
        <v>1</v>
      </c>
      <c r="W469" s="9">
        <v>1</v>
      </c>
      <c r="X469" s="9">
        <v>0</v>
      </c>
      <c r="Y469" s="9"/>
      <c r="Z469" s="9">
        <v>0</v>
      </c>
      <c r="AA469" s="9">
        <v>1</v>
      </c>
      <c r="AB469" s="9">
        <v>0</v>
      </c>
      <c r="AC469" s="9">
        <v>1</v>
      </c>
      <c r="AD469" s="9">
        <v>0</v>
      </c>
      <c r="AE469" s="9">
        <v>0</v>
      </c>
      <c r="AF469" s="9">
        <v>0</v>
      </c>
      <c r="AG469" s="9">
        <v>1</v>
      </c>
      <c r="AH469" s="9">
        <v>0</v>
      </c>
    </row>
    <row r="470" spans="1:34" x14ac:dyDescent="0.25">
      <c r="A470" s="1" t="s">
        <v>0</v>
      </c>
      <c r="B470" s="2" t="s">
        <v>407</v>
      </c>
      <c r="C470" s="2" t="s">
        <v>468</v>
      </c>
      <c r="D470" s="2" t="str">
        <f t="shared" si="36"/>
        <v>Powercom RPT-800AP EURO USB 0,8</v>
      </c>
      <c r="E470" s="2">
        <v>348</v>
      </c>
      <c r="F470" s="2">
        <f t="shared" si="37"/>
        <v>0.34799999999999998</v>
      </c>
      <c r="G470" s="2">
        <v>0.8</v>
      </c>
      <c r="H470" s="3">
        <v>55</v>
      </c>
      <c r="I470" s="3">
        <f t="shared" si="35"/>
        <v>4043</v>
      </c>
      <c r="J470" s="4">
        <f t="shared" si="38"/>
        <v>68.75</v>
      </c>
      <c r="K470" s="4">
        <f t="shared" si="39"/>
        <v>1.9140000000000001E-2</v>
      </c>
      <c r="L470" s="4" t="s">
        <v>12</v>
      </c>
      <c r="M470" s="4" t="s">
        <v>13</v>
      </c>
      <c r="N470" s="4" t="s">
        <v>2</v>
      </c>
      <c r="O470" s="4" t="s">
        <v>7</v>
      </c>
      <c r="P470" s="4" t="str">
        <f>VLOOKUP(C470,[1]Лист1!$C:$K,9,0)</f>
        <v>2020_01</v>
      </c>
      <c r="R470" s="9">
        <v>1</v>
      </c>
      <c r="S470" s="9">
        <v>0</v>
      </c>
      <c r="T470" s="9">
        <v>0</v>
      </c>
      <c r="U470" s="9">
        <v>1</v>
      </c>
      <c r="V470" s="9">
        <v>1</v>
      </c>
      <c r="W470" s="9">
        <v>1</v>
      </c>
      <c r="X470" s="9">
        <v>0</v>
      </c>
      <c r="Y470" s="9"/>
      <c r="Z470" s="9">
        <v>1</v>
      </c>
      <c r="AA470" s="9">
        <v>0</v>
      </c>
      <c r="AB470" s="9">
        <v>0</v>
      </c>
      <c r="AC470" s="9">
        <v>1</v>
      </c>
      <c r="AD470" s="9">
        <v>0</v>
      </c>
      <c r="AE470" s="9">
        <v>0</v>
      </c>
      <c r="AF470" s="9">
        <v>0</v>
      </c>
      <c r="AG470" s="9">
        <v>1</v>
      </c>
      <c r="AH470" s="9">
        <v>0</v>
      </c>
    </row>
    <row r="471" spans="1:34" x14ac:dyDescent="0.25">
      <c r="A471" s="1" t="s">
        <v>0</v>
      </c>
      <c r="B471" s="2" t="s">
        <v>407</v>
      </c>
      <c r="C471" s="2" t="s">
        <v>469</v>
      </c>
      <c r="D471" s="2" t="str">
        <f t="shared" si="36"/>
        <v>Powercom Sentinel SNT-2000 2</v>
      </c>
      <c r="E471" s="2">
        <v>2</v>
      </c>
      <c r="F471" s="2">
        <f t="shared" si="37"/>
        <v>2E-3</v>
      </c>
      <c r="G471" s="2">
        <v>2</v>
      </c>
      <c r="H471" s="3">
        <v>606</v>
      </c>
      <c r="I471" s="3">
        <f t="shared" si="35"/>
        <v>44541</v>
      </c>
      <c r="J471" s="4">
        <f t="shared" si="38"/>
        <v>303</v>
      </c>
      <c r="K471" s="4">
        <f t="shared" si="39"/>
        <v>1.212E-3</v>
      </c>
      <c r="L471" s="4" t="s">
        <v>4</v>
      </c>
      <c r="M471" s="4" t="s">
        <v>5</v>
      </c>
      <c r="N471" s="4" t="s">
        <v>6</v>
      </c>
      <c r="O471" s="4" t="s">
        <v>7</v>
      </c>
      <c r="P471" s="4" t="s">
        <v>815</v>
      </c>
      <c r="R471" s="9">
        <v>0</v>
      </c>
      <c r="S471" s="9">
        <v>0</v>
      </c>
      <c r="T471" s="9">
        <v>0</v>
      </c>
      <c r="U471" s="9">
        <v>0</v>
      </c>
      <c r="V471" s="9">
        <v>0</v>
      </c>
      <c r="W471" s="9">
        <v>0</v>
      </c>
      <c r="X471" s="9">
        <v>1</v>
      </c>
      <c r="Y471" s="9"/>
      <c r="Z471" s="9">
        <v>0</v>
      </c>
      <c r="AA471" s="9">
        <v>1</v>
      </c>
      <c r="AB471" s="9">
        <v>0</v>
      </c>
      <c r="AC471" s="9">
        <v>0</v>
      </c>
      <c r="AD471" s="9">
        <v>1</v>
      </c>
      <c r="AE471" s="9">
        <v>0</v>
      </c>
      <c r="AF471" s="9">
        <v>1</v>
      </c>
      <c r="AG471" s="9">
        <v>0</v>
      </c>
      <c r="AH471" s="9">
        <v>1</v>
      </c>
    </row>
    <row r="472" spans="1:34" x14ac:dyDescent="0.25">
      <c r="A472" s="1" t="s">
        <v>0</v>
      </c>
      <c r="B472" s="2" t="s">
        <v>407</v>
      </c>
      <c r="C472" s="2" t="s">
        <v>470</v>
      </c>
      <c r="D472" s="2" t="str">
        <f t="shared" si="36"/>
        <v>Powercom Smart King Pro SPT-700 0,7</v>
      </c>
      <c r="E472" s="2">
        <v>37</v>
      </c>
      <c r="F472" s="2">
        <f t="shared" si="37"/>
        <v>3.6999999999999998E-2</v>
      </c>
      <c r="G472" s="2">
        <v>0.7</v>
      </c>
      <c r="H472" s="3">
        <v>150</v>
      </c>
      <c r="I472" s="3">
        <f t="shared" si="35"/>
        <v>11025</v>
      </c>
      <c r="J472" s="4">
        <f t="shared" si="38"/>
        <v>214.28571428571431</v>
      </c>
      <c r="K472" s="4">
        <f t="shared" si="39"/>
        <v>5.5500000000000002E-3</v>
      </c>
      <c r="L472" s="4" t="s">
        <v>29</v>
      </c>
      <c r="M472" s="4" t="s">
        <v>5</v>
      </c>
      <c r="N472" s="4" t="s">
        <v>2</v>
      </c>
      <c r="O472" s="4" t="s">
        <v>7</v>
      </c>
      <c r="P472" s="4" t="str">
        <f>VLOOKUP(C472,[1]Лист1!$C:$K,9,0)</f>
        <v>2020_01</v>
      </c>
      <c r="R472" s="9">
        <v>0</v>
      </c>
      <c r="S472" s="9">
        <v>1</v>
      </c>
      <c r="T472" s="9">
        <v>0</v>
      </c>
      <c r="U472" s="9">
        <v>1</v>
      </c>
      <c r="V472" s="9">
        <v>1</v>
      </c>
      <c r="W472" s="9">
        <v>0</v>
      </c>
      <c r="X472" s="9">
        <v>1</v>
      </c>
      <c r="Y472" s="9"/>
      <c r="Z472" s="9">
        <v>0</v>
      </c>
      <c r="AA472" s="9">
        <v>1</v>
      </c>
      <c r="AB472" s="9">
        <v>0</v>
      </c>
      <c r="AC472" s="9">
        <v>1</v>
      </c>
      <c r="AD472" s="9">
        <v>0</v>
      </c>
      <c r="AE472" s="9">
        <v>0</v>
      </c>
      <c r="AF472" s="9">
        <v>0</v>
      </c>
      <c r="AG472" s="9">
        <v>0</v>
      </c>
      <c r="AH472" s="9">
        <v>1</v>
      </c>
    </row>
    <row r="473" spans="1:34" x14ac:dyDescent="0.25">
      <c r="A473" s="1" t="s">
        <v>0</v>
      </c>
      <c r="B473" s="2" t="s">
        <v>407</v>
      </c>
      <c r="C473" s="2" t="s">
        <v>471</v>
      </c>
      <c r="D473" s="2" t="str">
        <f t="shared" si="36"/>
        <v>Powercom Smart King Pro+ SPR-1000 1</v>
      </c>
      <c r="E473" s="2">
        <v>90</v>
      </c>
      <c r="F473" s="2">
        <f t="shared" si="37"/>
        <v>0.09</v>
      </c>
      <c r="G473" s="2">
        <v>1</v>
      </c>
      <c r="H473" s="3">
        <v>271.57746478873241</v>
      </c>
      <c r="I473" s="3">
        <f t="shared" si="35"/>
        <v>19961</v>
      </c>
      <c r="J473" s="4">
        <f t="shared" si="38"/>
        <v>271.57746478873241</v>
      </c>
      <c r="K473" s="4">
        <f t="shared" si="39"/>
        <v>2.4441971830985915E-2</v>
      </c>
      <c r="L473" s="4" t="s">
        <v>29</v>
      </c>
      <c r="M473" s="4" t="s">
        <v>5</v>
      </c>
      <c r="N473" s="4" t="s">
        <v>6</v>
      </c>
      <c r="O473" s="4" t="s">
        <v>7</v>
      </c>
      <c r="P473" s="4" t="str">
        <f>VLOOKUP(C473,[1]Лист1!$C:$K,9,0)</f>
        <v>2020_01</v>
      </c>
      <c r="R473" s="9">
        <v>0</v>
      </c>
      <c r="S473" s="9">
        <v>0</v>
      </c>
      <c r="T473" s="9">
        <v>0</v>
      </c>
      <c r="U473" s="9">
        <v>0</v>
      </c>
      <c r="V473" s="9">
        <v>0</v>
      </c>
      <c r="W473" s="9">
        <v>0</v>
      </c>
      <c r="X473" s="9">
        <v>1</v>
      </c>
      <c r="Y473" s="9"/>
      <c r="Z473" s="9">
        <v>0</v>
      </c>
      <c r="AA473" s="9">
        <v>1</v>
      </c>
      <c r="AB473" s="9">
        <v>0</v>
      </c>
      <c r="AC473" s="9">
        <v>0</v>
      </c>
      <c r="AD473" s="9">
        <v>1</v>
      </c>
      <c r="AE473" s="9">
        <v>0</v>
      </c>
      <c r="AF473" s="9">
        <v>0</v>
      </c>
      <c r="AG473" s="9">
        <v>0</v>
      </c>
      <c r="AH473" s="9">
        <v>1</v>
      </c>
    </row>
    <row r="474" spans="1:34" x14ac:dyDescent="0.25">
      <c r="A474" s="1" t="s">
        <v>0</v>
      </c>
      <c r="B474" s="2" t="s">
        <v>407</v>
      </c>
      <c r="C474" s="2" t="s">
        <v>472</v>
      </c>
      <c r="D474" s="2" t="str">
        <f t="shared" si="36"/>
        <v>Powercom Smart King Pro+ SPR-1500 1,5</v>
      </c>
      <c r="E474" s="2">
        <v>143</v>
      </c>
      <c r="F474" s="2">
        <f t="shared" si="37"/>
        <v>0.14299999999999999</v>
      </c>
      <c r="G474" s="2">
        <v>1.5</v>
      </c>
      <c r="H474" s="3">
        <v>285.89041095890411</v>
      </c>
      <c r="I474" s="3">
        <f t="shared" si="35"/>
        <v>21013</v>
      </c>
      <c r="J474" s="4">
        <f t="shared" si="38"/>
        <v>190.59360730593608</v>
      </c>
      <c r="K474" s="4">
        <f t="shared" si="39"/>
        <v>4.0882328767123291E-2</v>
      </c>
      <c r="L474" s="4" t="s">
        <v>29</v>
      </c>
      <c r="M474" s="4" t="s">
        <v>5</v>
      </c>
      <c r="N474" s="4" t="s">
        <v>6</v>
      </c>
      <c r="O474" s="4" t="s">
        <v>7</v>
      </c>
      <c r="P474" s="4" t="str">
        <f>VLOOKUP(C474,[1]Лист1!$C:$K,9,0)</f>
        <v>2020_01</v>
      </c>
      <c r="R474" s="9">
        <v>0</v>
      </c>
      <c r="S474" s="9">
        <v>0</v>
      </c>
      <c r="T474" s="9">
        <v>0</v>
      </c>
      <c r="U474" s="9">
        <v>0</v>
      </c>
      <c r="V474" s="9">
        <v>0</v>
      </c>
      <c r="W474" s="9">
        <v>0</v>
      </c>
      <c r="X474" s="9">
        <v>1</v>
      </c>
      <c r="Y474" s="9"/>
      <c r="Z474" s="9">
        <v>0</v>
      </c>
      <c r="AA474" s="9">
        <v>1</v>
      </c>
      <c r="AB474" s="9">
        <v>0</v>
      </c>
      <c r="AC474" s="9">
        <v>0</v>
      </c>
      <c r="AD474" s="9">
        <v>1</v>
      </c>
      <c r="AE474" s="9">
        <v>0</v>
      </c>
      <c r="AF474" s="9">
        <v>0</v>
      </c>
      <c r="AG474" s="9">
        <v>0</v>
      </c>
      <c r="AH474" s="9">
        <v>1</v>
      </c>
    </row>
    <row r="475" spans="1:34" x14ac:dyDescent="0.25">
      <c r="A475" s="1" t="s">
        <v>0</v>
      </c>
      <c r="B475" s="2" t="s">
        <v>407</v>
      </c>
      <c r="C475" s="2" t="s">
        <v>473</v>
      </c>
      <c r="D475" s="2" t="str">
        <f t="shared" si="36"/>
        <v>Powercom Smart King Pro+ SPR-2000 2</v>
      </c>
      <c r="E475" s="2">
        <v>50</v>
      </c>
      <c r="F475" s="2">
        <f t="shared" si="37"/>
        <v>0.05</v>
      </c>
      <c r="G475" s="2">
        <v>2</v>
      </c>
      <c r="H475" s="3">
        <v>383.28767123287673</v>
      </c>
      <c r="I475" s="3">
        <f t="shared" si="35"/>
        <v>28172</v>
      </c>
      <c r="J475" s="4">
        <f t="shared" si="38"/>
        <v>191.64383561643837</v>
      </c>
      <c r="K475" s="4">
        <f t="shared" si="39"/>
        <v>1.9164383561643836E-2</v>
      </c>
      <c r="L475" s="4" t="s">
        <v>29</v>
      </c>
      <c r="M475" s="4" t="s">
        <v>5</v>
      </c>
      <c r="N475" s="4" t="s">
        <v>6</v>
      </c>
      <c r="O475" s="4" t="s">
        <v>7</v>
      </c>
      <c r="P475" s="4" t="str">
        <f>VLOOKUP(C475,[1]Лист1!$C:$K,9,0)</f>
        <v>2020_01</v>
      </c>
      <c r="R475" s="9">
        <v>0</v>
      </c>
      <c r="S475" s="9">
        <v>0</v>
      </c>
      <c r="T475" s="9">
        <v>0</v>
      </c>
      <c r="U475" s="9">
        <v>0</v>
      </c>
      <c r="V475" s="9">
        <v>0</v>
      </c>
      <c r="W475" s="9">
        <v>0</v>
      </c>
      <c r="X475" s="9">
        <v>1</v>
      </c>
      <c r="Y475" s="9"/>
      <c r="Z475" s="9">
        <v>0</v>
      </c>
      <c r="AA475" s="9">
        <v>1</v>
      </c>
      <c r="AB475" s="9">
        <v>0</v>
      </c>
      <c r="AC475" s="9">
        <v>0</v>
      </c>
      <c r="AD475" s="9">
        <v>1</v>
      </c>
      <c r="AE475" s="9">
        <v>0</v>
      </c>
      <c r="AF475" s="9">
        <v>0</v>
      </c>
      <c r="AG475" s="9">
        <v>0</v>
      </c>
      <c r="AH475" s="9">
        <v>1</v>
      </c>
    </row>
    <row r="476" spans="1:34" x14ac:dyDescent="0.25">
      <c r="A476" s="1" t="s">
        <v>0</v>
      </c>
      <c r="B476" s="2" t="s">
        <v>407</v>
      </c>
      <c r="C476" s="2" t="s">
        <v>474</v>
      </c>
      <c r="D476" s="2" t="str">
        <f t="shared" si="36"/>
        <v>Powercom Smart King Pro+ SPR-3000 3</v>
      </c>
      <c r="E476" s="2">
        <v>1</v>
      </c>
      <c r="F476" s="2">
        <f t="shared" si="37"/>
        <v>1E-3</v>
      </c>
      <c r="G476" s="2">
        <v>3</v>
      </c>
      <c r="H476" s="3">
        <v>509.93150684931504</v>
      </c>
      <c r="I476" s="3">
        <f t="shared" si="35"/>
        <v>37480</v>
      </c>
      <c r="J476" s="4">
        <f t="shared" si="38"/>
        <v>169.97716894977168</v>
      </c>
      <c r="K476" s="4">
        <f t="shared" si="39"/>
        <v>5.0993150684931505E-4</v>
      </c>
      <c r="L476" s="4" t="s">
        <v>29</v>
      </c>
      <c r="M476" s="4" t="s">
        <v>5</v>
      </c>
      <c r="N476" s="4" t="s">
        <v>6</v>
      </c>
      <c r="O476" s="4" t="s">
        <v>7</v>
      </c>
      <c r="P476" s="4" t="str">
        <f>VLOOKUP(C476,[1]Лист1!$C:$K,9,0)</f>
        <v>2020_01</v>
      </c>
      <c r="R476" s="9">
        <v>0</v>
      </c>
      <c r="S476" s="9">
        <v>0</v>
      </c>
      <c r="T476" s="9">
        <v>0</v>
      </c>
      <c r="U476" s="9">
        <v>0</v>
      </c>
      <c r="V476" s="9">
        <v>0</v>
      </c>
      <c r="W476" s="9">
        <v>0</v>
      </c>
      <c r="X476" s="9">
        <v>1</v>
      </c>
      <c r="Y476" s="9"/>
      <c r="Z476" s="9">
        <v>0</v>
      </c>
      <c r="AA476" s="9">
        <v>1</v>
      </c>
      <c r="AB476" s="9">
        <v>0</v>
      </c>
      <c r="AC476" s="9">
        <v>0</v>
      </c>
      <c r="AD476" s="9">
        <v>1</v>
      </c>
      <c r="AE476" s="9">
        <v>0</v>
      </c>
      <c r="AF476" s="9">
        <v>0</v>
      </c>
      <c r="AG476" s="9">
        <v>0</v>
      </c>
      <c r="AH476" s="9">
        <v>1</v>
      </c>
    </row>
    <row r="477" spans="1:34" x14ac:dyDescent="0.25">
      <c r="A477" s="1" t="s">
        <v>0</v>
      </c>
      <c r="B477" s="2" t="s">
        <v>407</v>
      </c>
      <c r="C477" s="2" t="s">
        <v>474</v>
      </c>
      <c r="D477" s="2" t="str">
        <f t="shared" si="36"/>
        <v>Powercom Smart King Pro+ SPR-3000 3</v>
      </c>
      <c r="E477" s="2">
        <v>70</v>
      </c>
      <c r="F477" s="2">
        <f t="shared" si="37"/>
        <v>7.0000000000000007E-2</v>
      </c>
      <c r="G477" s="2">
        <v>3</v>
      </c>
      <c r="H477" s="3">
        <v>509.93150684931504</v>
      </c>
      <c r="I477" s="3">
        <f t="shared" si="35"/>
        <v>37480</v>
      </c>
      <c r="J477" s="4">
        <f t="shared" si="38"/>
        <v>169.97716894977168</v>
      </c>
      <c r="K477" s="4">
        <f t="shared" si="39"/>
        <v>3.5695205479452055E-2</v>
      </c>
      <c r="L477" s="4" t="s">
        <v>29</v>
      </c>
      <c r="M477" s="4" t="s">
        <v>5</v>
      </c>
      <c r="N477" s="4" t="s">
        <v>6</v>
      </c>
      <c r="O477" s="4" t="s">
        <v>7</v>
      </c>
      <c r="P477" s="4" t="str">
        <f>VLOOKUP(C477,[1]Лист1!$C:$K,9,0)</f>
        <v>2020_01</v>
      </c>
      <c r="R477" s="9">
        <v>0</v>
      </c>
      <c r="S477" s="9">
        <v>0</v>
      </c>
      <c r="T477" s="9">
        <v>0</v>
      </c>
      <c r="U477" s="9">
        <v>0</v>
      </c>
      <c r="V477" s="9">
        <v>0</v>
      </c>
      <c r="W477" s="9">
        <v>0</v>
      </c>
      <c r="X477" s="9">
        <v>1</v>
      </c>
      <c r="Y477" s="9"/>
      <c r="Z477" s="9">
        <v>0</v>
      </c>
      <c r="AA477" s="9">
        <v>1</v>
      </c>
      <c r="AB477" s="9">
        <v>0</v>
      </c>
      <c r="AC477" s="9">
        <v>0</v>
      </c>
      <c r="AD477" s="9">
        <v>1</v>
      </c>
      <c r="AE477" s="9">
        <v>0</v>
      </c>
      <c r="AF477" s="9">
        <v>0</v>
      </c>
      <c r="AG477" s="9">
        <v>0</v>
      </c>
      <c r="AH477" s="9">
        <v>1</v>
      </c>
    </row>
    <row r="478" spans="1:34" x14ac:dyDescent="0.25">
      <c r="A478" s="1" t="s">
        <v>0</v>
      </c>
      <c r="B478" s="2" t="s">
        <v>407</v>
      </c>
      <c r="C478" s="2" t="s">
        <v>475</v>
      </c>
      <c r="D478" s="2" t="str">
        <f t="shared" si="36"/>
        <v>Powercom Smart King Pro+ SPT-1000 1</v>
      </c>
      <c r="E478" s="2">
        <v>1</v>
      </c>
      <c r="F478" s="2">
        <f t="shared" si="37"/>
        <v>1E-3</v>
      </c>
      <c r="G478" s="2">
        <v>1</v>
      </c>
      <c r="H478" s="3">
        <v>149.31506849315068</v>
      </c>
      <c r="I478" s="3">
        <f t="shared" si="35"/>
        <v>10975</v>
      </c>
      <c r="J478" s="4">
        <f t="shared" si="38"/>
        <v>149.31506849315068</v>
      </c>
      <c r="K478" s="4">
        <f t="shared" si="39"/>
        <v>1.4931506849315067E-4</v>
      </c>
      <c r="L478" s="4" t="s">
        <v>29</v>
      </c>
      <c r="M478" s="4" t="s">
        <v>5</v>
      </c>
      <c r="N478" s="4" t="s">
        <v>2</v>
      </c>
      <c r="O478" s="4" t="s">
        <v>7</v>
      </c>
      <c r="P478" s="4" t="str">
        <f>VLOOKUP(C478,[1]Лист1!$C:$K,9,0)</f>
        <v>2020_01</v>
      </c>
      <c r="R478" s="9">
        <v>0</v>
      </c>
      <c r="S478" s="9">
        <v>1</v>
      </c>
      <c r="T478" s="9">
        <v>1</v>
      </c>
      <c r="U478" s="9">
        <v>1</v>
      </c>
      <c r="V478" s="9">
        <v>1</v>
      </c>
      <c r="W478" s="9">
        <v>0</v>
      </c>
      <c r="X478" s="9">
        <v>1</v>
      </c>
      <c r="Y478" s="9"/>
      <c r="Z478" s="9">
        <v>0</v>
      </c>
      <c r="AA478" s="9">
        <v>1</v>
      </c>
      <c r="AB478" s="9">
        <v>0</v>
      </c>
      <c r="AC478" s="9">
        <v>1</v>
      </c>
      <c r="AD478" s="9">
        <v>0</v>
      </c>
      <c r="AE478" s="9">
        <v>0</v>
      </c>
      <c r="AF478" s="9">
        <v>0</v>
      </c>
      <c r="AG478" s="9">
        <v>0</v>
      </c>
      <c r="AH478" s="9">
        <v>1</v>
      </c>
    </row>
    <row r="479" spans="1:34" x14ac:dyDescent="0.25">
      <c r="A479" s="1" t="s">
        <v>0</v>
      </c>
      <c r="B479" s="2" t="s">
        <v>407</v>
      </c>
      <c r="C479" s="2" t="s">
        <v>475</v>
      </c>
      <c r="D479" s="2" t="str">
        <f t="shared" si="36"/>
        <v>Powercom Smart King Pro+ SPT-1000 1</v>
      </c>
      <c r="E479" s="2">
        <v>260</v>
      </c>
      <c r="F479" s="2">
        <f t="shared" si="37"/>
        <v>0.26</v>
      </c>
      <c r="G479" s="2">
        <v>1</v>
      </c>
      <c r="H479" s="3">
        <v>149.31506849315068</v>
      </c>
      <c r="I479" s="3">
        <f t="shared" si="35"/>
        <v>10975</v>
      </c>
      <c r="J479" s="4">
        <f t="shared" si="38"/>
        <v>149.31506849315068</v>
      </c>
      <c r="K479" s="4">
        <f t="shared" si="39"/>
        <v>3.8821917808219177E-2</v>
      </c>
      <c r="L479" s="4" t="s">
        <v>29</v>
      </c>
      <c r="M479" s="4" t="s">
        <v>5</v>
      </c>
      <c r="N479" s="4" t="s">
        <v>2</v>
      </c>
      <c r="O479" s="4" t="s">
        <v>7</v>
      </c>
      <c r="P479" s="4" t="str">
        <f>VLOOKUP(C479,[1]Лист1!$C:$K,9,0)</f>
        <v>2020_01</v>
      </c>
      <c r="R479" s="9">
        <v>0</v>
      </c>
      <c r="S479" s="9">
        <v>1</v>
      </c>
      <c r="T479" s="9">
        <v>1</v>
      </c>
      <c r="U479" s="9">
        <v>1</v>
      </c>
      <c r="V479" s="9">
        <v>1</v>
      </c>
      <c r="W479" s="9">
        <v>0</v>
      </c>
      <c r="X479" s="9">
        <v>1</v>
      </c>
      <c r="Y479" s="9"/>
      <c r="Z479" s="9">
        <v>0</v>
      </c>
      <c r="AA479" s="9">
        <v>1</v>
      </c>
      <c r="AB479" s="9">
        <v>0</v>
      </c>
      <c r="AC479" s="9">
        <v>1</v>
      </c>
      <c r="AD479" s="9">
        <v>0</v>
      </c>
      <c r="AE479" s="9">
        <v>0</v>
      </c>
      <c r="AF479" s="9">
        <v>0</v>
      </c>
      <c r="AG479" s="9">
        <v>0</v>
      </c>
      <c r="AH479" s="9">
        <v>1</v>
      </c>
    </row>
    <row r="480" spans="1:34" x14ac:dyDescent="0.25">
      <c r="A480" s="1" t="s">
        <v>0</v>
      </c>
      <c r="B480" s="2" t="s">
        <v>407</v>
      </c>
      <c r="C480" s="2" t="s">
        <v>476</v>
      </c>
      <c r="D480" s="2" t="str">
        <f t="shared" si="36"/>
        <v>Powercom Smart King Pro+ SPT-1500 1,5</v>
      </c>
      <c r="E480" s="2">
        <v>281</v>
      </c>
      <c r="F480" s="2">
        <f t="shared" si="37"/>
        <v>0.28100000000000003</v>
      </c>
      <c r="G480" s="2">
        <v>1.5</v>
      </c>
      <c r="H480" s="3">
        <v>213.0958904109589</v>
      </c>
      <c r="I480" s="3">
        <f t="shared" si="35"/>
        <v>15663</v>
      </c>
      <c r="J480" s="4">
        <f t="shared" si="38"/>
        <v>142.06392694063928</v>
      </c>
      <c r="K480" s="4">
        <f t="shared" si="39"/>
        <v>5.987994520547945E-2</v>
      </c>
      <c r="L480" s="4" t="s">
        <v>29</v>
      </c>
      <c r="M480" s="4" t="s">
        <v>5</v>
      </c>
      <c r="N480" s="4" t="s">
        <v>2</v>
      </c>
      <c r="O480" s="4" t="s">
        <v>7</v>
      </c>
      <c r="P480" s="4" t="str">
        <f>VLOOKUP(C480,[1]Лист1!$C:$K,9,0)</f>
        <v>2020_01</v>
      </c>
      <c r="R480" s="9">
        <v>0</v>
      </c>
      <c r="S480" s="9">
        <v>1</v>
      </c>
      <c r="T480" s="9">
        <v>1</v>
      </c>
      <c r="U480" s="9">
        <v>1</v>
      </c>
      <c r="V480" s="9">
        <v>1</v>
      </c>
      <c r="W480" s="9">
        <v>0</v>
      </c>
      <c r="X480" s="9">
        <v>1</v>
      </c>
      <c r="Y480" s="9"/>
      <c r="Z480" s="9">
        <v>0</v>
      </c>
      <c r="AA480" s="9">
        <v>1</v>
      </c>
      <c r="AB480" s="9">
        <v>0</v>
      </c>
      <c r="AC480" s="9">
        <v>1</v>
      </c>
      <c r="AD480" s="9">
        <v>0</v>
      </c>
      <c r="AE480" s="9">
        <v>0</v>
      </c>
      <c r="AF480" s="9">
        <v>0</v>
      </c>
      <c r="AG480" s="9">
        <v>0</v>
      </c>
      <c r="AH480" s="9">
        <v>1</v>
      </c>
    </row>
    <row r="481" spans="1:34" x14ac:dyDescent="0.25">
      <c r="A481" s="1" t="s">
        <v>0</v>
      </c>
      <c r="B481" s="2" t="s">
        <v>407</v>
      </c>
      <c r="C481" s="2" t="s">
        <v>477</v>
      </c>
      <c r="D481" s="2" t="str">
        <f t="shared" si="36"/>
        <v>Powercom Smart King Pro+ SPT-2000 2</v>
      </c>
      <c r="E481" s="2">
        <v>149</v>
      </c>
      <c r="F481" s="2">
        <f t="shared" si="37"/>
        <v>0.14899999999999999</v>
      </c>
      <c r="G481" s="2">
        <v>2</v>
      </c>
      <c r="H481" s="3">
        <v>278.09333333333331</v>
      </c>
      <c r="I481" s="3">
        <f t="shared" si="35"/>
        <v>20440</v>
      </c>
      <c r="J481" s="4">
        <f t="shared" si="38"/>
        <v>139.04666666666665</v>
      </c>
      <c r="K481" s="4">
        <f t="shared" si="39"/>
        <v>4.1435906666666661E-2</v>
      </c>
      <c r="L481" s="4" t="s">
        <v>29</v>
      </c>
      <c r="M481" s="4" t="s">
        <v>5</v>
      </c>
      <c r="N481" s="4" t="s">
        <v>2</v>
      </c>
      <c r="O481" s="4" t="s">
        <v>7</v>
      </c>
      <c r="P481" s="4" t="str">
        <f>VLOOKUP(C481,[1]Лист1!$C:$K,9,0)</f>
        <v>2020_01</v>
      </c>
      <c r="R481" s="9">
        <v>0</v>
      </c>
      <c r="S481" s="9">
        <v>1</v>
      </c>
      <c r="T481" s="9">
        <v>1</v>
      </c>
      <c r="U481" s="9">
        <v>1</v>
      </c>
      <c r="V481" s="9">
        <v>1</v>
      </c>
      <c r="W481" s="9">
        <v>0</v>
      </c>
      <c r="X481" s="9">
        <v>1</v>
      </c>
      <c r="Y481" s="9"/>
      <c r="Z481" s="9">
        <v>0</v>
      </c>
      <c r="AA481" s="9">
        <v>1</v>
      </c>
      <c r="AB481" s="9">
        <v>0</v>
      </c>
      <c r="AC481" s="9">
        <v>1</v>
      </c>
      <c r="AD481" s="9">
        <v>0</v>
      </c>
      <c r="AE481" s="9">
        <v>0</v>
      </c>
      <c r="AF481" s="9">
        <v>0</v>
      </c>
      <c r="AG481" s="9">
        <v>0</v>
      </c>
      <c r="AH481" s="9">
        <v>1</v>
      </c>
    </row>
    <row r="482" spans="1:34" x14ac:dyDescent="0.25">
      <c r="A482" s="1" t="s">
        <v>0</v>
      </c>
      <c r="B482" s="2" t="s">
        <v>407</v>
      </c>
      <c r="C482" s="2" t="s">
        <v>478</v>
      </c>
      <c r="D482" s="2" t="str">
        <f t="shared" si="36"/>
        <v>Powercom Smart King Pro+ SPT-3000 3</v>
      </c>
      <c r="E482" s="2">
        <v>213</v>
      </c>
      <c r="F482" s="2">
        <f t="shared" si="37"/>
        <v>0.21299999999999999</v>
      </c>
      <c r="G482" s="2">
        <v>3</v>
      </c>
      <c r="H482" s="3">
        <v>456.71232876712327</v>
      </c>
      <c r="I482" s="3">
        <f t="shared" si="35"/>
        <v>33568</v>
      </c>
      <c r="J482" s="4">
        <f t="shared" si="38"/>
        <v>152.23744292237441</v>
      </c>
      <c r="K482" s="4">
        <f t="shared" si="39"/>
        <v>9.7279726027397248E-2</v>
      </c>
      <c r="L482" s="4" t="s">
        <v>29</v>
      </c>
      <c r="M482" s="4" t="s">
        <v>5</v>
      </c>
      <c r="N482" s="4" t="s">
        <v>2</v>
      </c>
      <c r="O482" s="4" t="s">
        <v>7</v>
      </c>
      <c r="P482" s="4" t="str">
        <f>VLOOKUP(C482,[1]Лист1!$C:$K,9,0)</f>
        <v>2020_01</v>
      </c>
      <c r="R482" s="9">
        <v>0</v>
      </c>
      <c r="S482" s="9">
        <v>1</v>
      </c>
      <c r="T482" s="9">
        <v>0</v>
      </c>
      <c r="U482" s="9">
        <v>1</v>
      </c>
      <c r="V482" s="9">
        <v>1</v>
      </c>
      <c r="W482" s="9">
        <v>0</v>
      </c>
      <c r="X482" s="9">
        <v>1</v>
      </c>
      <c r="Y482" s="9"/>
      <c r="Z482" s="9">
        <v>0</v>
      </c>
      <c r="AA482" s="9">
        <v>1</v>
      </c>
      <c r="AB482" s="9">
        <v>0</v>
      </c>
      <c r="AC482" s="9">
        <v>1</v>
      </c>
      <c r="AD482" s="9">
        <v>0</v>
      </c>
      <c r="AE482" s="9">
        <v>0</v>
      </c>
      <c r="AF482" s="9">
        <v>0</v>
      </c>
      <c r="AG482" s="9">
        <v>0</v>
      </c>
      <c r="AH482" s="9">
        <v>1</v>
      </c>
    </row>
    <row r="483" spans="1:34" x14ac:dyDescent="0.25">
      <c r="A483" s="1" t="s">
        <v>0</v>
      </c>
      <c r="B483" s="2" t="s">
        <v>407</v>
      </c>
      <c r="C483" s="2" t="s">
        <v>479</v>
      </c>
      <c r="D483" s="2" t="str">
        <f t="shared" si="36"/>
        <v>Powercom Smart King RT SRT-1000 1</v>
      </c>
      <c r="E483" s="2">
        <v>43</v>
      </c>
      <c r="F483" s="2">
        <f t="shared" si="37"/>
        <v>4.2999999999999997E-2</v>
      </c>
      <c r="G483" s="2">
        <v>1</v>
      </c>
      <c r="H483" s="3">
        <v>346</v>
      </c>
      <c r="I483" s="3">
        <f t="shared" si="35"/>
        <v>25431</v>
      </c>
      <c r="J483" s="4">
        <f t="shared" si="38"/>
        <v>346</v>
      </c>
      <c r="K483" s="4">
        <f t="shared" si="39"/>
        <v>1.4878000000000001E-2</v>
      </c>
      <c r="L483" s="4" t="s">
        <v>29</v>
      </c>
      <c r="M483" s="4" t="s">
        <v>5</v>
      </c>
      <c r="N483" s="4" t="s">
        <v>6</v>
      </c>
      <c r="O483" s="4" t="s">
        <v>7</v>
      </c>
      <c r="P483" s="4" t="str">
        <f>VLOOKUP(C483,[1]Лист1!$C:$K,9,0)</f>
        <v>2020_01</v>
      </c>
      <c r="R483" s="9">
        <v>0</v>
      </c>
      <c r="S483" s="9">
        <v>0</v>
      </c>
      <c r="T483" s="9">
        <v>0</v>
      </c>
      <c r="U483" s="9">
        <v>0</v>
      </c>
      <c r="V483" s="9">
        <v>0</v>
      </c>
      <c r="W483" s="9">
        <v>0</v>
      </c>
      <c r="X483" s="9">
        <v>1</v>
      </c>
      <c r="Y483" s="9"/>
      <c r="Z483" s="9">
        <v>0</v>
      </c>
      <c r="AA483" s="9">
        <v>1</v>
      </c>
      <c r="AB483" s="9">
        <v>0</v>
      </c>
      <c r="AC483" s="9">
        <v>0</v>
      </c>
      <c r="AD483" s="9">
        <v>1</v>
      </c>
      <c r="AE483" s="9">
        <v>0</v>
      </c>
      <c r="AF483" s="9">
        <v>0</v>
      </c>
      <c r="AG483" s="9">
        <v>0</v>
      </c>
      <c r="AH483" s="9">
        <v>1</v>
      </c>
    </row>
    <row r="484" spans="1:34" x14ac:dyDescent="0.25">
      <c r="A484" s="1" t="s">
        <v>0</v>
      </c>
      <c r="B484" s="2" t="s">
        <v>407</v>
      </c>
      <c r="C484" s="2" t="s">
        <v>480</v>
      </c>
      <c r="D484" s="2" t="str">
        <f t="shared" si="36"/>
        <v>Powercom Smart King RT SRT-1500 1,5</v>
      </c>
      <c r="E484" s="2">
        <v>140</v>
      </c>
      <c r="F484" s="2">
        <f t="shared" si="37"/>
        <v>0.14000000000000001</v>
      </c>
      <c r="G484" s="2">
        <v>1.5</v>
      </c>
      <c r="H484" s="3">
        <v>393</v>
      </c>
      <c r="I484" s="3">
        <f t="shared" si="35"/>
        <v>28886</v>
      </c>
      <c r="J484" s="4">
        <f t="shared" si="38"/>
        <v>262</v>
      </c>
      <c r="K484" s="4">
        <f t="shared" si="39"/>
        <v>5.5019999999999999E-2</v>
      </c>
      <c r="L484" s="4" t="s">
        <v>29</v>
      </c>
      <c r="M484" s="4" t="s">
        <v>5</v>
      </c>
      <c r="N484" s="4" t="s">
        <v>6</v>
      </c>
      <c r="O484" s="4" t="s">
        <v>7</v>
      </c>
      <c r="P484" s="4" t="str">
        <f>VLOOKUP(C484,[1]Лист1!$C:$K,9,0)</f>
        <v>2020_01</v>
      </c>
      <c r="R484" s="9">
        <v>0</v>
      </c>
      <c r="S484" s="9">
        <v>0</v>
      </c>
      <c r="T484" s="9">
        <v>0</v>
      </c>
      <c r="U484" s="9">
        <v>0</v>
      </c>
      <c r="V484" s="9">
        <v>0</v>
      </c>
      <c r="W484" s="9">
        <v>0</v>
      </c>
      <c r="X484" s="9">
        <v>1</v>
      </c>
      <c r="Y484" s="9"/>
      <c r="Z484" s="9">
        <v>0</v>
      </c>
      <c r="AA484" s="9">
        <v>1</v>
      </c>
      <c r="AB484" s="9">
        <v>0</v>
      </c>
      <c r="AC484" s="9">
        <v>0</v>
      </c>
      <c r="AD484" s="9">
        <v>1</v>
      </c>
      <c r="AE484" s="9">
        <v>0</v>
      </c>
      <c r="AF484" s="9">
        <v>0</v>
      </c>
      <c r="AG484" s="9">
        <v>0</v>
      </c>
      <c r="AH484" s="9">
        <v>1</v>
      </c>
    </row>
    <row r="485" spans="1:34" x14ac:dyDescent="0.25">
      <c r="A485" s="1" t="s">
        <v>0</v>
      </c>
      <c r="B485" s="2" t="s">
        <v>407</v>
      </c>
      <c r="C485" s="2" t="s">
        <v>480</v>
      </c>
      <c r="D485" s="2" t="str">
        <f t="shared" si="36"/>
        <v>Powercom Smart King RT SRT-1500 1,5</v>
      </c>
      <c r="E485" s="2">
        <v>65</v>
      </c>
      <c r="F485" s="2">
        <f t="shared" si="37"/>
        <v>6.5000000000000002E-2</v>
      </c>
      <c r="G485" s="2">
        <v>1.5</v>
      </c>
      <c r="H485" s="3">
        <v>393</v>
      </c>
      <c r="I485" s="3">
        <f t="shared" si="35"/>
        <v>28886</v>
      </c>
      <c r="J485" s="4">
        <f t="shared" si="38"/>
        <v>262</v>
      </c>
      <c r="K485" s="4">
        <f t="shared" si="39"/>
        <v>2.5545000000000002E-2</v>
      </c>
      <c r="L485" s="4" t="s">
        <v>29</v>
      </c>
      <c r="M485" s="4" t="s">
        <v>5</v>
      </c>
      <c r="N485" s="4" t="s">
        <v>6</v>
      </c>
      <c r="O485" s="4" t="s">
        <v>7</v>
      </c>
      <c r="P485" s="4" t="str">
        <f>VLOOKUP(C485,[1]Лист1!$C:$K,9,0)</f>
        <v>2020_01</v>
      </c>
      <c r="R485" s="9">
        <v>0</v>
      </c>
      <c r="S485" s="9">
        <v>0</v>
      </c>
      <c r="T485" s="9">
        <v>0</v>
      </c>
      <c r="U485" s="9">
        <v>0</v>
      </c>
      <c r="V485" s="9">
        <v>0</v>
      </c>
      <c r="W485" s="9">
        <v>0</v>
      </c>
      <c r="X485" s="9">
        <v>1</v>
      </c>
      <c r="Y485" s="9"/>
      <c r="Z485" s="9">
        <v>0</v>
      </c>
      <c r="AA485" s="9">
        <v>1</v>
      </c>
      <c r="AB485" s="9">
        <v>0</v>
      </c>
      <c r="AC485" s="9">
        <v>0</v>
      </c>
      <c r="AD485" s="9">
        <v>1</v>
      </c>
      <c r="AE485" s="9">
        <v>0</v>
      </c>
      <c r="AF485" s="9">
        <v>0</v>
      </c>
      <c r="AG485" s="9">
        <v>0</v>
      </c>
      <c r="AH485" s="9">
        <v>1</v>
      </c>
    </row>
    <row r="486" spans="1:34" x14ac:dyDescent="0.25">
      <c r="A486" s="1" t="s">
        <v>0</v>
      </c>
      <c r="B486" s="2" t="s">
        <v>407</v>
      </c>
      <c r="C486" s="2" t="s">
        <v>481</v>
      </c>
      <c r="D486" s="2" t="str">
        <f t="shared" si="36"/>
        <v>Powercom Smart King RT SRT-2000 2</v>
      </c>
      <c r="E486" s="2">
        <v>63</v>
      </c>
      <c r="F486" s="2">
        <f t="shared" si="37"/>
        <v>6.3E-2</v>
      </c>
      <c r="G486" s="2">
        <v>2</v>
      </c>
      <c r="H486" s="3">
        <v>500</v>
      </c>
      <c r="I486" s="3">
        <f t="shared" si="35"/>
        <v>36750</v>
      </c>
      <c r="J486" s="4">
        <f t="shared" si="38"/>
        <v>250</v>
      </c>
      <c r="K486" s="4">
        <f t="shared" si="39"/>
        <v>3.15E-2</v>
      </c>
      <c r="L486" s="4" t="s">
        <v>29</v>
      </c>
      <c r="M486" s="4" t="s">
        <v>5</v>
      </c>
      <c r="N486" s="4" t="s">
        <v>6</v>
      </c>
      <c r="O486" s="4" t="s">
        <v>7</v>
      </c>
      <c r="P486" s="4" t="str">
        <f>VLOOKUP(C486,[1]Лист1!$C:$K,9,0)</f>
        <v>2020_01</v>
      </c>
      <c r="R486" s="9">
        <v>0</v>
      </c>
      <c r="S486" s="9">
        <v>0</v>
      </c>
      <c r="T486" s="9">
        <v>0</v>
      </c>
      <c r="U486" s="9">
        <v>0</v>
      </c>
      <c r="V486" s="9">
        <v>0</v>
      </c>
      <c r="W486" s="9">
        <v>0</v>
      </c>
      <c r="X486" s="9">
        <v>1</v>
      </c>
      <c r="Y486" s="9"/>
      <c r="Z486" s="9">
        <v>0</v>
      </c>
      <c r="AA486" s="9">
        <v>1</v>
      </c>
      <c r="AB486" s="9">
        <v>0</v>
      </c>
      <c r="AC486" s="9">
        <v>0</v>
      </c>
      <c r="AD486" s="9">
        <v>1</v>
      </c>
      <c r="AE486" s="9">
        <v>0</v>
      </c>
      <c r="AF486" s="9">
        <v>0</v>
      </c>
      <c r="AG486" s="9">
        <v>0</v>
      </c>
      <c r="AH486" s="9">
        <v>1</v>
      </c>
    </row>
    <row r="487" spans="1:34" x14ac:dyDescent="0.25">
      <c r="A487" s="1" t="s">
        <v>0</v>
      </c>
      <c r="B487" s="2" t="s">
        <v>407</v>
      </c>
      <c r="C487" s="2" t="s">
        <v>482</v>
      </c>
      <c r="D487" s="2" t="str">
        <f t="shared" si="36"/>
        <v>Powercom Smart King RT SRT-3000 3</v>
      </c>
      <c r="E487" s="2">
        <v>103</v>
      </c>
      <c r="F487" s="2">
        <f t="shared" si="37"/>
        <v>0.10299999999999999</v>
      </c>
      <c r="G487" s="2">
        <v>3</v>
      </c>
      <c r="H487" s="3">
        <v>586</v>
      </c>
      <c r="I487" s="3">
        <f t="shared" si="35"/>
        <v>43071</v>
      </c>
      <c r="J487" s="4">
        <f t="shared" si="38"/>
        <v>195.33333333333334</v>
      </c>
      <c r="K487" s="4">
        <f t="shared" si="39"/>
        <v>6.0358000000000002E-2</v>
      </c>
      <c r="L487" s="4" t="s">
        <v>29</v>
      </c>
      <c r="M487" s="4" t="s">
        <v>5</v>
      </c>
      <c r="N487" s="4" t="s">
        <v>6</v>
      </c>
      <c r="O487" s="4" t="s">
        <v>7</v>
      </c>
      <c r="P487" s="4" t="str">
        <f>VLOOKUP(C487,[1]Лист1!$C:$K,9,0)</f>
        <v>2020_01</v>
      </c>
      <c r="R487" s="9">
        <v>0</v>
      </c>
      <c r="S487" s="9">
        <v>0</v>
      </c>
      <c r="T487" s="9">
        <v>0</v>
      </c>
      <c r="U487" s="9">
        <v>0</v>
      </c>
      <c r="V487" s="9">
        <v>0</v>
      </c>
      <c r="W487" s="9">
        <v>0</v>
      </c>
      <c r="X487" s="9">
        <v>1</v>
      </c>
      <c r="Y487" s="9"/>
      <c r="Z487" s="9">
        <v>0</v>
      </c>
      <c r="AA487" s="9">
        <v>1</v>
      </c>
      <c r="AB487" s="9">
        <v>0</v>
      </c>
      <c r="AC487" s="9">
        <v>0</v>
      </c>
      <c r="AD487" s="9">
        <v>1</v>
      </c>
      <c r="AE487" s="9">
        <v>0</v>
      </c>
      <c r="AF487" s="9">
        <v>0</v>
      </c>
      <c r="AG487" s="9">
        <v>0</v>
      </c>
      <c r="AH487" s="9">
        <v>1</v>
      </c>
    </row>
    <row r="488" spans="1:34" x14ac:dyDescent="0.25">
      <c r="A488" s="1" t="s">
        <v>0</v>
      </c>
      <c r="B488" s="2" t="s">
        <v>407</v>
      </c>
      <c r="C488" s="2" t="s">
        <v>483</v>
      </c>
      <c r="D488" s="2" t="str">
        <f t="shared" si="36"/>
        <v>Powercom SPD-1000U 1</v>
      </c>
      <c r="E488" s="2">
        <v>48</v>
      </c>
      <c r="F488" s="2">
        <f t="shared" si="37"/>
        <v>4.8000000000000001E-2</v>
      </c>
      <c r="G488" s="2">
        <v>1</v>
      </c>
      <c r="H488" s="3">
        <v>110</v>
      </c>
      <c r="I488" s="3">
        <f t="shared" ref="I488:I551" si="40">ROUND(H488*73.5,0)</f>
        <v>8085</v>
      </c>
      <c r="J488" s="4">
        <f t="shared" si="38"/>
        <v>110</v>
      </c>
      <c r="K488" s="4">
        <f t="shared" si="39"/>
        <v>5.28E-3</v>
      </c>
      <c r="L488" s="4" t="s">
        <v>12</v>
      </c>
      <c r="M488" s="4" t="s">
        <v>13</v>
      </c>
      <c r="N488" s="4" t="s">
        <v>14</v>
      </c>
      <c r="O488" s="4" t="s">
        <v>7</v>
      </c>
      <c r="P488" s="4" t="str">
        <f>VLOOKUP(C488,[1]Лист1!$C:$K,9,0)</f>
        <v>2021_06</v>
      </c>
      <c r="R488" s="9">
        <v>0</v>
      </c>
      <c r="S488" s="9">
        <v>1</v>
      </c>
      <c r="T488" s="9">
        <v>1</v>
      </c>
      <c r="U488" s="9">
        <v>1</v>
      </c>
      <c r="V488" s="9">
        <v>1</v>
      </c>
      <c r="W488" s="9">
        <v>0</v>
      </c>
      <c r="X488" s="9">
        <v>0</v>
      </c>
      <c r="Y488" s="9"/>
      <c r="Z488" s="9">
        <v>1</v>
      </c>
      <c r="AA488" s="9">
        <v>0</v>
      </c>
      <c r="AB488" s="9">
        <v>1</v>
      </c>
      <c r="AC488" s="9">
        <v>0</v>
      </c>
      <c r="AD488" s="9">
        <v>0</v>
      </c>
      <c r="AE488" s="9">
        <v>0</v>
      </c>
      <c r="AF488" s="9">
        <v>0</v>
      </c>
      <c r="AG488" s="9">
        <v>1</v>
      </c>
      <c r="AH488" s="9">
        <v>0</v>
      </c>
    </row>
    <row r="489" spans="1:34" x14ac:dyDescent="0.25">
      <c r="A489" s="1" t="s">
        <v>0</v>
      </c>
      <c r="B489" s="2" t="s">
        <v>407</v>
      </c>
      <c r="C489" s="2" t="s">
        <v>484</v>
      </c>
      <c r="D489" s="2" t="str">
        <f t="shared" si="36"/>
        <v>Powercom Spider SPD-1000N 1</v>
      </c>
      <c r="E489" s="2">
        <v>2365</v>
      </c>
      <c r="F489" s="2">
        <f t="shared" si="37"/>
        <v>2.3650000000000002</v>
      </c>
      <c r="G489" s="2">
        <v>1</v>
      </c>
      <c r="H489" s="3">
        <v>80.281690140845072</v>
      </c>
      <c r="I489" s="3">
        <f t="shared" si="40"/>
        <v>5901</v>
      </c>
      <c r="J489" s="4">
        <f t="shared" si="38"/>
        <v>80.281690140845072</v>
      </c>
      <c r="K489" s="4">
        <f t="shared" si="39"/>
        <v>0.18986619718309858</v>
      </c>
      <c r="L489" s="4" t="s">
        <v>12</v>
      </c>
      <c r="M489" s="4" t="s">
        <v>13</v>
      </c>
      <c r="N489" s="4" t="s">
        <v>14</v>
      </c>
      <c r="O489" s="4" t="s">
        <v>7</v>
      </c>
      <c r="P489" s="4" t="str">
        <f>VLOOKUP(C489,[1]Лист1!$C:$K,9,0)</f>
        <v>2020_01</v>
      </c>
      <c r="R489" s="9">
        <v>1</v>
      </c>
      <c r="S489" s="9">
        <v>0</v>
      </c>
      <c r="T489" s="9">
        <v>0</v>
      </c>
      <c r="U489" s="9">
        <v>1</v>
      </c>
      <c r="V489" s="9">
        <v>0</v>
      </c>
      <c r="W489" s="9">
        <v>0</v>
      </c>
      <c r="X489" s="9">
        <v>0</v>
      </c>
      <c r="Y489" s="9"/>
      <c r="Z489" s="9">
        <v>1</v>
      </c>
      <c r="AA489" s="9">
        <v>0</v>
      </c>
      <c r="AB489" s="9">
        <v>1</v>
      </c>
      <c r="AC489" s="9">
        <v>0</v>
      </c>
      <c r="AD489" s="9">
        <v>0</v>
      </c>
      <c r="AE489" s="9">
        <v>0</v>
      </c>
      <c r="AF489" s="9">
        <v>0</v>
      </c>
      <c r="AG489" s="9">
        <v>1</v>
      </c>
      <c r="AH489" s="9">
        <v>0</v>
      </c>
    </row>
    <row r="490" spans="1:34" x14ac:dyDescent="0.25">
      <c r="A490" s="1" t="s">
        <v>0</v>
      </c>
      <c r="B490" s="2" t="s">
        <v>407</v>
      </c>
      <c r="C490" s="2" t="s">
        <v>485</v>
      </c>
      <c r="D490" s="2" t="str">
        <f t="shared" si="36"/>
        <v>Powercom Spider SPD-1100U LCD b 1,1</v>
      </c>
      <c r="E490" s="2">
        <v>559</v>
      </c>
      <c r="F490" s="2">
        <f t="shared" si="37"/>
        <v>0.55900000000000005</v>
      </c>
      <c r="G490" s="2">
        <v>1.1000000000000001</v>
      </c>
      <c r="H490" s="3">
        <v>120</v>
      </c>
      <c r="I490" s="3">
        <f t="shared" si="40"/>
        <v>8820</v>
      </c>
      <c r="J490" s="4">
        <f t="shared" si="38"/>
        <v>109.09090909090908</v>
      </c>
      <c r="K490" s="4">
        <f t="shared" si="39"/>
        <v>6.7080000000000001E-2</v>
      </c>
      <c r="L490" s="4" t="s">
        <v>12</v>
      </c>
      <c r="M490" s="4" t="s">
        <v>13</v>
      </c>
      <c r="N490" s="4" t="s">
        <v>14</v>
      </c>
      <c r="O490" s="4" t="s">
        <v>7</v>
      </c>
      <c r="P490" s="4" t="str">
        <f>VLOOKUP(C490,[1]Лист1!$C:$K,9,0)</f>
        <v>2020_01</v>
      </c>
      <c r="R490" s="9">
        <v>0</v>
      </c>
      <c r="S490" s="9">
        <v>1</v>
      </c>
      <c r="T490" s="9">
        <v>1</v>
      </c>
      <c r="U490" s="9">
        <v>1</v>
      </c>
      <c r="V490" s="9">
        <v>1</v>
      </c>
      <c r="W490" s="9">
        <v>0</v>
      </c>
      <c r="X490" s="9">
        <v>0</v>
      </c>
      <c r="Y490" s="9"/>
      <c r="Z490" s="9">
        <v>1</v>
      </c>
      <c r="AA490" s="9">
        <v>0</v>
      </c>
      <c r="AB490" s="9">
        <v>1</v>
      </c>
      <c r="AC490" s="9">
        <v>0</v>
      </c>
      <c r="AD490" s="9">
        <v>0</v>
      </c>
      <c r="AE490" s="9">
        <v>0</v>
      </c>
      <c r="AF490" s="9">
        <v>0</v>
      </c>
      <c r="AG490" s="9">
        <v>1</v>
      </c>
      <c r="AH490" s="9">
        <v>0</v>
      </c>
    </row>
    <row r="491" spans="1:34" x14ac:dyDescent="0.25">
      <c r="A491" s="1" t="s">
        <v>0</v>
      </c>
      <c r="B491" s="2" t="s">
        <v>407</v>
      </c>
      <c r="C491" s="2" t="s">
        <v>486</v>
      </c>
      <c r="D491" s="2" t="str">
        <f t="shared" si="36"/>
        <v>Powercom Spider SPD-450N 0,45</v>
      </c>
      <c r="E491" s="2">
        <v>4165</v>
      </c>
      <c r="F491" s="2">
        <f t="shared" si="37"/>
        <v>4.165</v>
      </c>
      <c r="G491" s="2">
        <v>0.45</v>
      </c>
      <c r="H491" s="3">
        <v>55.549295774647888</v>
      </c>
      <c r="I491" s="3">
        <f t="shared" si="40"/>
        <v>4083</v>
      </c>
      <c r="J491" s="4">
        <f t="shared" si="38"/>
        <v>123.44287949921753</v>
      </c>
      <c r="K491" s="4">
        <f t="shared" si="39"/>
        <v>0.23136281690140845</v>
      </c>
      <c r="L491" s="4" t="s">
        <v>132</v>
      </c>
      <c r="M491" s="4" t="s">
        <v>13</v>
      </c>
      <c r="N491" s="4" t="s">
        <v>14</v>
      </c>
      <c r="O491" s="4" t="s">
        <v>7</v>
      </c>
      <c r="P491" s="4" t="str">
        <f>VLOOKUP(C491,[1]Лист1!$C:$K,9,0)</f>
        <v>2020_01</v>
      </c>
      <c r="R491" s="9">
        <v>1</v>
      </c>
      <c r="S491" s="9">
        <v>0</v>
      </c>
      <c r="T491" s="9">
        <v>0</v>
      </c>
      <c r="U491" s="9">
        <v>1</v>
      </c>
      <c r="V491" s="9">
        <v>0</v>
      </c>
      <c r="W491" s="9">
        <v>0</v>
      </c>
      <c r="X491" s="9">
        <v>0</v>
      </c>
      <c r="Y491" s="9"/>
      <c r="Z491" s="9">
        <v>1</v>
      </c>
      <c r="AA491" s="9">
        <v>0</v>
      </c>
      <c r="AB491" s="9">
        <v>1</v>
      </c>
      <c r="AC491" s="9">
        <v>0</v>
      </c>
      <c r="AD491" s="9">
        <v>0</v>
      </c>
      <c r="AE491" s="9">
        <v>0</v>
      </c>
      <c r="AF491" s="9">
        <v>0</v>
      </c>
      <c r="AG491" s="9">
        <v>1</v>
      </c>
      <c r="AH491" s="9">
        <v>0</v>
      </c>
    </row>
    <row r="492" spans="1:34" x14ac:dyDescent="0.25">
      <c r="A492" s="1" t="s">
        <v>0</v>
      </c>
      <c r="B492" s="2" t="s">
        <v>407</v>
      </c>
      <c r="C492" s="2" t="s">
        <v>487</v>
      </c>
      <c r="D492" s="2" t="str">
        <f t="shared" si="36"/>
        <v>Powercom Spider SPD-550U LCD 0,55</v>
      </c>
      <c r="E492" s="2">
        <v>252</v>
      </c>
      <c r="F492" s="2">
        <f t="shared" si="37"/>
        <v>0.252</v>
      </c>
      <c r="G492" s="2">
        <v>0.55000000000000004</v>
      </c>
      <c r="H492" s="3">
        <v>90.845070422535215</v>
      </c>
      <c r="I492" s="3">
        <f t="shared" si="40"/>
        <v>6677</v>
      </c>
      <c r="J492" s="4">
        <f t="shared" si="38"/>
        <v>165.17285531370038</v>
      </c>
      <c r="K492" s="4">
        <f t="shared" si="39"/>
        <v>2.2892957746478874E-2</v>
      </c>
      <c r="L492" s="4" t="s">
        <v>12</v>
      </c>
      <c r="M492" s="4" t="s">
        <v>13</v>
      </c>
      <c r="N492" s="4" t="s">
        <v>14</v>
      </c>
      <c r="O492" s="4" t="s">
        <v>7</v>
      </c>
      <c r="P492" s="4" t="str">
        <f>VLOOKUP(C492,[1]Лист1!$C:$K,9,0)</f>
        <v>2020_01</v>
      </c>
      <c r="R492" s="9">
        <v>0</v>
      </c>
      <c r="S492" s="9">
        <v>1</v>
      </c>
      <c r="T492" s="9">
        <v>0</v>
      </c>
      <c r="U492" s="9">
        <v>1</v>
      </c>
      <c r="V492" s="9">
        <v>1</v>
      </c>
      <c r="W492" s="9">
        <v>0</v>
      </c>
      <c r="X492" s="9">
        <v>0</v>
      </c>
      <c r="Y492" s="9"/>
      <c r="Z492" s="9">
        <v>1</v>
      </c>
      <c r="AA492" s="9">
        <v>0</v>
      </c>
      <c r="AB492" s="9">
        <v>1</v>
      </c>
      <c r="AC492" s="9">
        <v>0</v>
      </c>
      <c r="AD492" s="9">
        <v>0</v>
      </c>
      <c r="AE492" s="9">
        <v>0</v>
      </c>
      <c r="AF492" s="9">
        <v>0</v>
      </c>
      <c r="AG492" s="9">
        <v>1</v>
      </c>
      <c r="AH492" s="9">
        <v>0</v>
      </c>
    </row>
    <row r="493" spans="1:34" x14ac:dyDescent="0.25">
      <c r="A493" s="1" t="s">
        <v>0</v>
      </c>
      <c r="B493" s="2" t="s">
        <v>407</v>
      </c>
      <c r="C493" s="2" t="s">
        <v>488</v>
      </c>
      <c r="D493" s="2" t="str">
        <f t="shared" si="36"/>
        <v>Powercom Spider SPD-650E CUBE 0,65</v>
      </c>
      <c r="E493" s="2">
        <v>2</v>
      </c>
      <c r="F493" s="2">
        <f t="shared" si="37"/>
        <v>2E-3</v>
      </c>
      <c r="G493" s="2">
        <v>0.65</v>
      </c>
      <c r="H493" s="3">
        <v>60</v>
      </c>
      <c r="I493" s="3">
        <f t="shared" si="40"/>
        <v>4410</v>
      </c>
      <c r="J493" s="4">
        <f t="shared" si="38"/>
        <v>92.307692307692307</v>
      </c>
      <c r="K493" s="4">
        <f t="shared" si="39"/>
        <v>1.2E-4</v>
      </c>
      <c r="L493" s="4" t="s">
        <v>132</v>
      </c>
      <c r="M493" s="4" t="s">
        <v>13</v>
      </c>
      <c r="N493" s="4" t="s">
        <v>14</v>
      </c>
      <c r="O493" s="4" t="s">
        <v>7</v>
      </c>
      <c r="P493" s="4" t="s">
        <v>815</v>
      </c>
      <c r="R493" s="9">
        <v>0</v>
      </c>
      <c r="S493" s="9">
        <v>1</v>
      </c>
      <c r="T493" s="9">
        <v>0</v>
      </c>
      <c r="U493" s="9">
        <v>1</v>
      </c>
      <c r="V493" s="9">
        <v>1</v>
      </c>
      <c r="W493" s="9">
        <v>0</v>
      </c>
      <c r="X493" s="9">
        <v>0</v>
      </c>
      <c r="Y493" s="9"/>
      <c r="Z493" s="9">
        <v>1</v>
      </c>
      <c r="AA493" s="9">
        <v>0</v>
      </c>
      <c r="AB493" s="9">
        <v>1</v>
      </c>
      <c r="AC493" s="9">
        <v>0</v>
      </c>
      <c r="AD493" s="9">
        <v>0</v>
      </c>
      <c r="AE493" s="9">
        <v>0</v>
      </c>
      <c r="AF493" s="9">
        <v>0</v>
      </c>
      <c r="AG493" s="9">
        <v>1</v>
      </c>
      <c r="AH493" s="9">
        <v>0</v>
      </c>
    </row>
    <row r="494" spans="1:34" x14ac:dyDescent="0.25">
      <c r="A494" s="1" t="s">
        <v>0</v>
      </c>
      <c r="B494" s="2" t="s">
        <v>407</v>
      </c>
      <c r="C494" s="2" t="s">
        <v>489</v>
      </c>
      <c r="D494" s="2" t="str">
        <f t="shared" si="36"/>
        <v>Powercom Spider SPD-650N 0,65</v>
      </c>
      <c r="E494" s="2">
        <v>2587</v>
      </c>
      <c r="F494" s="2">
        <f t="shared" si="37"/>
        <v>2.5870000000000002</v>
      </c>
      <c r="G494" s="2">
        <v>0.65</v>
      </c>
      <c r="H494" s="3">
        <v>64.718309859154928</v>
      </c>
      <c r="I494" s="3">
        <f t="shared" si="40"/>
        <v>4757</v>
      </c>
      <c r="J494" s="4">
        <f t="shared" si="38"/>
        <v>99.566630552546044</v>
      </c>
      <c r="K494" s="4">
        <f t="shared" si="39"/>
        <v>0.16742626760563378</v>
      </c>
      <c r="L494" s="4" t="s">
        <v>132</v>
      </c>
      <c r="M494" s="4" t="s">
        <v>13</v>
      </c>
      <c r="N494" s="4" t="s">
        <v>14</v>
      </c>
      <c r="O494" s="4" t="s">
        <v>7</v>
      </c>
      <c r="P494" s="4" t="str">
        <f>VLOOKUP(C494,[1]Лист1!$C:$K,9,0)</f>
        <v>2020_01</v>
      </c>
      <c r="R494" s="9">
        <v>1</v>
      </c>
      <c r="S494" s="9">
        <v>0</v>
      </c>
      <c r="T494" s="9">
        <v>0</v>
      </c>
      <c r="U494" s="9">
        <v>1</v>
      </c>
      <c r="V494" s="9">
        <v>0</v>
      </c>
      <c r="W494" s="9">
        <v>0</v>
      </c>
      <c r="X494" s="9">
        <v>0</v>
      </c>
      <c r="Y494" s="9"/>
      <c r="Z494" s="9">
        <v>1</v>
      </c>
      <c r="AA494" s="9">
        <v>0</v>
      </c>
      <c r="AB494" s="9">
        <v>1</v>
      </c>
      <c r="AC494" s="9">
        <v>0</v>
      </c>
      <c r="AD494" s="9">
        <v>0</v>
      </c>
      <c r="AE494" s="9">
        <v>0</v>
      </c>
      <c r="AF494" s="9">
        <v>0</v>
      </c>
      <c r="AG494" s="9">
        <v>1</v>
      </c>
      <c r="AH494" s="9">
        <v>0</v>
      </c>
    </row>
    <row r="495" spans="1:34" x14ac:dyDescent="0.25">
      <c r="A495" s="1" t="s">
        <v>0</v>
      </c>
      <c r="B495" s="2" t="s">
        <v>407</v>
      </c>
      <c r="C495" s="2" t="s">
        <v>490</v>
      </c>
      <c r="D495" s="2" t="str">
        <f t="shared" si="36"/>
        <v>Powercom Spider SPD-650U 0,65</v>
      </c>
      <c r="E495" s="2">
        <v>110</v>
      </c>
      <c r="F495" s="2">
        <f t="shared" si="37"/>
        <v>0.11</v>
      </c>
      <c r="G495" s="2">
        <v>0.65</v>
      </c>
      <c r="H495" s="3">
        <v>99.366197183098592</v>
      </c>
      <c r="I495" s="3">
        <f t="shared" si="40"/>
        <v>7303</v>
      </c>
      <c r="J495" s="4">
        <f t="shared" si="38"/>
        <v>152.87107258938244</v>
      </c>
      <c r="K495" s="4">
        <f t="shared" si="39"/>
        <v>1.0930281690140846E-2</v>
      </c>
      <c r="L495" s="4" t="s">
        <v>132</v>
      </c>
      <c r="M495" s="4" t="s">
        <v>13</v>
      </c>
      <c r="N495" s="4" t="s">
        <v>14</v>
      </c>
      <c r="O495" s="4" t="s">
        <v>7</v>
      </c>
      <c r="P495" s="4" t="str">
        <f>VLOOKUP(C495,[1]Лист1!$C:$K,9,0)</f>
        <v>2020_01</v>
      </c>
      <c r="R495" s="9">
        <v>0</v>
      </c>
      <c r="S495" s="9">
        <v>1</v>
      </c>
      <c r="T495" s="9">
        <v>0</v>
      </c>
      <c r="U495" s="9">
        <v>1</v>
      </c>
      <c r="V495" s="9">
        <v>1</v>
      </c>
      <c r="W495" s="9">
        <v>0</v>
      </c>
      <c r="X495" s="9">
        <v>0</v>
      </c>
      <c r="Y495" s="9"/>
      <c r="Z495" s="9">
        <v>1</v>
      </c>
      <c r="AA495" s="9">
        <v>0</v>
      </c>
      <c r="AB495" s="9">
        <v>1</v>
      </c>
      <c r="AC495" s="9">
        <v>0</v>
      </c>
      <c r="AD495" s="9">
        <v>0</v>
      </c>
      <c r="AE495" s="9">
        <v>0</v>
      </c>
      <c r="AF495" s="9">
        <v>0</v>
      </c>
      <c r="AG495" s="9">
        <v>1</v>
      </c>
      <c r="AH495" s="9">
        <v>0</v>
      </c>
    </row>
    <row r="496" spans="1:34" x14ac:dyDescent="0.25">
      <c r="A496" s="1" t="s">
        <v>0</v>
      </c>
      <c r="B496" s="2" t="s">
        <v>407</v>
      </c>
      <c r="C496" s="2" t="s">
        <v>491</v>
      </c>
      <c r="D496" s="2" t="str">
        <f t="shared" si="36"/>
        <v>Powercom Spider SPD-750U LCD 0,75</v>
      </c>
      <c r="E496" s="2">
        <v>3468</v>
      </c>
      <c r="F496" s="2">
        <f t="shared" si="37"/>
        <v>3.468</v>
      </c>
      <c r="G496" s="2">
        <v>0.75</v>
      </c>
      <c r="H496" s="3">
        <v>94.225352112676063</v>
      </c>
      <c r="I496" s="3">
        <f t="shared" si="40"/>
        <v>6926</v>
      </c>
      <c r="J496" s="4">
        <f t="shared" si="38"/>
        <v>125.63380281690142</v>
      </c>
      <c r="K496" s="4">
        <f t="shared" si="39"/>
        <v>0.32677352112676056</v>
      </c>
      <c r="L496" s="4" t="s">
        <v>12</v>
      </c>
      <c r="M496" s="4" t="s">
        <v>13</v>
      </c>
      <c r="N496" s="4" t="s">
        <v>14</v>
      </c>
      <c r="O496" s="4" t="s">
        <v>7</v>
      </c>
      <c r="P496" s="4" t="str">
        <f>VLOOKUP(C496,[1]Лист1!$C:$K,9,0)</f>
        <v>2020_01</v>
      </c>
      <c r="R496" s="9">
        <v>0</v>
      </c>
      <c r="S496" s="9">
        <v>1</v>
      </c>
      <c r="T496" s="9">
        <v>0</v>
      </c>
      <c r="U496" s="9">
        <v>1</v>
      </c>
      <c r="V496" s="9">
        <v>1</v>
      </c>
      <c r="W496" s="9">
        <v>0</v>
      </c>
      <c r="X496" s="9">
        <v>0</v>
      </c>
      <c r="Y496" s="9"/>
      <c r="Z496" s="9">
        <v>1</v>
      </c>
      <c r="AA496" s="9">
        <v>0</v>
      </c>
      <c r="AB496" s="9">
        <v>1</v>
      </c>
      <c r="AC496" s="9">
        <v>0</v>
      </c>
      <c r="AD496" s="9">
        <v>0</v>
      </c>
      <c r="AE496" s="9">
        <v>0</v>
      </c>
      <c r="AF496" s="9">
        <v>0</v>
      </c>
      <c r="AG496" s="9">
        <v>1</v>
      </c>
      <c r="AH496" s="9">
        <v>0</v>
      </c>
    </row>
    <row r="497" spans="1:34" x14ac:dyDescent="0.25">
      <c r="A497" s="1" t="s">
        <v>0</v>
      </c>
      <c r="B497" s="2" t="s">
        <v>407</v>
      </c>
      <c r="C497" s="2" t="s">
        <v>492</v>
      </c>
      <c r="D497" s="2" t="str">
        <f t="shared" si="36"/>
        <v>Powercom Spider SPD-850E CUBE 0,85</v>
      </c>
      <c r="E497" s="2">
        <v>577</v>
      </c>
      <c r="F497" s="2">
        <f t="shared" si="37"/>
        <v>0.57699999999999996</v>
      </c>
      <c r="G497" s="2">
        <v>0.85</v>
      </c>
      <c r="H497" s="3">
        <v>70.78125</v>
      </c>
      <c r="I497" s="3">
        <f t="shared" si="40"/>
        <v>5202</v>
      </c>
      <c r="J497" s="4">
        <f t="shared" si="38"/>
        <v>83.27205882352942</v>
      </c>
      <c r="K497" s="4">
        <f t="shared" si="39"/>
        <v>4.0840781249999999E-2</v>
      </c>
      <c r="L497" s="4" t="s">
        <v>132</v>
      </c>
      <c r="M497" s="4" t="s">
        <v>13</v>
      </c>
      <c r="N497" s="4" t="s">
        <v>14</v>
      </c>
      <c r="O497" s="4" t="s">
        <v>7</v>
      </c>
      <c r="P497" s="4" t="str">
        <f>VLOOKUP(C497,[1]Лист1!$C:$K,9,0)</f>
        <v>2020_01</v>
      </c>
      <c r="R497" s="9">
        <v>1</v>
      </c>
      <c r="S497" s="9">
        <v>0</v>
      </c>
      <c r="T497" s="9">
        <v>0</v>
      </c>
      <c r="U497" s="9">
        <v>1</v>
      </c>
      <c r="V497" s="9">
        <v>0</v>
      </c>
      <c r="W497" s="9">
        <v>0</v>
      </c>
      <c r="X497" s="9">
        <v>0</v>
      </c>
      <c r="Y497" s="9"/>
      <c r="Z497" s="9">
        <v>1</v>
      </c>
      <c r="AA497" s="9">
        <v>0</v>
      </c>
      <c r="AB497" s="9">
        <v>1</v>
      </c>
      <c r="AC497" s="9">
        <v>0</v>
      </c>
      <c r="AD497" s="9">
        <v>0</v>
      </c>
      <c r="AE497" s="9">
        <v>0</v>
      </c>
      <c r="AF497" s="9">
        <v>0</v>
      </c>
      <c r="AG497" s="9">
        <v>1</v>
      </c>
      <c r="AH497" s="9">
        <v>0</v>
      </c>
    </row>
    <row r="498" spans="1:34" x14ac:dyDescent="0.25">
      <c r="A498" s="1" t="s">
        <v>0</v>
      </c>
      <c r="B498" s="2" t="s">
        <v>407</v>
      </c>
      <c r="C498" s="2" t="s">
        <v>493</v>
      </c>
      <c r="D498" s="2" t="str">
        <f t="shared" si="36"/>
        <v>Powercom Spider SPD-850N 0,85</v>
      </c>
      <c r="E498" s="2">
        <v>2478</v>
      </c>
      <c r="F498" s="2">
        <f t="shared" si="37"/>
        <v>2.4780000000000002</v>
      </c>
      <c r="G498" s="2">
        <v>0.85</v>
      </c>
      <c r="H498" s="3">
        <v>79.436619718309856</v>
      </c>
      <c r="I498" s="3">
        <f t="shared" si="40"/>
        <v>5839</v>
      </c>
      <c r="J498" s="4">
        <f t="shared" si="38"/>
        <v>93.454846727423359</v>
      </c>
      <c r="K498" s="4">
        <f t="shared" si="39"/>
        <v>0.19684394366197183</v>
      </c>
      <c r="L498" s="4" t="s">
        <v>132</v>
      </c>
      <c r="M498" s="4" t="s">
        <v>13</v>
      </c>
      <c r="N498" s="4" t="s">
        <v>14</v>
      </c>
      <c r="O498" s="4" t="s">
        <v>7</v>
      </c>
      <c r="P498" s="4" t="str">
        <f>VLOOKUP(C498,[1]Лист1!$C:$K,9,0)</f>
        <v>2020_01</v>
      </c>
      <c r="R498" s="9">
        <v>1</v>
      </c>
      <c r="S498" s="9">
        <v>0</v>
      </c>
      <c r="T498" s="9">
        <v>0</v>
      </c>
      <c r="U498" s="9">
        <v>1</v>
      </c>
      <c r="V498" s="9">
        <v>0</v>
      </c>
      <c r="W498" s="9">
        <v>0</v>
      </c>
      <c r="X498" s="9">
        <v>0</v>
      </c>
      <c r="Y498" s="9"/>
      <c r="Z498" s="9">
        <v>1</v>
      </c>
      <c r="AA498" s="9">
        <v>0</v>
      </c>
      <c r="AB498" s="9">
        <v>1</v>
      </c>
      <c r="AC498" s="9">
        <v>0</v>
      </c>
      <c r="AD498" s="9">
        <v>0</v>
      </c>
      <c r="AE498" s="9">
        <v>0</v>
      </c>
      <c r="AF498" s="9">
        <v>0</v>
      </c>
      <c r="AG498" s="9">
        <v>1</v>
      </c>
      <c r="AH498" s="9">
        <v>0</v>
      </c>
    </row>
    <row r="499" spans="1:34" x14ac:dyDescent="0.25">
      <c r="A499" s="1" t="s">
        <v>0</v>
      </c>
      <c r="B499" s="2" t="s">
        <v>407</v>
      </c>
      <c r="C499" s="2" t="s">
        <v>494</v>
      </c>
      <c r="D499" s="2" t="str">
        <f t="shared" si="36"/>
        <v>Powercom Spider SPD-850U 0,85</v>
      </c>
      <c r="E499" s="2">
        <v>56</v>
      </c>
      <c r="F499" s="2">
        <f t="shared" si="37"/>
        <v>5.6000000000000001E-2</v>
      </c>
      <c r="G499" s="2">
        <v>0.85</v>
      </c>
      <c r="H499" s="3">
        <v>104.79452054794521</v>
      </c>
      <c r="I499" s="3">
        <f t="shared" si="40"/>
        <v>7702</v>
      </c>
      <c r="J499" s="4">
        <f t="shared" si="38"/>
        <v>123.28767123287672</v>
      </c>
      <c r="K499" s="4">
        <f t="shared" si="39"/>
        <v>5.8684931506849313E-3</v>
      </c>
      <c r="L499" s="4" t="s">
        <v>132</v>
      </c>
      <c r="M499" s="4" t="s">
        <v>13</v>
      </c>
      <c r="N499" s="4" t="s">
        <v>14</v>
      </c>
      <c r="O499" s="4" t="s">
        <v>7</v>
      </c>
      <c r="P499" s="4" t="str">
        <f>VLOOKUP(C499,[1]Лист1!$C:$K,9,0)</f>
        <v>2020_01</v>
      </c>
      <c r="R499" s="9">
        <v>0</v>
      </c>
      <c r="S499" s="9">
        <v>1</v>
      </c>
      <c r="T499" s="9">
        <v>0</v>
      </c>
      <c r="U499" s="9">
        <v>1</v>
      </c>
      <c r="V499" s="9">
        <v>1</v>
      </c>
      <c r="W499" s="9">
        <v>0</v>
      </c>
      <c r="X499" s="9">
        <v>0</v>
      </c>
      <c r="Y499" s="9"/>
      <c r="Z499" s="9">
        <v>1</v>
      </c>
      <c r="AA499" s="9">
        <v>0</v>
      </c>
      <c r="AB499" s="9">
        <v>1</v>
      </c>
      <c r="AC499" s="9">
        <v>0</v>
      </c>
      <c r="AD499" s="9">
        <v>0</v>
      </c>
      <c r="AE499" s="9">
        <v>0</v>
      </c>
      <c r="AF499" s="9">
        <v>0</v>
      </c>
      <c r="AG499" s="9">
        <v>1</v>
      </c>
      <c r="AH499" s="9">
        <v>0</v>
      </c>
    </row>
    <row r="500" spans="1:34" x14ac:dyDescent="0.25">
      <c r="A500" s="1" t="s">
        <v>0</v>
      </c>
      <c r="B500" s="2" t="s">
        <v>407</v>
      </c>
      <c r="C500" s="2" t="s">
        <v>495</v>
      </c>
      <c r="D500" s="2" t="str">
        <f t="shared" si="36"/>
        <v>Powercom Spider SPD-900U LCD 0,9</v>
      </c>
      <c r="E500" s="2">
        <v>132</v>
      </c>
      <c r="F500" s="2">
        <f t="shared" si="37"/>
        <v>0.13200000000000001</v>
      </c>
      <c r="G500" s="2">
        <v>0.9</v>
      </c>
      <c r="H500" s="3">
        <v>110.14084507042253</v>
      </c>
      <c r="I500" s="3">
        <f t="shared" si="40"/>
        <v>8095</v>
      </c>
      <c r="J500" s="4">
        <f t="shared" si="38"/>
        <v>122.37871674491392</v>
      </c>
      <c r="K500" s="4">
        <f t="shared" si="39"/>
        <v>1.4538591549295774E-2</v>
      </c>
      <c r="L500" s="4" t="s">
        <v>12</v>
      </c>
      <c r="M500" s="4" t="s">
        <v>13</v>
      </c>
      <c r="N500" s="4" t="s">
        <v>14</v>
      </c>
      <c r="O500" s="4" t="s">
        <v>7</v>
      </c>
      <c r="P500" s="4" t="str">
        <f>VLOOKUP(C500,[1]Лист1!$C:$K,9,0)</f>
        <v>2020_01</v>
      </c>
      <c r="R500" s="9">
        <v>0</v>
      </c>
      <c r="S500" s="9">
        <v>1</v>
      </c>
      <c r="T500" s="9">
        <v>1</v>
      </c>
      <c r="U500" s="9">
        <v>1</v>
      </c>
      <c r="V500" s="9">
        <v>1</v>
      </c>
      <c r="W500" s="9">
        <v>0</v>
      </c>
      <c r="X500" s="9">
        <v>0</v>
      </c>
      <c r="Y500" s="9"/>
      <c r="Z500" s="9">
        <v>1</v>
      </c>
      <c r="AA500" s="9">
        <v>0</v>
      </c>
      <c r="AB500" s="9">
        <v>1</v>
      </c>
      <c r="AC500" s="9">
        <v>0</v>
      </c>
      <c r="AD500" s="9">
        <v>0</v>
      </c>
      <c r="AE500" s="9">
        <v>0</v>
      </c>
      <c r="AF500" s="9">
        <v>0</v>
      </c>
      <c r="AG500" s="9">
        <v>1</v>
      </c>
      <c r="AH500" s="9">
        <v>0</v>
      </c>
    </row>
    <row r="501" spans="1:34" x14ac:dyDescent="0.25">
      <c r="A501" s="1" t="s">
        <v>0</v>
      </c>
      <c r="B501" s="2" t="s">
        <v>407</v>
      </c>
      <c r="C501" s="2" t="s">
        <v>496</v>
      </c>
      <c r="D501" s="2" t="str">
        <f t="shared" si="36"/>
        <v>Powercom Spider SPD-900U LCD US 0,9</v>
      </c>
      <c r="E501" s="2">
        <v>18</v>
      </c>
      <c r="F501" s="2">
        <f t="shared" si="37"/>
        <v>1.7999999999999999E-2</v>
      </c>
      <c r="G501" s="2">
        <v>0.9</v>
      </c>
      <c r="H501" s="3">
        <v>94.657534246575338</v>
      </c>
      <c r="I501" s="3">
        <f t="shared" si="40"/>
        <v>6957</v>
      </c>
      <c r="J501" s="4">
        <f t="shared" si="38"/>
        <v>105.17503805175038</v>
      </c>
      <c r="K501" s="4">
        <f t="shared" si="39"/>
        <v>1.703835616438356E-3</v>
      </c>
      <c r="L501" s="4" t="s">
        <v>12</v>
      </c>
      <c r="M501" s="4" t="s">
        <v>13</v>
      </c>
      <c r="N501" s="4" t="s">
        <v>14</v>
      </c>
      <c r="O501" s="4" t="s">
        <v>7</v>
      </c>
      <c r="P501" s="4" t="s">
        <v>815</v>
      </c>
      <c r="R501" s="9">
        <v>0</v>
      </c>
      <c r="S501" s="9">
        <v>1</v>
      </c>
      <c r="T501" s="9">
        <v>1</v>
      </c>
      <c r="U501" s="9">
        <v>1</v>
      </c>
      <c r="V501" s="9">
        <v>1</v>
      </c>
      <c r="W501" s="9">
        <v>0</v>
      </c>
      <c r="X501" s="9">
        <v>0</v>
      </c>
      <c r="Y501" s="9"/>
      <c r="Z501" s="9">
        <v>1</v>
      </c>
      <c r="AA501" s="9">
        <v>0</v>
      </c>
      <c r="AB501" s="9">
        <v>1</v>
      </c>
      <c r="AC501" s="9">
        <v>0</v>
      </c>
      <c r="AD501" s="9">
        <v>0</v>
      </c>
      <c r="AE501" s="9">
        <v>0</v>
      </c>
      <c r="AF501" s="9">
        <v>0</v>
      </c>
      <c r="AG501" s="9">
        <v>1</v>
      </c>
      <c r="AH501" s="9">
        <v>0</v>
      </c>
    </row>
    <row r="502" spans="1:34" x14ac:dyDescent="0.25">
      <c r="A502" s="1" t="s">
        <v>0</v>
      </c>
      <c r="B502" s="2" t="s">
        <v>407</v>
      </c>
      <c r="C502" s="2" t="s">
        <v>497</v>
      </c>
      <c r="D502" s="2" t="str">
        <f t="shared" si="36"/>
        <v>Powercom SPT-500-II 0,5</v>
      </c>
      <c r="E502" s="2">
        <v>41</v>
      </c>
      <c r="F502" s="2">
        <f t="shared" si="37"/>
        <v>4.1000000000000002E-2</v>
      </c>
      <c r="G502" s="2">
        <v>0.5</v>
      </c>
      <c r="H502" s="3">
        <v>100</v>
      </c>
      <c r="I502" s="3">
        <f t="shared" si="40"/>
        <v>7350</v>
      </c>
      <c r="J502" s="4">
        <f t="shared" si="38"/>
        <v>200</v>
      </c>
      <c r="K502" s="4">
        <f t="shared" si="39"/>
        <v>4.1000000000000003E-3</v>
      </c>
      <c r="L502" s="4" t="s">
        <v>29</v>
      </c>
      <c r="M502" s="4" t="s">
        <v>5</v>
      </c>
      <c r="N502" s="4" t="s">
        <v>2</v>
      </c>
      <c r="O502" s="4" t="s">
        <v>7</v>
      </c>
      <c r="P502" s="4" t="str">
        <f>VLOOKUP(C502,[1]Лист1!$C:$K,9,0)</f>
        <v>2020_01</v>
      </c>
      <c r="R502" s="9">
        <v>0</v>
      </c>
      <c r="S502" s="9">
        <v>1</v>
      </c>
      <c r="T502" s="9">
        <v>0</v>
      </c>
      <c r="U502" s="9">
        <v>1</v>
      </c>
      <c r="V502" s="9">
        <v>1</v>
      </c>
      <c r="W502" s="9">
        <v>0</v>
      </c>
      <c r="X502" s="9">
        <v>1</v>
      </c>
      <c r="Y502" s="9"/>
      <c r="Z502" s="9">
        <v>0</v>
      </c>
      <c r="AA502" s="9">
        <v>1</v>
      </c>
      <c r="AB502" s="9">
        <v>0</v>
      </c>
      <c r="AC502" s="9">
        <v>1</v>
      </c>
      <c r="AD502" s="9">
        <v>0</v>
      </c>
      <c r="AE502" s="9">
        <v>0</v>
      </c>
      <c r="AF502" s="9">
        <v>0</v>
      </c>
      <c r="AG502" s="9">
        <v>0</v>
      </c>
      <c r="AH502" s="9">
        <v>1</v>
      </c>
    </row>
    <row r="503" spans="1:34" x14ac:dyDescent="0.25">
      <c r="A503" s="1" t="s">
        <v>0</v>
      </c>
      <c r="B503" s="2" t="s">
        <v>407</v>
      </c>
      <c r="C503" s="2" t="s">
        <v>498</v>
      </c>
      <c r="D503" s="2" t="str">
        <f t="shared" si="36"/>
        <v>Powercom WOW 1000U 1</v>
      </c>
      <c r="E503" s="2">
        <v>713</v>
      </c>
      <c r="F503" s="2">
        <f t="shared" si="37"/>
        <v>0.71299999999999997</v>
      </c>
      <c r="G503" s="2">
        <v>1</v>
      </c>
      <c r="H503" s="3">
        <v>94</v>
      </c>
      <c r="I503" s="3">
        <f t="shared" si="40"/>
        <v>6909</v>
      </c>
      <c r="J503" s="4">
        <f t="shared" si="38"/>
        <v>94</v>
      </c>
      <c r="K503" s="4">
        <f t="shared" si="39"/>
        <v>6.7021999999999998E-2</v>
      </c>
      <c r="L503" s="4" t="s">
        <v>132</v>
      </c>
      <c r="M503" s="4" t="s">
        <v>13</v>
      </c>
      <c r="N503" s="4" t="s">
        <v>14</v>
      </c>
      <c r="O503" s="4" t="s">
        <v>7</v>
      </c>
      <c r="P503" s="4" t="str">
        <f>VLOOKUP(C503,[1]Лист1!$C:$K,9,0)</f>
        <v>2020_01</v>
      </c>
      <c r="R503" s="9">
        <v>1</v>
      </c>
      <c r="S503" s="9">
        <v>0</v>
      </c>
      <c r="T503" s="9">
        <v>0</v>
      </c>
      <c r="U503" s="9">
        <v>0</v>
      </c>
      <c r="V503" s="9">
        <v>0</v>
      </c>
      <c r="W503" s="9">
        <v>0</v>
      </c>
      <c r="X503" s="9">
        <v>0</v>
      </c>
      <c r="Y503" s="9"/>
      <c r="Z503" s="9">
        <v>1</v>
      </c>
      <c r="AA503" s="9">
        <v>0</v>
      </c>
      <c r="AB503" s="9">
        <v>1</v>
      </c>
      <c r="AC503" s="9">
        <v>0</v>
      </c>
      <c r="AD503" s="9">
        <v>0</v>
      </c>
      <c r="AE503" s="9">
        <v>0</v>
      </c>
      <c r="AF503" s="9">
        <v>0</v>
      </c>
      <c r="AG503" s="9">
        <v>1</v>
      </c>
      <c r="AH503" s="9">
        <v>0</v>
      </c>
    </row>
    <row r="504" spans="1:34" x14ac:dyDescent="0.25">
      <c r="A504" s="1" t="s">
        <v>0</v>
      </c>
      <c r="B504" s="2" t="s">
        <v>407</v>
      </c>
      <c r="C504" s="2" t="s">
        <v>499</v>
      </c>
      <c r="D504" s="2" t="str">
        <f t="shared" si="36"/>
        <v>Powercom WOW 300 0,3</v>
      </c>
      <c r="E504" s="2">
        <v>4842</v>
      </c>
      <c r="F504" s="2">
        <f t="shared" si="37"/>
        <v>4.8419999999999996</v>
      </c>
      <c r="G504" s="2">
        <v>0.3</v>
      </c>
      <c r="H504" s="3">
        <v>39.333333333333336</v>
      </c>
      <c r="I504" s="3">
        <f t="shared" si="40"/>
        <v>2891</v>
      </c>
      <c r="J504" s="4">
        <f t="shared" si="38"/>
        <v>131.11111111111111</v>
      </c>
      <c r="K504" s="4">
        <f t="shared" si="39"/>
        <v>0.19045200000000001</v>
      </c>
      <c r="L504" s="4" t="s">
        <v>132</v>
      </c>
      <c r="M504" s="4" t="s">
        <v>13</v>
      </c>
      <c r="N504" s="4" t="s">
        <v>14</v>
      </c>
      <c r="O504" s="4" t="s">
        <v>7</v>
      </c>
      <c r="P504" s="4" t="str">
        <f>VLOOKUP(C504,[1]Лист1!$C:$K,9,0)</f>
        <v>2020_01</v>
      </c>
      <c r="R504" s="9">
        <v>1</v>
      </c>
      <c r="S504" s="9">
        <v>0</v>
      </c>
      <c r="T504" s="9">
        <v>0</v>
      </c>
      <c r="U504" s="9">
        <v>0</v>
      </c>
      <c r="V504" s="9">
        <v>0</v>
      </c>
      <c r="W504" s="9">
        <v>0</v>
      </c>
      <c r="X504" s="9">
        <v>0</v>
      </c>
      <c r="Y504" s="9"/>
      <c r="Z504" s="9">
        <v>1</v>
      </c>
      <c r="AA504" s="9">
        <v>0</v>
      </c>
      <c r="AB504" s="9">
        <v>1</v>
      </c>
      <c r="AC504" s="9">
        <v>0</v>
      </c>
      <c r="AD504" s="9">
        <v>0</v>
      </c>
      <c r="AE504" s="9">
        <v>0</v>
      </c>
      <c r="AF504" s="9">
        <v>0</v>
      </c>
      <c r="AG504" s="9">
        <v>1</v>
      </c>
      <c r="AH504" s="9">
        <v>0</v>
      </c>
    </row>
    <row r="505" spans="1:34" x14ac:dyDescent="0.25">
      <c r="A505" s="1" t="s">
        <v>0</v>
      </c>
      <c r="B505" s="2" t="s">
        <v>407</v>
      </c>
      <c r="C505" s="2" t="s">
        <v>500</v>
      </c>
      <c r="D505" s="2" t="str">
        <f t="shared" si="36"/>
        <v>Powercom WOW 500U 0,5</v>
      </c>
      <c r="E505" s="2">
        <v>836</v>
      </c>
      <c r="F505" s="2">
        <f t="shared" si="37"/>
        <v>0.83599999999999997</v>
      </c>
      <c r="G505" s="2">
        <v>0.5</v>
      </c>
      <c r="H505" s="3">
        <v>56</v>
      </c>
      <c r="I505" s="3">
        <f t="shared" si="40"/>
        <v>4116</v>
      </c>
      <c r="J505" s="4">
        <f t="shared" si="38"/>
        <v>112</v>
      </c>
      <c r="K505" s="4">
        <f t="shared" si="39"/>
        <v>4.6816000000000003E-2</v>
      </c>
      <c r="L505" s="4" t="s">
        <v>132</v>
      </c>
      <c r="M505" s="4" t="s">
        <v>13</v>
      </c>
      <c r="N505" s="4" t="s">
        <v>14</v>
      </c>
      <c r="O505" s="4" t="s">
        <v>7</v>
      </c>
      <c r="P505" s="4" t="str">
        <f>VLOOKUP(C505,[1]Лист1!$C:$K,9,0)</f>
        <v>2020_01</v>
      </c>
      <c r="R505" s="9">
        <v>1</v>
      </c>
      <c r="S505" s="9">
        <v>0</v>
      </c>
      <c r="T505" s="9">
        <v>0</v>
      </c>
      <c r="U505" s="9">
        <v>0</v>
      </c>
      <c r="V505" s="9">
        <v>0</v>
      </c>
      <c r="W505" s="9">
        <v>0</v>
      </c>
      <c r="X505" s="9">
        <v>0</v>
      </c>
      <c r="Y505" s="9"/>
      <c r="Z505" s="9">
        <v>1</v>
      </c>
      <c r="AA505" s="9">
        <v>0</v>
      </c>
      <c r="AB505" s="9">
        <v>1</v>
      </c>
      <c r="AC505" s="9">
        <v>0</v>
      </c>
      <c r="AD505" s="9">
        <v>0</v>
      </c>
      <c r="AE505" s="9">
        <v>0</v>
      </c>
      <c r="AF505" s="9">
        <v>0</v>
      </c>
      <c r="AG505" s="9">
        <v>1</v>
      </c>
      <c r="AH505" s="9">
        <v>0</v>
      </c>
    </row>
    <row r="506" spans="1:34" x14ac:dyDescent="0.25">
      <c r="A506" s="1" t="s">
        <v>0</v>
      </c>
      <c r="B506" s="2" t="s">
        <v>407</v>
      </c>
      <c r="C506" s="2" t="s">
        <v>501</v>
      </c>
      <c r="D506" s="2" t="str">
        <f t="shared" si="36"/>
        <v>Powercom WOW 700U 0,7</v>
      </c>
      <c r="E506" s="2">
        <v>829</v>
      </c>
      <c r="F506" s="2">
        <f t="shared" si="37"/>
        <v>0.82899999999999996</v>
      </c>
      <c r="G506" s="2">
        <v>0.7</v>
      </c>
      <c r="H506" s="3">
        <v>66</v>
      </c>
      <c r="I506" s="3">
        <f t="shared" si="40"/>
        <v>4851</v>
      </c>
      <c r="J506" s="4">
        <f t="shared" si="38"/>
        <v>94.285714285714292</v>
      </c>
      <c r="K506" s="4">
        <f t="shared" si="39"/>
        <v>5.4713999999999999E-2</v>
      </c>
      <c r="L506" s="4" t="s">
        <v>132</v>
      </c>
      <c r="M506" s="4" t="s">
        <v>13</v>
      </c>
      <c r="N506" s="4" t="s">
        <v>14</v>
      </c>
      <c r="O506" s="4" t="s">
        <v>7</v>
      </c>
      <c r="P506" s="4" t="str">
        <f>VLOOKUP(C506,[1]Лист1!$C:$K,9,0)</f>
        <v>2020_01</v>
      </c>
      <c r="R506" s="9">
        <v>1</v>
      </c>
      <c r="S506" s="9">
        <v>0</v>
      </c>
      <c r="T506" s="9">
        <v>0</v>
      </c>
      <c r="U506" s="9">
        <v>0</v>
      </c>
      <c r="V506" s="9">
        <v>0</v>
      </c>
      <c r="W506" s="9">
        <v>0</v>
      </c>
      <c r="X506" s="9">
        <v>0</v>
      </c>
      <c r="Y506" s="9"/>
      <c r="Z506" s="9">
        <v>1</v>
      </c>
      <c r="AA506" s="9">
        <v>0</v>
      </c>
      <c r="AB506" s="9">
        <v>1</v>
      </c>
      <c r="AC506" s="9">
        <v>0</v>
      </c>
      <c r="AD506" s="9">
        <v>0</v>
      </c>
      <c r="AE506" s="9">
        <v>0</v>
      </c>
      <c r="AF506" s="9">
        <v>0</v>
      </c>
      <c r="AG506" s="9">
        <v>1</v>
      </c>
      <c r="AH506" s="9">
        <v>0</v>
      </c>
    </row>
    <row r="507" spans="1:34" x14ac:dyDescent="0.25">
      <c r="A507" s="1" t="s">
        <v>0</v>
      </c>
      <c r="B507" s="2" t="s">
        <v>407</v>
      </c>
      <c r="C507" s="2" t="s">
        <v>502</v>
      </c>
      <c r="D507" s="2" t="str">
        <f t="shared" si="36"/>
        <v>Powercom WOW 850U 0,85</v>
      </c>
      <c r="E507" s="2">
        <v>485</v>
      </c>
      <c r="F507" s="2">
        <f t="shared" si="37"/>
        <v>0.48499999999999999</v>
      </c>
      <c r="G507" s="2">
        <v>0.85</v>
      </c>
      <c r="H507" s="3">
        <v>83</v>
      </c>
      <c r="I507" s="3">
        <f t="shared" si="40"/>
        <v>6101</v>
      </c>
      <c r="J507" s="4">
        <f t="shared" si="38"/>
        <v>97.64705882352942</v>
      </c>
      <c r="K507" s="4">
        <f t="shared" si="39"/>
        <v>4.0254999999999999E-2</v>
      </c>
      <c r="L507" s="4" t="s">
        <v>132</v>
      </c>
      <c r="M507" s="4" t="s">
        <v>13</v>
      </c>
      <c r="N507" s="4" t="s">
        <v>14</v>
      </c>
      <c r="O507" s="4" t="s">
        <v>7</v>
      </c>
      <c r="P507" s="4" t="str">
        <f>VLOOKUP(C507,[1]Лист1!$C:$K,9,0)</f>
        <v>2020_01</v>
      </c>
      <c r="R507" s="9">
        <v>1</v>
      </c>
      <c r="S507" s="9">
        <v>0</v>
      </c>
      <c r="T507" s="9">
        <v>0</v>
      </c>
      <c r="U507" s="9">
        <v>0</v>
      </c>
      <c r="V507" s="9">
        <v>0</v>
      </c>
      <c r="W507" s="9">
        <v>0</v>
      </c>
      <c r="X507" s="9">
        <v>0</v>
      </c>
      <c r="Y507" s="9"/>
      <c r="Z507" s="9">
        <v>1</v>
      </c>
      <c r="AA507" s="9">
        <v>0</v>
      </c>
      <c r="AB507" s="9">
        <v>1</v>
      </c>
      <c r="AC507" s="9">
        <v>0</v>
      </c>
      <c r="AD507" s="9">
        <v>0</v>
      </c>
      <c r="AE507" s="9">
        <v>0</v>
      </c>
      <c r="AF507" s="9">
        <v>0</v>
      </c>
      <c r="AG507" s="9">
        <v>1</v>
      </c>
      <c r="AH507" s="9">
        <v>0</v>
      </c>
    </row>
    <row r="508" spans="1:34" x14ac:dyDescent="0.25">
      <c r="A508" s="1" t="s">
        <v>0</v>
      </c>
      <c r="B508" s="2" t="s">
        <v>503</v>
      </c>
      <c r="C508" s="2" t="s">
        <v>504</v>
      </c>
      <c r="D508" s="2" t="str">
        <f t="shared" si="36"/>
        <v>Powerman BackPro 1000/UPS+AVR 1</v>
      </c>
      <c r="E508" s="2">
        <v>336</v>
      </c>
      <c r="F508" s="2">
        <f t="shared" si="37"/>
        <v>0.33600000000000002</v>
      </c>
      <c r="G508" s="2">
        <v>1</v>
      </c>
      <c r="H508" s="3">
        <v>75</v>
      </c>
      <c r="I508" s="3">
        <f t="shared" si="40"/>
        <v>5513</v>
      </c>
      <c r="J508" s="4">
        <f t="shared" si="38"/>
        <v>75</v>
      </c>
      <c r="K508" s="4">
        <f t="shared" si="39"/>
        <v>2.52E-2</v>
      </c>
      <c r="L508" s="4" t="s">
        <v>12</v>
      </c>
      <c r="M508" s="4" t="s">
        <v>13</v>
      </c>
      <c r="N508" s="4" t="s">
        <v>2</v>
      </c>
      <c r="O508" s="4" t="s">
        <v>7</v>
      </c>
      <c r="P508" s="4" t="s">
        <v>815</v>
      </c>
      <c r="R508" s="9">
        <v>1</v>
      </c>
      <c r="S508" s="9">
        <v>0</v>
      </c>
      <c r="T508" s="9">
        <v>1</v>
      </c>
      <c r="U508" s="9">
        <v>1</v>
      </c>
      <c r="V508" s="9">
        <v>1</v>
      </c>
      <c r="W508" s="9">
        <v>0</v>
      </c>
      <c r="X508" s="9">
        <v>0</v>
      </c>
      <c r="Y508" s="9"/>
      <c r="Z508" s="9">
        <v>1</v>
      </c>
      <c r="AA508" s="9">
        <v>0</v>
      </c>
      <c r="AB508" s="9">
        <v>0</v>
      </c>
      <c r="AC508" s="9">
        <v>1</v>
      </c>
      <c r="AD508" s="9">
        <v>0</v>
      </c>
      <c r="AE508" s="9">
        <v>0</v>
      </c>
      <c r="AF508" s="9">
        <v>0</v>
      </c>
      <c r="AG508" s="9">
        <v>1</v>
      </c>
      <c r="AH508" s="9">
        <v>0</v>
      </c>
    </row>
    <row r="509" spans="1:34" x14ac:dyDescent="0.25">
      <c r="A509" s="1" t="s">
        <v>0</v>
      </c>
      <c r="B509" s="2" t="s">
        <v>503</v>
      </c>
      <c r="C509" s="2" t="s">
        <v>505</v>
      </c>
      <c r="D509" s="2" t="str">
        <f t="shared" si="36"/>
        <v>Powerman BackPro 1000Plus/AVR+interface+soft+int 1</v>
      </c>
      <c r="E509" s="2">
        <v>329</v>
      </c>
      <c r="F509" s="2">
        <f t="shared" si="37"/>
        <v>0.32900000000000001</v>
      </c>
      <c r="G509" s="2">
        <v>1</v>
      </c>
      <c r="H509" s="3">
        <v>75</v>
      </c>
      <c r="I509" s="3">
        <f t="shared" si="40"/>
        <v>5513</v>
      </c>
      <c r="J509" s="4">
        <f t="shared" si="38"/>
        <v>75</v>
      </c>
      <c r="K509" s="4">
        <f t="shared" si="39"/>
        <v>2.4674999999999999E-2</v>
      </c>
      <c r="L509" s="4" t="s">
        <v>12</v>
      </c>
      <c r="M509" s="4" t="s">
        <v>13</v>
      </c>
      <c r="N509" s="4" t="s">
        <v>2</v>
      </c>
      <c r="O509" s="4" t="s">
        <v>7</v>
      </c>
      <c r="P509" s="4" t="s">
        <v>815</v>
      </c>
      <c r="R509" s="9">
        <v>1</v>
      </c>
      <c r="S509" s="9">
        <v>0</v>
      </c>
      <c r="T509" s="9">
        <v>1</v>
      </c>
      <c r="U509" s="9">
        <v>1</v>
      </c>
      <c r="V509" s="9">
        <v>1</v>
      </c>
      <c r="W509" s="9">
        <v>0</v>
      </c>
      <c r="X509" s="9">
        <v>0</v>
      </c>
      <c r="Y509" s="9"/>
      <c r="Z509" s="9">
        <v>1</v>
      </c>
      <c r="AA509" s="9">
        <v>0</v>
      </c>
      <c r="AB509" s="9">
        <v>0</v>
      </c>
      <c r="AC509" s="9">
        <v>1</v>
      </c>
      <c r="AD509" s="9">
        <v>0</v>
      </c>
      <c r="AE509" s="9">
        <v>0</v>
      </c>
      <c r="AF509" s="9">
        <v>0</v>
      </c>
      <c r="AG509" s="9">
        <v>1</v>
      </c>
      <c r="AH509" s="9">
        <v>0</v>
      </c>
    </row>
    <row r="510" spans="1:34" x14ac:dyDescent="0.25">
      <c r="A510" s="1" t="s">
        <v>0</v>
      </c>
      <c r="B510" s="2" t="s">
        <v>503</v>
      </c>
      <c r="C510" s="2" t="s">
        <v>506</v>
      </c>
      <c r="D510" s="2" t="str">
        <f t="shared" si="36"/>
        <v>Powerman BackPro 1500/UPS+AVR 1,5</v>
      </c>
      <c r="E510" s="2">
        <v>377</v>
      </c>
      <c r="F510" s="2">
        <f t="shared" si="37"/>
        <v>0.377</v>
      </c>
      <c r="G510" s="2">
        <v>1.5</v>
      </c>
      <c r="H510" s="3">
        <v>101</v>
      </c>
      <c r="I510" s="3">
        <f t="shared" si="40"/>
        <v>7424</v>
      </c>
      <c r="J510" s="4">
        <f t="shared" si="38"/>
        <v>67.333333333333329</v>
      </c>
      <c r="K510" s="4">
        <f t="shared" si="39"/>
        <v>3.8077E-2</v>
      </c>
      <c r="L510" s="4" t="s">
        <v>12</v>
      </c>
      <c r="M510" s="4" t="s">
        <v>13</v>
      </c>
      <c r="N510" s="4" t="s">
        <v>2</v>
      </c>
      <c r="O510" s="4" t="s">
        <v>7</v>
      </c>
      <c r="P510" s="4" t="str">
        <f>VLOOKUP(C510,[1]Лист1!$C:$K,9,0)</f>
        <v>2020_01</v>
      </c>
      <c r="R510" s="9">
        <v>1</v>
      </c>
      <c r="S510" s="9">
        <v>0</v>
      </c>
      <c r="T510" s="9">
        <v>1</v>
      </c>
      <c r="U510" s="9">
        <v>1</v>
      </c>
      <c r="V510" s="9">
        <v>1</v>
      </c>
      <c r="W510" s="9">
        <v>0</v>
      </c>
      <c r="X510" s="9">
        <v>0</v>
      </c>
      <c r="Y510" s="9"/>
      <c r="Z510" s="9">
        <v>1</v>
      </c>
      <c r="AA510" s="9">
        <v>0</v>
      </c>
      <c r="AB510" s="9">
        <v>0</v>
      </c>
      <c r="AC510" s="9">
        <v>1</v>
      </c>
      <c r="AD510" s="9">
        <v>0</v>
      </c>
      <c r="AE510" s="9">
        <v>0</v>
      </c>
      <c r="AF510" s="9">
        <v>0</v>
      </c>
      <c r="AG510" s="9">
        <v>1</v>
      </c>
      <c r="AH510" s="9">
        <v>0</v>
      </c>
    </row>
    <row r="511" spans="1:34" x14ac:dyDescent="0.25">
      <c r="A511" s="1" t="s">
        <v>0</v>
      </c>
      <c r="B511" s="2" t="s">
        <v>503</v>
      </c>
      <c r="C511" s="2" t="s">
        <v>507</v>
      </c>
      <c r="D511" s="2" t="str">
        <f t="shared" si="36"/>
        <v>Powerman BackPro 1500Plus/AVR+interface+soft+int 1,5</v>
      </c>
      <c r="E511" s="2">
        <v>316</v>
      </c>
      <c r="F511" s="2">
        <f t="shared" si="37"/>
        <v>0.316</v>
      </c>
      <c r="G511" s="2">
        <v>1.5</v>
      </c>
      <c r="H511" s="3">
        <v>101</v>
      </c>
      <c r="I511" s="3">
        <f t="shared" si="40"/>
        <v>7424</v>
      </c>
      <c r="J511" s="4">
        <f t="shared" si="38"/>
        <v>67.333333333333329</v>
      </c>
      <c r="K511" s="4">
        <f t="shared" si="39"/>
        <v>3.1916E-2</v>
      </c>
      <c r="L511" s="4" t="s">
        <v>12</v>
      </c>
      <c r="M511" s="4" t="s">
        <v>13</v>
      </c>
      <c r="N511" s="4" t="s">
        <v>2</v>
      </c>
      <c r="O511" s="4" t="s">
        <v>7</v>
      </c>
      <c r="P511" s="4" t="s">
        <v>815</v>
      </c>
      <c r="R511" s="9">
        <v>1</v>
      </c>
      <c r="S511" s="9">
        <v>0</v>
      </c>
      <c r="T511" s="9">
        <v>1</v>
      </c>
      <c r="U511" s="9">
        <v>1</v>
      </c>
      <c r="V511" s="9">
        <v>1</v>
      </c>
      <c r="W511" s="9">
        <v>0</v>
      </c>
      <c r="X511" s="9">
        <v>0</v>
      </c>
      <c r="Y511" s="9"/>
      <c r="Z511" s="9">
        <v>1</v>
      </c>
      <c r="AA511" s="9">
        <v>0</v>
      </c>
      <c r="AB511" s="9">
        <v>0</v>
      </c>
      <c r="AC511" s="9">
        <v>1</v>
      </c>
      <c r="AD511" s="9">
        <v>0</v>
      </c>
      <c r="AE511" s="9">
        <v>0</v>
      </c>
      <c r="AF511" s="9">
        <v>0</v>
      </c>
      <c r="AG511" s="9">
        <v>1</v>
      </c>
      <c r="AH511" s="9">
        <v>0</v>
      </c>
    </row>
    <row r="512" spans="1:34" x14ac:dyDescent="0.25">
      <c r="A512" s="1" t="s">
        <v>0</v>
      </c>
      <c r="B512" s="2" t="s">
        <v>503</v>
      </c>
      <c r="C512" s="2" t="s">
        <v>508</v>
      </c>
      <c r="D512" s="2" t="str">
        <f t="shared" si="36"/>
        <v>Powerman BackPro 2000/UPS+AVR 2</v>
      </c>
      <c r="E512" s="2">
        <v>304</v>
      </c>
      <c r="F512" s="2">
        <f t="shared" si="37"/>
        <v>0.30399999999999999</v>
      </c>
      <c r="G512" s="2">
        <v>2</v>
      </c>
      <c r="H512" s="3">
        <v>104</v>
      </c>
      <c r="I512" s="3">
        <f t="shared" si="40"/>
        <v>7644</v>
      </c>
      <c r="J512" s="4">
        <f t="shared" si="38"/>
        <v>52</v>
      </c>
      <c r="K512" s="4">
        <f t="shared" si="39"/>
        <v>3.1615999999999998E-2</v>
      </c>
      <c r="L512" s="4" t="s">
        <v>12</v>
      </c>
      <c r="M512" s="4" t="s">
        <v>13</v>
      </c>
      <c r="N512" s="4" t="s">
        <v>2</v>
      </c>
      <c r="O512" s="4" t="s">
        <v>7</v>
      </c>
      <c r="P512" s="4" t="str">
        <f>VLOOKUP(C512,[1]Лист1!$C:$K,9,0)</f>
        <v>2020_01</v>
      </c>
      <c r="R512" s="9">
        <v>1</v>
      </c>
      <c r="S512" s="9">
        <v>0</v>
      </c>
      <c r="T512" s="9">
        <v>1</v>
      </c>
      <c r="U512" s="9">
        <v>1</v>
      </c>
      <c r="V512" s="9">
        <v>1</v>
      </c>
      <c r="W512" s="9">
        <v>0</v>
      </c>
      <c r="X512" s="9">
        <v>0</v>
      </c>
      <c r="Y512" s="9"/>
      <c r="Z512" s="9">
        <v>1</v>
      </c>
      <c r="AA512" s="9">
        <v>0</v>
      </c>
      <c r="AB512" s="9">
        <v>0</v>
      </c>
      <c r="AC512" s="9">
        <v>1</v>
      </c>
      <c r="AD512" s="9">
        <v>0</v>
      </c>
      <c r="AE512" s="9">
        <v>0</v>
      </c>
      <c r="AF512" s="9">
        <v>0</v>
      </c>
      <c r="AG512" s="9">
        <v>1</v>
      </c>
      <c r="AH512" s="9">
        <v>0</v>
      </c>
    </row>
    <row r="513" spans="1:34" x14ac:dyDescent="0.25">
      <c r="A513" s="1" t="s">
        <v>0</v>
      </c>
      <c r="B513" s="2" t="s">
        <v>503</v>
      </c>
      <c r="C513" s="2" t="s">
        <v>509</v>
      </c>
      <c r="D513" s="2" t="str">
        <f t="shared" si="36"/>
        <v>Powerman BackPro 2000Plus/AVR+interface+soft+int 2</v>
      </c>
      <c r="E513" s="2">
        <v>352</v>
      </c>
      <c r="F513" s="2">
        <f t="shared" si="37"/>
        <v>0.35199999999999998</v>
      </c>
      <c r="G513" s="2">
        <v>2</v>
      </c>
      <c r="H513" s="3">
        <v>104</v>
      </c>
      <c r="I513" s="3">
        <f t="shared" si="40"/>
        <v>7644</v>
      </c>
      <c r="J513" s="4">
        <f t="shared" si="38"/>
        <v>52</v>
      </c>
      <c r="K513" s="4">
        <f t="shared" si="39"/>
        <v>3.6608000000000002E-2</v>
      </c>
      <c r="L513" s="4" t="s">
        <v>12</v>
      </c>
      <c r="M513" s="4" t="s">
        <v>13</v>
      </c>
      <c r="N513" s="4" t="s">
        <v>2</v>
      </c>
      <c r="O513" s="4" t="s">
        <v>7</v>
      </c>
      <c r="P513" s="4" t="s">
        <v>815</v>
      </c>
      <c r="R513" s="9">
        <v>1</v>
      </c>
      <c r="S513" s="9">
        <v>0</v>
      </c>
      <c r="T513" s="9">
        <v>1</v>
      </c>
      <c r="U513" s="9">
        <v>1</v>
      </c>
      <c r="V513" s="9">
        <v>1</v>
      </c>
      <c r="W513" s="9">
        <v>0</v>
      </c>
      <c r="X513" s="9">
        <v>0</v>
      </c>
      <c r="Y513" s="9"/>
      <c r="Z513" s="9">
        <v>1</v>
      </c>
      <c r="AA513" s="9">
        <v>0</v>
      </c>
      <c r="AB513" s="9">
        <v>0</v>
      </c>
      <c r="AC513" s="9">
        <v>1</v>
      </c>
      <c r="AD513" s="9">
        <v>0</v>
      </c>
      <c r="AE513" s="9">
        <v>0</v>
      </c>
      <c r="AF513" s="9">
        <v>0</v>
      </c>
      <c r="AG513" s="9">
        <v>1</v>
      </c>
      <c r="AH513" s="9">
        <v>0</v>
      </c>
    </row>
    <row r="514" spans="1:34" x14ac:dyDescent="0.25">
      <c r="A514" s="1" t="s">
        <v>0</v>
      </c>
      <c r="B514" s="2" t="s">
        <v>503</v>
      </c>
      <c r="C514" s="2" t="s">
        <v>510</v>
      </c>
      <c r="D514" s="2" t="str">
        <f t="shared" ref="D514:D577" si="41">CONCATENATE(B514," ",C514," ",G514)</f>
        <v>Powerman BackPro 600/UPS+AVR 0,6</v>
      </c>
      <c r="E514" s="2">
        <v>700</v>
      </c>
      <c r="F514" s="2">
        <f t="shared" ref="F514:F577" si="42">E514/1000</f>
        <v>0.7</v>
      </c>
      <c r="G514" s="2">
        <v>0.6</v>
      </c>
      <c r="H514" s="3">
        <v>38</v>
      </c>
      <c r="I514" s="3">
        <f t="shared" si="40"/>
        <v>2793</v>
      </c>
      <c r="J514" s="4">
        <f t="shared" ref="J514:J577" si="43">H514/G514</f>
        <v>63.333333333333336</v>
      </c>
      <c r="K514" s="4">
        <f t="shared" ref="K514:K577" si="44">E514*H514/1000000</f>
        <v>2.6599999999999999E-2</v>
      </c>
      <c r="L514" s="4" t="s">
        <v>12</v>
      </c>
      <c r="M514" s="4" t="s">
        <v>13</v>
      </c>
      <c r="N514" s="4" t="s">
        <v>2</v>
      </c>
      <c r="O514" s="4" t="s">
        <v>7</v>
      </c>
      <c r="P514" s="4" t="str">
        <f>VLOOKUP(C514,[1]Лист1!$C:$K,9,0)</f>
        <v>2020_01</v>
      </c>
      <c r="R514" s="9">
        <v>1</v>
      </c>
      <c r="S514" s="9">
        <v>0</v>
      </c>
      <c r="T514" s="9">
        <v>0</v>
      </c>
      <c r="U514" s="9">
        <v>1</v>
      </c>
      <c r="V514" s="9">
        <v>1</v>
      </c>
      <c r="W514" s="9">
        <v>0</v>
      </c>
      <c r="X514" s="9">
        <v>0</v>
      </c>
      <c r="Y514" s="9"/>
      <c r="Z514" s="9">
        <v>1</v>
      </c>
      <c r="AA514" s="9">
        <v>0</v>
      </c>
      <c r="AB514" s="9">
        <v>0</v>
      </c>
      <c r="AC514" s="9">
        <v>1</v>
      </c>
      <c r="AD514" s="9">
        <v>0</v>
      </c>
      <c r="AE514" s="9">
        <v>0</v>
      </c>
      <c r="AF514" s="9">
        <v>0</v>
      </c>
      <c r="AG514" s="9">
        <v>1</v>
      </c>
      <c r="AH514" s="9">
        <v>0</v>
      </c>
    </row>
    <row r="515" spans="1:34" x14ac:dyDescent="0.25">
      <c r="A515" s="1" t="s">
        <v>0</v>
      </c>
      <c r="B515" s="2" t="s">
        <v>503</v>
      </c>
      <c r="C515" s="2" t="s">
        <v>511</v>
      </c>
      <c r="D515" s="2" t="str">
        <f t="shared" si="41"/>
        <v>Powerman BackPro 600I Plus (IEC320)/AVR+interface+soft+int 0,6</v>
      </c>
      <c r="E515" s="2">
        <v>188</v>
      </c>
      <c r="F515" s="2">
        <f t="shared" si="42"/>
        <v>0.188</v>
      </c>
      <c r="G515" s="2">
        <v>0.6</v>
      </c>
      <c r="H515" s="3">
        <v>38</v>
      </c>
      <c r="I515" s="3">
        <f t="shared" si="40"/>
        <v>2793</v>
      </c>
      <c r="J515" s="4">
        <f t="shared" si="43"/>
        <v>63.333333333333336</v>
      </c>
      <c r="K515" s="4">
        <f t="shared" si="44"/>
        <v>7.1440000000000002E-3</v>
      </c>
      <c r="L515" s="4" t="s">
        <v>12</v>
      </c>
      <c r="M515" s="4" t="s">
        <v>13</v>
      </c>
      <c r="N515" s="4" t="s">
        <v>2</v>
      </c>
      <c r="O515" s="4" t="s">
        <v>7</v>
      </c>
      <c r="P515" s="4" t="str">
        <f>VLOOKUP(C515,[1]Лист1!$C:$K,9,0)</f>
        <v>2020_01</v>
      </c>
      <c r="R515" s="9">
        <v>1</v>
      </c>
      <c r="S515" s="9">
        <v>0</v>
      </c>
      <c r="T515" s="9">
        <v>0</v>
      </c>
      <c r="U515" s="9">
        <v>1</v>
      </c>
      <c r="V515" s="9">
        <v>1</v>
      </c>
      <c r="W515" s="9">
        <v>1</v>
      </c>
      <c r="X515" s="9">
        <v>0</v>
      </c>
      <c r="Y515" s="9"/>
      <c r="Z515" s="9">
        <v>1</v>
      </c>
      <c r="AA515" s="9">
        <v>0</v>
      </c>
      <c r="AB515" s="9">
        <v>0</v>
      </c>
      <c r="AC515" s="9">
        <v>1</v>
      </c>
      <c r="AD515" s="9">
        <v>0</v>
      </c>
      <c r="AE515" s="9">
        <v>0</v>
      </c>
      <c r="AF515" s="9">
        <v>0</v>
      </c>
      <c r="AG515" s="9">
        <v>1</v>
      </c>
      <c r="AH515" s="9">
        <v>0</v>
      </c>
    </row>
    <row r="516" spans="1:34" x14ac:dyDescent="0.25">
      <c r="A516" s="1" t="s">
        <v>0</v>
      </c>
      <c r="B516" s="2" t="s">
        <v>503</v>
      </c>
      <c r="C516" s="2" t="s">
        <v>512</v>
      </c>
      <c r="D516" s="2" t="str">
        <f t="shared" si="41"/>
        <v>Powerman BackPro 600Plus/AVR+interface+soft+int 0,6</v>
      </c>
      <c r="E516" s="2">
        <v>329</v>
      </c>
      <c r="F516" s="2">
        <f t="shared" si="42"/>
        <v>0.32900000000000001</v>
      </c>
      <c r="G516" s="2">
        <v>0.6</v>
      </c>
      <c r="H516" s="3">
        <v>38</v>
      </c>
      <c r="I516" s="3">
        <f t="shared" si="40"/>
        <v>2793</v>
      </c>
      <c r="J516" s="4">
        <f t="shared" si="43"/>
        <v>63.333333333333336</v>
      </c>
      <c r="K516" s="4">
        <f t="shared" si="44"/>
        <v>1.2501999999999999E-2</v>
      </c>
      <c r="L516" s="4" t="s">
        <v>12</v>
      </c>
      <c r="M516" s="4" t="s">
        <v>13</v>
      </c>
      <c r="N516" s="4" t="s">
        <v>2</v>
      </c>
      <c r="O516" s="4" t="s">
        <v>7</v>
      </c>
      <c r="P516" s="4" t="str">
        <f>VLOOKUP(C516,[1]Лист1!$C:$K,9,0)</f>
        <v>2020_01</v>
      </c>
      <c r="R516" s="9">
        <v>1</v>
      </c>
      <c r="S516" s="9">
        <v>0</v>
      </c>
      <c r="T516" s="9">
        <v>0</v>
      </c>
      <c r="U516" s="9">
        <v>1</v>
      </c>
      <c r="V516" s="9">
        <v>1</v>
      </c>
      <c r="W516" s="9">
        <v>1</v>
      </c>
      <c r="X516" s="9">
        <v>0</v>
      </c>
      <c r="Y516" s="9"/>
      <c r="Z516" s="9">
        <v>1</v>
      </c>
      <c r="AA516" s="9">
        <v>0</v>
      </c>
      <c r="AB516" s="9">
        <v>0</v>
      </c>
      <c r="AC516" s="9">
        <v>1</v>
      </c>
      <c r="AD516" s="9">
        <v>0</v>
      </c>
      <c r="AE516" s="9">
        <v>0</v>
      </c>
      <c r="AF516" s="9">
        <v>0</v>
      </c>
      <c r="AG516" s="9">
        <v>1</v>
      </c>
      <c r="AH516" s="9">
        <v>0</v>
      </c>
    </row>
    <row r="517" spans="1:34" x14ac:dyDescent="0.25">
      <c r="A517" s="1" t="s">
        <v>0</v>
      </c>
      <c r="B517" s="2" t="s">
        <v>503</v>
      </c>
      <c r="C517" s="2" t="s">
        <v>513</v>
      </c>
      <c r="D517" s="2" t="str">
        <f t="shared" si="41"/>
        <v>Powerman BackPro 800/UPS+AVR 0,8</v>
      </c>
      <c r="E517" s="2">
        <v>566</v>
      </c>
      <c r="F517" s="2">
        <f t="shared" si="42"/>
        <v>0.56599999999999995</v>
      </c>
      <c r="G517" s="2">
        <v>0.8</v>
      </c>
      <c r="H517" s="3">
        <v>48</v>
      </c>
      <c r="I517" s="3">
        <f t="shared" si="40"/>
        <v>3528</v>
      </c>
      <c r="J517" s="4">
        <f t="shared" si="43"/>
        <v>60</v>
      </c>
      <c r="K517" s="4">
        <f t="shared" si="44"/>
        <v>2.7168000000000001E-2</v>
      </c>
      <c r="L517" s="4" t="s">
        <v>12</v>
      </c>
      <c r="M517" s="4" t="s">
        <v>13</v>
      </c>
      <c r="N517" s="4" t="s">
        <v>2</v>
      </c>
      <c r="O517" s="4" t="s">
        <v>7</v>
      </c>
      <c r="P517" s="4" t="str">
        <f>VLOOKUP(C517,[1]Лист1!$C:$K,9,0)</f>
        <v>2020_01</v>
      </c>
      <c r="R517" s="9">
        <v>1</v>
      </c>
      <c r="S517" s="9">
        <v>0</v>
      </c>
      <c r="T517" s="9">
        <v>0</v>
      </c>
      <c r="U517" s="9">
        <v>1</v>
      </c>
      <c r="V517" s="9">
        <v>1</v>
      </c>
      <c r="W517" s="9">
        <v>0</v>
      </c>
      <c r="X517" s="9">
        <v>0</v>
      </c>
      <c r="Y517" s="9"/>
      <c r="Z517" s="9">
        <v>1</v>
      </c>
      <c r="AA517" s="9">
        <v>0</v>
      </c>
      <c r="AB517" s="9">
        <v>0</v>
      </c>
      <c r="AC517" s="9">
        <v>1</v>
      </c>
      <c r="AD517" s="9">
        <v>0</v>
      </c>
      <c r="AE517" s="9">
        <v>0</v>
      </c>
      <c r="AF517" s="9">
        <v>0</v>
      </c>
      <c r="AG517" s="9">
        <v>1</v>
      </c>
      <c r="AH517" s="9">
        <v>0</v>
      </c>
    </row>
    <row r="518" spans="1:34" x14ac:dyDescent="0.25">
      <c r="A518" s="1" t="s">
        <v>0</v>
      </c>
      <c r="B518" s="2" t="s">
        <v>503</v>
      </c>
      <c r="C518" s="2" t="s">
        <v>514</v>
      </c>
      <c r="D518" s="2" t="str">
        <f t="shared" si="41"/>
        <v>Powerman BackPro 800I Plus (IEC320)/AVR+interface+soft+int 0,8</v>
      </c>
      <c r="E518" s="2">
        <v>262</v>
      </c>
      <c r="F518" s="2">
        <f t="shared" si="42"/>
        <v>0.26200000000000001</v>
      </c>
      <c r="G518" s="2">
        <v>0.8</v>
      </c>
      <c r="H518" s="3">
        <v>48</v>
      </c>
      <c r="I518" s="3">
        <f t="shared" si="40"/>
        <v>3528</v>
      </c>
      <c r="J518" s="4">
        <f t="shared" si="43"/>
        <v>60</v>
      </c>
      <c r="K518" s="4">
        <f t="shared" si="44"/>
        <v>1.2576E-2</v>
      </c>
      <c r="L518" s="4" t="s">
        <v>12</v>
      </c>
      <c r="M518" s="4" t="s">
        <v>13</v>
      </c>
      <c r="N518" s="4" t="s">
        <v>2</v>
      </c>
      <c r="O518" s="4" t="s">
        <v>7</v>
      </c>
      <c r="P518" s="4" t="str">
        <f>VLOOKUP(C518,[1]Лист1!$C:$K,9,0)</f>
        <v>2020_01</v>
      </c>
      <c r="R518" s="9">
        <v>1</v>
      </c>
      <c r="S518" s="9">
        <v>0</v>
      </c>
      <c r="T518" s="9">
        <v>0</v>
      </c>
      <c r="U518" s="9">
        <v>1</v>
      </c>
      <c r="V518" s="9">
        <v>1</v>
      </c>
      <c r="W518" s="9">
        <v>1</v>
      </c>
      <c r="X518" s="9">
        <v>0</v>
      </c>
      <c r="Y518" s="9"/>
      <c r="Z518" s="9">
        <v>1</v>
      </c>
      <c r="AA518" s="9">
        <v>0</v>
      </c>
      <c r="AB518" s="9">
        <v>0</v>
      </c>
      <c r="AC518" s="9">
        <v>1</v>
      </c>
      <c r="AD518" s="9">
        <v>0</v>
      </c>
      <c r="AE518" s="9">
        <v>0</v>
      </c>
      <c r="AF518" s="9">
        <v>0</v>
      </c>
      <c r="AG518" s="9">
        <v>1</v>
      </c>
      <c r="AH518" s="9">
        <v>0</v>
      </c>
    </row>
    <row r="519" spans="1:34" x14ac:dyDescent="0.25">
      <c r="A519" s="1" t="s">
        <v>0</v>
      </c>
      <c r="B519" s="2" t="s">
        <v>503</v>
      </c>
      <c r="C519" s="2" t="s">
        <v>515</v>
      </c>
      <c r="D519" s="2" t="str">
        <f t="shared" si="41"/>
        <v>Powerman BackPro 800Plus /AVR+interface+soft+int 0,8</v>
      </c>
      <c r="E519" s="2">
        <v>524</v>
      </c>
      <c r="F519" s="2">
        <f t="shared" si="42"/>
        <v>0.52400000000000002</v>
      </c>
      <c r="G519" s="2">
        <v>0.8</v>
      </c>
      <c r="H519" s="3">
        <v>48</v>
      </c>
      <c r="I519" s="3">
        <f t="shared" si="40"/>
        <v>3528</v>
      </c>
      <c r="J519" s="4">
        <f t="shared" si="43"/>
        <v>60</v>
      </c>
      <c r="K519" s="4">
        <f t="shared" si="44"/>
        <v>2.5152000000000001E-2</v>
      </c>
      <c r="L519" s="4" t="s">
        <v>12</v>
      </c>
      <c r="M519" s="4" t="s">
        <v>13</v>
      </c>
      <c r="N519" s="4" t="s">
        <v>2</v>
      </c>
      <c r="O519" s="4" t="s">
        <v>7</v>
      </c>
      <c r="P519" s="4" t="s">
        <v>815</v>
      </c>
      <c r="R519" s="9">
        <v>1</v>
      </c>
      <c r="S519" s="9">
        <v>0</v>
      </c>
      <c r="T519" s="9">
        <v>0</v>
      </c>
      <c r="U519" s="9">
        <v>1</v>
      </c>
      <c r="V519" s="9">
        <v>1</v>
      </c>
      <c r="W519" s="9">
        <v>1</v>
      </c>
      <c r="X519" s="9">
        <v>0</v>
      </c>
      <c r="Y519" s="9"/>
      <c r="Z519" s="9">
        <v>1</v>
      </c>
      <c r="AA519" s="9">
        <v>0</v>
      </c>
      <c r="AB519" s="9">
        <v>0</v>
      </c>
      <c r="AC519" s="9">
        <v>1</v>
      </c>
      <c r="AD519" s="9">
        <v>0</v>
      </c>
      <c r="AE519" s="9">
        <v>0</v>
      </c>
      <c r="AF519" s="9">
        <v>0</v>
      </c>
      <c r="AG519" s="9">
        <v>1</v>
      </c>
      <c r="AH519" s="9">
        <v>0</v>
      </c>
    </row>
    <row r="520" spans="1:34" x14ac:dyDescent="0.25">
      <c r="A520" s="1" t="s">
        <v>0</v>
      </c>
      <c r="B520" s="2" t="s">
        <v>503</v>
      </c>
      <c r="C520" s="2" t="s">
        <v>516</v>
      </c>
      <c r="D520" s="2" t="str">
        <f t="shared" si="41"/>
        <v>Powerman Brick 1000 1</v>
      </c>
      <c r="E520" s="2">
        <v>288</v>
      </c>
      <c r="F520" s="2">
        <f t="shared" si="42"/>
        <v>0.28799999999999998</v>
      </c>
      <c r="G520" s="2">
        <v>1</v>
      </c>
      <c r="H520" s="3">
        <v>93.971830985915489</v>
      </c>
      <c r="I520" s="3">
        <f t="shared" si="40"/>
        <v>6907</v>
      </c>
      <c r="J520" s="4">
        <f t="shared" si="43"/>
        <v>93.971830985915489</v>
      </c>
      <c r="K520" s="4">
        <f t="shared" si="44"/>
        <v>2.7063887323943662E-2</v>
      </c>
      <c r="L520" s="4" t="s">
        <v>12</v>
      </c>
      <c r="M520" s="4" t="s">
        <v>13</v>
      </c>
      <c r="N520" s="4" t="s">
        <v>14</v>
      </c>
      <c r="O520" s="4" t="s">
        <v>7</v>
      </c>
      <c r="P520" s="4" t="str">
        <f>VLOOKUP(C520,[1]Лист1!$C:$K,9,0)</f>
        <v>2020_01</v>
      </c>
      <c r="R520" s="9">
        <v>0</v>
      </c>
      <c r="S520" s="9">
        <v>1</v>
      </c>
      <c r="T520" s="9">
        <v>1</v>
      </c>
      <c r="U520" s="9">
        <v>1</v>
      </c>
      <c r="V520" s="9">
        <v>0</v>
      </c>
      <c r="W520" s="9">
        <v>0</v>
      </c>
      <c r="X520" s="9">
        <v>0</v>
      </c>
      <c r="Y520" s="9"/>
      <c r="Z520" s="9">
        <v>1</v>
      </c>
      <c r="AA520" s="9">
        <v>0</v>
      </c>
      <c r="AB520" s="9">
        <v>1</v>
      </c>
      <c r="AC520" s="9">
        <v>0</v>
      </c>
      <c r="AD520" s="9">
        <v>0</v>
      </c>
      <c r="AE520" s="9">
        <v>0</v>
      </c>
      <c r="AF520" s="9">
        <v>0</v>
      </c>
      <c r="AG520" s="9">
        <v>1</v>
      </c>
      <c r="AH520" s="9">
        <v>0</v>
      </c>
    </row>
    <row r="521" spans="1:34" x14ac:dyDescent="0.25">
      <c r="A521" s="1" t="s">
        <v>0</v>
      </c>
      <c r="B521" s="2" t="s">
        <v>503</v>
      </c>
      <c r="C521" s="2" t="s">
        <v>517</v>
      </c>
      <c r="D521" s="2" t="str">
        <f t="shared" si="41"/>
        <v>Powerman Brick 600 0,6</v>
      </c>
      <c r="E521" s="2">
        <v>716</v>
      </c>
      <c r="F521" s="2">
        <f t="shared" si="42"/>
        <v>0.71599999999999997</v>
      </c>
      <c r="G521" s="2">
        <v>0.6</v>
      </c>
      <c r="H521" s="3">
        <v>62.098591549295776</v>
      </c>
      <c r="I521" s="3">
        <f t="shared" si="40"/>
        <v>4564</v>
      </c>
      <c r="J521" s="4">
        <f t="shared" si="43"/>
        <v>103.49765258215963</v>
      </c>
      <c r="K521" s="4">
        <f t="shared" si="44"/>
        <v>4.4462591549295771E-2</v>
      </c>
      <c r="L521" s="4" t="s">
        <v>12</v>
      </c>
      <c r="M521" s="4" t="s">
        <v>13</v>
      </c>
      <c r="N521" s="4" t="s">
        <v>14</v>
      </c>
      <c r="O521" s="4" t="s">
        <v>7</v>
      </c>
      <c r="P521" s="4" t="str">
        <f>VLOOKUP(C521,[1]Лист1!$C:$K,9,0)</f>
        <v>2020_01</v>
      </c>
      <c r="R521" s="9">
        <v>0</v>
      </c>
      <c r="S521" s="9">
        <v>1</v>
      </c>
      <c r="T521" s="9">
        <v>0</v>
      </c>
      <c r="U521" s="9">
        <v>1</v>
      </c>
      <c r="V521" s="9">
        <v>0</v>
      </c>
      <c r="W521" s="9">
        <v>0</v>
      </c>
      <c r="X521" s="9">
        <v>0</v>
      </c>
      <c r="Y521" s="9"/>
      <c r="Z521" s="9">
        <v>1</v>
      </c>
      <c r="AA521" s="9">
        <v>0</v>
      </c>
      <c r="AB521" s="9">
        <v>1</v>
      </c>
      <c r="AC521" s="9">
        <v>0</v>
      </c>
      <c r="AD521" s="9">
        <v>0</v>
      </c>
      <c r="AE521" s="9">
        <v>0</v>
      </c>
      <c r="AF521" s="9">
        <v>0</v>
      </c>
      <c r="AG521" s="9">
        <v>1</v>
      </c>
      <c r="AH521" s="9">
        <v>0</v>
      </c>
    </row>
    <row r="522" spans="1:34" x14ac:dyDescent="0.25">
      <c r="A522" s="1" t="s">
        <v>0</v>
      </c>
      <c r="B522" s="2" t="s">
        <v>503</v>
      </c>
      <c r="C522" s="2" t="s">
        <v>518</v>
      </c>
      <c r="D522" s="2" t="str">
        <f t="shared" si="41"/>
        <v>Powerman Brick 800 0,8</v>
      </c>
      <c r="E522" s="2">
        <v>524</v>
      </c>
      <c r="F522" s="2">
        <f t="shared" si="42"/>
        <v>0.52400000000000002</v>
      </c>
      <c r="G522" s="2">
        <v>0.8</v>
      </c>
      <c r="H522" s="3">
        <v>70.704225352112672</v>
      </c>
      <c r="I522" s="3">
        <f t="shared" si="40"/>
        <v>5197</v>
      </c>
      <c r="J522" s="4">
        <f t="shared" si="43"/>
        <v>88.380281690140833</v>
      </c>
      <c r="K522" s="4">
        <f t="shared" si="44"/>
        <v>3.7049014084507038E-2</v>
      </c>
      <c r="L522" s="4" t="s">
        <v>12</v>
      </c>
      <c r="M522" s="4" t="s">
        <v>13</v>
      </c>
      <c r="N522" s="4" t="s">
        <v>14</v>
      </c>
      <c r="O522" s="4" t="s">
        <v>7</v>
      </c>
      <c r="P522" s="4" t="str">
        <f>VLOOKUP(C522,[1]Лист1!$C:$K,9,0)</f>
        <v>2020_01</v>
      </c>
      <c r="R522" s="9">
        <v>0</v>
      </c>
      <c r="S522" s="9">
        <v>1</v>
      </c>
      <c r="T522" s="9">
        <v>0</v>
      </c>
      <c r="U522" s="9">
        <v>1</v>
      </c>
      <c r="V522" s="9">
        <v>0</v>
      </c>
      <c r="W522" s="9">
        <v>0</v>
      </c>
      <c r="X522" s="9">
        <v>0</v>
      </c>
      <c r="Y522" s="9"/>
      <c r="Z522" s="9">
        <v>1</v>
      </c>
      <c r="AA522" s="9">
        <v>0</v>
      </c>
      <c r="AB522" s="9">
        <v>1</v>
      </c>
      <c r="AC522" s="9">
        <v>0</v>
      </c>
      <c r="AD522" s="9">
        <v>0</v>
      </c>
      <c r="AE522" s="9">
        <v>0</v>
      </c>
      <c r="AF522" s="9">
        <v>0</v>
      </c>
      <c r="AG522" s="9">
        <v>1</v>
      </c>
      <c r="AH522" s="9">
        <v>0</v>
      </c>
    </row>
    <row r="523" spans="1:34" x14ac:dyDescent="0.25">
      <c r="A523" s="1" t="s">
        <v>0</v>
      </c>
      <c r="B523" s="2" t="s">
        <v>503</v>
      </c>
      <c r="C523" s="2" t="s">
        <v>519</v>
      </c>
      <c r="D523" s="2" t="str">
        <f t="shared" si="41"/>
        <v>Powerman Online 1000 1</v>
      </c>
      <c r="E523" s="2">
        <v>1059</v>
      </c>
      <c r="F523" s="2">
        <f t="shared" si="42"/>
        <v>1.0589999999999999</v>
      </c>
      <c r="G523" s="2">
        <v>1</v>
      </c>
      <c r="H523" s="3">
        <v>233.98591549295776</v>
      </c>
      <c r="I523" s="3">
        <f t="shared" si="40"/>
        <v>17198</v>
      </c>
      <c r="J523" s="4">
        <f t="shared" si="43"/>
        <v>233.98591549295776</v>
      </c>
      <c r="K523" s="4">
        <f t="shared" si="44"/>
        <v>0.24779108450704229</v>
      </c>
      <c r="L523" s="4" t="s">
        <v>4</v>
      </c>
      <c r="M523" s="4" t="s">
        <v>5</v>
      </c>
      <c r="N523" s="4" t="s">
        <v>2</v>
      </c>
      <c r="O523" s="4" t="s">
        <v>7</v>
      </c>
      <c r="P523" s="4" t="str">
        <f>VLOOKUP(C523,[1]Лист1!$C:$K,9,0)</f>
        <v>2020_01</v>
      </c>
      <c r="R523" s="9">
        <v>0</v>
      </c>
      <c r="S523" s="9">
        <v>0</v>
      </c>
      <c r="T523" s="9">
        <v>1</v>
      </c>
      <c r="U523" s="9">
        <v>0</v>
      </c>
      <c r="V523" s="9">
        <v>1</v>
      </c>
      <c r="W523" s="9">
        <v>0</v>
      </c>
      <c r="X523" s="9">
        <v>1</v>
      </c>
      <c r="Y523" s="9"/>
      <c r="Z523" s="9">
        <v>0</v>
      </c>
      <c r="AA523" s="9">
        <v>1</v>
      </c>
      <c r="AB523" s="9">
        <v>0</v>
      </c>
      <c r="AC523" s="9">
        <v>1</v>
      </c>
      <c r="AD523" s="9">
        <v>0</v>
      </c>
      <c r="AE523" s="9">
        <v>0</v>
      </c>
      <c r="AF523" s="9">
        <v>1</v>
      </c>
      <c r="AG523" s="9">
        <v>0</v>
      </c>
      <c r="AH523" s="9">
        <v>1</v>
      </c>
    </row>
    <row r="524" spans="1:34" x14ac:dyDescent="0.25">
      <c r="A524" s="1" t="s">
        <v>0</v>
      </c>
      <c r="B524" s="2" t="s">
        <v>503</v>
      </c>
      <c r="C524" s="2" t="s">
        <v>520</v>
      </c>
      <c r="D524" s="2" t="str">
        <f t="shared" si="41"/>
        <v>Powerman Online 1000 Plus 1</v>
      </c>
      <c r="E524" s="2">
        <v>697</v>
      </c>
      <c r="F524" s="2">
        <f t="shared" si="42"/>
        <v>0.69699999999999995</v>
      </c>
      <c r="G524" s="2">
        <v>1</v>
      </c>
      <c r="H524" s="3">
        <v>229.85915492957747</v>
      </c>
      <c r="I524" s="3">
        <f t="shared" si="40"/>
        <v>16895</v>
      </c>
      <c r="J524" s="4">
        <f t="shared" si="43"/>
        <v>229.85915492957747</v>
      </c>
      <c r="K524" s="4">
        <f t="shared" si="44"/>
        <v>0.16021183098591549</v>
      </c>
      <c r="L524" s="4" t="s">
        <v>4</v>
      </c>
      <c r="M524" s="4" t="s">
        <v>5</v>
      </c>
      <c r="N524" s="4" t="s">
        <v>2</v>
      </c>
      <c r="O524" s="4" t="s">
        <v>7</v>
      </c>
      <c r="P524" s="4" t="str">
        <f>VLOOKUP(C524,[1]Лист1!$C:$K,9,0)</f>
        <v>2020_01</v>
      </c>
      <c r="R524" s="9">
        <v>0</v>
      </c>
      <c r="S524" s="9">
        <v>0</v>
      </c>
      <c r="T524" s="9">
        <v>1</v>
      </c>
      <c r="U524" s="9">
        <v>0</v>
      </c>
      <c r="V524" s="9">
        <v>1</v>
      </c>
      <c r="W524" s="9">
        <v>0</v>
      </c>
      <c r="X524" s="9">
        <v>1</v>
      </c>
      <c r="Y524" s="9"/>
      <c r="Z524" s="9">
        <v>0</v>
      </c>
      <c r="AA524" s="9">
        <v>1</v>
      </c>
      <c r="AB524" s="9">
        <v>0</v>
      </c>
      <c r="AC524" s="9">
        <v>1</v>
      </c>
      <c r="AD524" s="9">
        <v>0</v>
      </c>
      <c r="AE524" s="9">
        <v>0</v>
      </c>
      <c r="AF524" s="9">
        <v>1</v>
      </c>
      <c r="AG524" s="9">
        <v>0</v>
      </c>
      <c r="AH524" s="9">
        <v>1</v>
      </c>
    </row>
    <row r="525" spans="1:34" x14ac:dyDescent="0.25">
      <c r="A525" s="1" t="s">
        <v>0</v>
      </c>
      <c r="B525" s="2" t="s">
        <v>503</v>
      </c>
      <c r="C525" s="2" t="s">
        <v>521</v>
      </c>
      <c r="D525" s="2" t="str">
        <f t="shared" si="41"/>
        <v>Powerman Online 1000 RT 1</v>
      </c>
      <c r="E525" s="2">
        <v>64</v>
      </c>
      <c r="F525" s="2">
        <f t="shared" si="42"/>
        <v>6.4000000000000001E-2</v>
      </c>
      <c r="G525" s="2">
        <v>1</v>
      </c>
      <c r="H525" s="3">
        <v>300</v>
      </c>
      <c r="I525" s="3">
        <f t="shared" si="40"/>
        <v>22050</v>
      </c>
      <c r="J525" s="4">
        <f t="shared" si="43"/>
        <v>300</v>
      </c>
      <c r="K525" s="4">
        <f t="shared" si="44"/>
        <v>1.9199999999999998E-2</v>
      </c>
      <c r="L525" s="4" t="s">
        <v>4</v>
      </c>
      <c r="M525" s="4" t="s">
        <v>5</v>
      </c>
      <c r="N525" s="4" t="s">
        <v>6</v>
      </c>
      <c r="O525" s="4" t="s">
        <v>7</v>
      </c>
      <c r="P525" s="4" t="str">
        <f>VLOOKUP(C525,[1]Лист1!$C:$K,9,0)</f>
        <v>2020_01</v>
      </c>
      <c r="R525" s="9">
        <v>0</v>
      </c>
      <c r="S525" s="9">
        <v>0</v>
      </c>
      <c r="T525" s="9">
        <v>0</v>
      </c>
      <c r="U525" s="9">
        <v>0</v>
      </c>
      <c r="V525" s="9">
        <v>0</v>
      </c>
      <c r="W525" s="9">
        <v>0</v>
      </c>
      <c r="X525" s="9">
        <v>1</v>
      </c>
      <c r="Y525" s="9"/>
      <c r="Z525" s="9">
        <v>0</v>
      </c>
      <c r="AA525" s="9">
        <v>1</v>
      </c>
      <c r="AB525" s="9">
        <v>0</v>
      </c>
      <c r="AC525" s="9">
        <v>0</v>
      </c>
      <c r="AD525" s="9">
        <v>1</v>
      </c>
      <c r="AE525" s="9">
        <v>0</v>
      </c>
      <c r="AF525" s="9">
        <v>1</v>
      </c>
      <c r="AG525" s="9">
        <v>0</v>
      </c>
      <c r="AH525" s="9">
        <v>1</v>
      </c>
    </row>
    <row r="526" spans="1:34" x14ac:dyDescent="0.25">
      <c r="A526" s="1" t="s">
        <v>0</v>
      </c>
      <c r="B526" s="2" t="s">
        <v>503</v>
      </c>
      <c r="C526" s="2" t="s">
        <v>522</v>
      </c>
      <c r="D526" s="2" t="str">
        <f t="shared" si="41"/>
        <v>Powerman Online 2000 2</v>
      </c>
      <c r="E526" s="2">
        <v>348</v>
      </c>
      <c r="F526" s="2">
        <f t="shared" si="42"/>
        <v>0.34799999999999998</v>
      </c>
      <c r="G526" s="2">
        <v>2</v>
      </c>
      <c r="H526" s="3">
        <v>426.45070422535213</v>
      </c>
      <c r="I526" s="3">
        <f t="shared" si="40"/>
        <v>31344</v>
      </c>
      <c r="J526" s="4">
        <f t="shared" si="43"/>
        <v>213.22535211267606</v>
      </c>
      <c r="K526" s="4">
        <f t="shared" si="44"/>
        <v>0.14840484507042254</v>
      </c>
      <c r="L526" s="4" t="s">
        <v>4</v>
      </c>
      <c r="M526" s="4" t="s">
        <v>5</v>
      </c>
      <c r="N526" s="4" t="s">
        <v>2</v>
      </c>
      <c r="O526" s="4" t="s">
        <v>7</v>
      </c>
      <c r="P526" s="4" t="str">
        <f>VLOOKUP(C526,[1]Лист1!$C:$K,9,0)</f>
        <v>2020_01</v>
      </c>
      <c r="R526" s="9">
        <v>0</v>
      </c>
      <c r="S526" s="9">
        <v>0</v>
      </c>
      <c r="T526" s="9">
        <v>1</v>
      </c>
      <c r="U526" s="9">
        <v>0</v>
      </c>
      <c r="V526" s="9">
        <v>1</v>
      </c>
      <c r="W526" s="9">
        <v>0</v>
      </c>
      <c r="X526" s="9">
        <v>1</v>
      </c>
      <c r="Y526" s="9"/>
      <c r="Z526" s="9">
        <v>0</v>
      </c>
      <c r="AA526" s="9">
        <v>1</v>
      </c>
      <c r="AB526" s="9">
        <v>0</v>
      </c>
      <c r="AC526" s="9">
        <v>1</v>
      </c>
      <c r="AD526" s="9">
        <v>0</v>
      </c>
      <c r="AE526" s="9">
        <v>0</v>
      </c>
      <c r="AF526" s="9">
        <v>1</v>
      </c>
      <c r="AG526" s="9">
        <v>0</v>
      </c>
      <c r="AH526" s="9">
        <v>1</v>
      </c>
    </row>
    <row r="527" spans="1:34" x14ac:dyDescent="0.25">
      <c r="A527" s="1" t="s">
        <v>0</v>
      </c>
      <c r="B527" s="2" t="s">
        <v>503</v>
      </c>
      <c r="C527" s="2" t="s">
        <v>523</v>
      </c>
      <c r="D527" s="2" t="str">
        <f t="shared" si="41"/>
        <v>Powerman Online 2000 Plus 2</v>
      </c>
      <c r="E527" s="2">
        <v>364</v>
      </c>
      <c r="F527" s="2">
        <f t="shared" si="42"/>
        <v>0.36399999999999999</v>
      </c>
      <c r="G527" s="2">
        <v>2</v>
      </c>
      <c r="H527" s="3">
        <v>347.32394366197184</v>
      </c>
      <c r="I527" s="3">
        <f t="shared" si="40"/>
        <v>25528</v>
      </c>
      <c r="J527" s="4">
        <f t="shared" si="43"/>
        <v>173.66197183098592</v>
      </c>
      <c r="K527" s="4">
        <f t="shared" si="44"/>
        <v>0.12642591549295776</v>
      </c>
      <c r="L527" s="4" t="s">
        <v>4</v>
      </c>
      <c r="M527" s="4" t="s">
        <v>5</v>
      </c>
      <c r="N527" s="4" t="s">
        <v>2</v>
      </c>
      <c r="O527" s="4" t="s">
        <v>7</v>
      </c>
      <c r="P527" s="4" t="str">
        <f>VLOOKUP(C527,[1]Лист1!$C:$K,9,0)</f>
        <v>2020_01</v>
      </c>
      <c r="R527" s="9">
        <v>0</v>
      </c>
      <c r="S527" s="9">
        <v>0</v>
      </c>
      <c r="T527" s="9">
        <v>1</v>
      </c>
      <c r="U527" s="9">
        <v>0</v>
      </c>
      <c r="V527" s="9">
        <v>1</v>
      </c>
      <c r="W527" s="9">
        <v>0</v>
      </c>
      <c r="X527" s="9">
        <v>1</v>
      </c>
      <c r="Y527" s="9"/>
      <c r="Z527" s="9">
        <v>0</v>
      </c>
      <c r="AA527" s="9">
        <v>1</v>
      </c>
      <c r="AB527" s="9">
        <v>0</v>
      </c>
      <c r="AC527" s="9">
        <v>1</v>
      </c>
      <c r="AD527" s="9">
        <v>0</v>
      </c>
      <c r="AE527" s="9">
        <v>0</v>
      </c>
      <c r="AF527" s="9">
        <v>1</v>
      </c>
      <c r="AG527" s="9">
        <v>0</v>
      </c>
      <c r="AH527" s="9">
        <v>1</v>
      </c>
    </row>
    <row r="528" spans="1:34" x14ac:dyDescent="0.25">
      <c r="A528" s="1" t="s">
        <v>0</v>
      </c>
      <c r="B528" s="2" t="s">
        <v>503</v>
      </c>
      <c r="C528" s="2" t="s">
        <v>524</v>
      </c>
      <c r="D528" s="2" t="str">
        <f t="shared" si="41"/>
        <v>Powerman Online 3000 3</v>
      </c>
      <c r="E528" s="2">
        <v>355</v>
      </c>
      <c r="F528" s="2">
        <f t="shared" si="42"/>
        <v>0.35499999999999998</v>
      </c>
      <c r="G528" s="2">
        <v>3</v>
      </c>
      <c r="H528" s="3">
        <v>478.87323943661971</v>
      </c>
      <c r="I528" s="3">
        <f t="shared" si="40"/>
        <v>35197</v>
      </c>
      <c r="J528" s="4">
        <f t="shared" si="43"/>
        <v>159.6244131455399</v>
      </c>
      <c r="K528" s="4">
        <f t="shared" si="44"/>
        <v>0.17</v>
      </c>
      <c r="L528" s="4" t="s">
        <v>4</v>
      </c>
      <c r="M528" s="4" t="s">
        <v>5</v>
      </c>
      <c r="N528" s="4" t="s">
        <v>2</v>
      </c>
      <c r="O528" s="4" t="s">
        <v>7</v>
      </c>
      <c r="P528" s="4" t="str">
        <f>VLOOKUP(C528,[1]Лист1!$C:$K,9,0)</f>
        <v>2020_01</v>
      </c>
      <c r="R528" s="9">
        <v>0</v>
      </c>
      <c r="S528" s="9">
        <v>0</v>
      </c>
      <c r="T528" s="9">
        <v>1</v>
      </c>
      <c r="U528" s="9">
        <v>0</v>
      </c>
      <c r="V528" s="9">
        <v>1</v>
      </c>
      <c r="W528" s="9">
        <v>0</v>
      </c>
      <c r="X528" s="9">
        <v>1</v>
      </c>
      <c r="Y528" s="9"/>
      <c r="Z528" s="9">
        <v>0</v>
      </c>
      <c r="AA528" s="9">
        <v>1</v>
      </c>
      <c r="AB528" s="9">
        <v>0</v>
      </c>
      <c r="AC528" s="9">
        <v>1</v>
      </c>
      <c r="AD528" s="9">
        <v>0</v>
      </c>
      <c r="AE528" s="9">
        <v>0</v>
      </c>
      <c r="AF528" s="9">
        <v>1</v>
      </c>
      <c r="AG528" s="9">
        <v>0</v>
      </c>
      <c r="AH528" s="9">
        <v>1</v>
      </c>
    </row>
    <row r="529" spans="1:34" x14ac:dyDescent="0.25">
      <c r="A529" s="1" t="s">
        <v>0</v>
      </c>
      <c r="B529" s="2" t="s">
        <v>503</v>
      </c>
      <c r="C529" s="2" t="s">
        <v>525</v>
      </c>
      <c r="D529" s="2" t="str">
        <f t="shared" si="41"/>
        <v>Powerman Online 3000 Plus 3</v>
      </c>
      <c r="E529" s="2">
        <v>310</v>
      </c>
      <c r="F529" s="2">
        <f t="shared" si="42"/>
        <v>0.31</v>
      </c>
      <c r="G529" s="2">
        <v>3</v>
      </c>
      <c r="H529" s="3">
        <v>394.22535211267603</v>
      </c>
      <c r="I529" s="3">
        <f t="shared" si="40"/>
        <v>28976</v>
      </c>
      <c r="J529" s="4">
        <f t="shared" si="43"/>
        <v>131.40845070422534</v>
      </c>
      <c r="K529" s="4">
        <f t="shared" si="44"/>
        <v>0.12220985915492957</v>
      </c>
      <c r="L529" s="4" t="s">
        <v>4</v>
      </c>
      <c r="M529" s="4" t="s">
        <v>5</v>
      </c>
      <c r="N529" s="4" t="s">
        <v>2</v>
      </c>
      <c r="O529" s="4" t="s">
        <v>7</v>
      </c>
      <c r="P529" s="4" t="str">
        <f>VLOOKUP(C529,[1]Лист1!$C:$K,9,0)</f>
        <v>2020_01</v>
      </c>
      <c r="R529" s="9">
        <v>0</v>
      </c>
      <c r="S529" s="9">
        <v>0</v>
      </c>
      <c r="T529" s="9">
        <v>1</v>
      </c>
      <c r="U529" s="9">
        <v>0</v>
      </c>
      <c r="V529" s="9">
        <v>1</v>
      </c>
      <c r="W529" s="9">
        <v>0</v>
      </c>
      <c r="X529" s="9">
        <v>1</v>
      </c>
      <c r="Y529" s="9"/>
      <c r="Z529" s="9">
        <v>0</v>
      </c>
      <c r="AA529" s="9">
        <v>1</v>
      </c>
      <c r="AB529" s="9">
        <v>0</v>
      </c>
      <c r="AC529" s="9">
        <v>1</v>
      </c>
      <c r="AD529" s="9">
        <v>0</v>
      </c>
      <c r="AE529" s="9">
        <v>0</v>
      </c>
      <c r="AF529" s="9">
        <v>1</v>
      </c>
      <c r="AG529" s="9">
        <v>0</v>
      </c>
      <c r="AH529" s="9">
        <v>1</v>
      </c>
    </row>
    <row r="530" spans="1:34" x14ac:dyDescent="0.25">
      <c r="A530" s="1" t="s">
        <v>0</v>
      </c>
      <c r="B530" s="2" t="s">
        <v>503</v>
      </c>
      <c r="C530" s="2" t="s">
        <v>526</v>
      </c>
      <c r="D530" s="2" t="str">
        <f t="shared" si="41"/>
        <v>Powerman Online 3000 RT 3</v>
      </c>
      <c r="E530" s="2">
        <v>86</v>
      </c>
      <c r="F530" s="2">
        <f t="shared" si="42"/>
        <v>8.5999999999999993E-2</v>
      </c>
      <c r="G530" s="2">
        <v>3</v>
      </c>
      <c r="H530" s="3">
        <v>584.36619718309862</v>
      </c>
      <c r="I530" s="3">
        <f t="shared" si="40"/>
        <v>42951</v>
      </c>
      <c r="J530" s="4">
        <f t="shared" si="43"/>
        <v>194.78873239436621</v>
      </c>
      <c r="K530" s="4">
        <f t="shared" si="44"/>
        <v>5.0255492957746478E-2</v>
      </c>
      <c r="L530" s="4" t="s">
        <v>4</v>
      </c>
      <c r="M530" s="4" t="s">
        <v>5</v>
      </c>
      <c r="N530" s="4" t="s">
        <v>6</v>
      </c>
      <c r="O530" s="4" t="s">
        <v>7</v>
      </c>
      <c r="P530" s="4" t="str">
        <f>VLOOKUP(C530,[1]Лист1!$C:$K,9,0)</f>
        <v>2021_06</v>
      </c>
      <c r="R530" s="9">
        <v>0</v>
      </c>
      <c r="S530" s="9">
        <v>0</v>
      </c>
      <c r="T530" s="9">
        <v>0</v>
      </c>
      <c r="U530" s="9">
        <v>0</v>
      </c>
      <c r="V530" s="9">
        <v>0</v>
      </c>
      <c r="W530" s="9">
        <v>0</v>
      </c>
      <c r="X530" s="9">
        <v>1</v>
      </c>
      <c r="Y530" s="9"/>
      <c r="Z530" s="9">
        <v>0</v>
      </c>
      <c r="AA530" s="9">
        <v>1</v>
      </c>
      <c r="AB530" s="9">
        <v>0</v>
      </c>
      <c r="AC530" s="9">
        <v>0</v>
      </c>
      <c r="AD530" s="9">
        <v>1</v>
      </c>
      <c r="AE530" s="9">
        <v>0</v>
      </c>
      <c r="AF530" s="9">
        <v>1</v>
      </c>
      <c r="AG530" s="9">
        <v>0</v>
      </c>
      <c r="AH530" s="9">
        <v>1</v>
      </c>
    </row>
    <row r="531" spans="1:34" x14ac:dyDescent="0.25">
      <c r="A531" s="1" t="s">
        <v>0</v>
      </c>
      <c r="B531" s="2" t="s">
        <v>503</v>
      </c>
      <c r="C531" s="2" t="s">
        <v>527</v>
      </c>
      <c r="D531" s="2" t="str">
        <f t="shared" si="41"/>
        <v>Powerman Smart 1000 INV (ИБП с Внешними АКБ ) 1</v>
      </c>
      <c r="E531" s="2">
        <v>486</v>
      </c>
      <c r="F531" s="2">
        <f t="shared" si="42"/>
        <v>0.48599999999999999</v>
      </c>
      <c r="G531" s="2">
        <v>1</v>
      </c>
      <c r="H531" s="3">
        <v>143</v>
      </c>
      <c r="I531" s="3">
        <f t="shared" si="40"/>
        <v>10511</v>
      </c>
      <c r="J531" s="4">
        <f t="shared" si="43"/>
        <v>143</v>
      </c>
      <c r="K531" s="4">
        <f t="shared" si="44"/>
        <v>6.9498000000000004E-2</v>
      </c>
      <c r="L531" s="4" t="s">
        <v>29</v>
      </c>
      <c r="M531" s="4" t="s">
        <v>5</v>
      </c>
      <c r="N531" s="4" t="s">
        <v>2</v>
      </c>
      <c r="O531" s="4" t="s">
        <v>7</v>
      </c>
      <c r="P531" s="4" t="str">
        <f>VLOOKUP(C531,[1]Лист1!$C:$K,9,0)</f>
        <v>2020_01</v>
      </c>
      <c r="R531" s="9">
        <v>0</v>
      </c>
      <c r="S531" s="9">
        <v>1</v>
      </c>
      <c r="T531" s="9">
        <v>1</v>
      </c>
      <c r="U531" s="9">
        <v>1</v>
      </c>
      <c r="V531" s="9">
        <v>1</v>
      </c>
      <c r="W531" s="9">
        <v>0</v>
      </c>
      <c r="X531" s="9">
        <v>1</v>
      </c>
      <c r="Y531" s="9"/>
      <c r="Z531" s="9">
        <v>0</v>
      </c>
      <c r="AA531" s="9">
        <v>1</v>
      </c>
      <c r="AB531" s="9">
        <v>0</v>
      </c>
      <c r="AC531" s="9">
        <v>1</v>
      </c>
      <c r="AD531" s="9">
        <v>0</v>
      </c>
      <c r="AE531" s="9">
        <v>0</v>
      </c>
      <c r="AF531" s="9">
        <v>0</v>
      </c>
      <c r="AG531" s="9">
        <v>0</v>
      </c>
      <c r="AH531" s="9">
        <v>1</v>
      </c>
    </row>
    <row r="532" spans="1:34" x14ac:dyDescent="0.25">
      <c r="A532" s="1" t="s">
        <v>0</v>
      </c>
      <c r="B532" s="2" t="s">
        <v>503</v>
      </c>
      <c r="C532" s="2" t="s">
        <v>528</v>
      </c>
      <c r="D532" s="2" t="str">
        <f t="shared" si="41"/>
        <v>Powerman Smart 500 INV (ИБП с Внешними АКБ ) 0,5</v>
      </c>
      <c r="E532" s="2">
        <v>371</v>
      </c>
      <c r="F532" s="2">
        <f t="shared" si="42"/>
        <v>0.371</v>
      </c>
      <c r="G532" s="2">
        <v>0.5</v>
      </c>
      <c r="H532" s="3">
        <v>109</v>
      </c>
      <c r="I532" s="3">
        <f t="shared" si="40"/>
        <v>8012</v>
      </c>
      <c r="J532" s="4">
        <f t="shared" si="43"/>
        <v>218</v>
      </c>
      <c r="K532" s="4">
        <f t="shared" si="44"/>
        <v>4.0439000000000003E-2</v>
      </c>
      <c r="L532" s="4" t="s">
        <v>29</v>
      </c>
      <c r="M532" s="4" t="s">
        <v>5</v>
      </c>
      <c r="N532" s="4" t="s">
        <v>2</v>
      </c>
      <c r="O532" s="4" t="s">
        <v>7</v>
      </c>
      <c r="P532" s="4" t="str">
        <f>VLOOKUP(C532,[1]Лист1!$C:$K,9,0)</f>
        <v>2020_01</v>
      </c>
      <c r="R532" s="9">
        <v>0</v>
      </c>
      <c r="S532" s="9">
        <v>1</v>
      </c>
      <c r="T532" s="9">
        <v>0</v>
      </c>
      <c r="U532" s="9">
        <v>1</v>
      </c>
      <c r="V532" s="9">
        <v>1</v>
      </c>
      <c r="W532" s="9">
        <v>0</v>
      </c>
      <c r="X532" s="9">
        <v>1</v>
      </c>
      <c r="Y532" s="9"/>
      <c r="Z532" s="9">
        <v>0</v>
      </c>
      <c r="AA532" s="9">
        <v>1</v>
      </c>
      <c r="AB532" s="9">
        <v>0</v>
      </c>
      <c r="AC532" s="9">
        <v>1</v>
      </c>
      <c r="AD532" s="9">
        <v>0</v>
      </c>
      <c r="AE532" s="9">
        <v>0</v>
      </c>
      <c r="AF532" s="9">
        <v>0</v>
      </c>
      <c r="AG532" s="9">
        <v>0</v>
      </c>
      <c r="AH532" s="9">
        <v>1</v>
      </c>
    </row>
    <row r="533" spans="1:34" x14ac:dyDescent="0.25">
      <c r="A533" s="1" t="s">
        <v>0</v>
      </c>
      <c r="B533" s="2" t="s">
        <v>503</v>
      </c>
      <c r="C533" s="2" t="s">
        <v>529</v>
      </c>
      <c r="D533" s="2" t="str">
        <f t="shared" si="41"/>
        <v>Powerman Smart 800 INV (ИБП с Внешними АКБ ) 0,8</v>
      </c>
      <c r="E533" s="2">
        <v>307</v>
      </c>
      <c r="F533" s="2">
        <f t="shared" si="42"/>
        <v>0.307</v>
      </c>
      <c r="G533" s="2">
        <v>0.8</v>
      </c>
      <c r="H533" s="3">
        <v>125</v>
      </c>
      <c r="I533" s="3">
        <f t="shared" si="40"/>
        <v>9188</v>
      </c>
      <c r="J533" s="4">
        <f t="shared" si="43"/>
        <v>156.25</v>
      </c>
      <c r="K533" s="4">
        <f t="shared" si="44"/>
        <v>3.8374999999999999E-2</v>
      </c>
      <c r="L533" s="4" t="s">
        <v>29</v>
      </c>
      <c r="M533" s="4" t="s">
        <v>5</v>
      </c>
      <c r="N533" s="4" t="s">
        <v>2</v>
      </c>
      <c r="O533" s="4" t="s">
        <v>7</v>
      </c>
      <c r="P533" s="4" t="str">
        <f>VLOOKUP(C533,[1]Лист1!$C:$K,9,0)</f>
        <v>2020_01</v>
      </c>
      <c r="R533" s="9">
        <v>0</v>
      </c>
      <c r="S533" s="9">
        <v>1</v>
      </c>
      <c r="T533" s="9">
        <v>0</v>
      </c>
      <c r="U533" s="9">
        <v>1</v>
      </c>
      <c r="V533" s="9">
        <v>1</v>
      </c>
      <c r="W533" s="9">
        <v>0</v>
      </c>
      <c r="X533" s="9">
        <v>1</v>
      </c>
      <c r="Y533" s="9"/>
      <c r="Z533" s="9">
        <v>0</v>
      </c>
      <c r="AA533" s="9">
        <v>1</v>
      </c>
      <c r="AB533" s="9">
        <v>0</v>
      </c>
      <c r="AC533" s="9">
        <v>1</v>
      </c>
      <c r="AD533" s="9">
        <v>0</v>
      </c>
      <c r="AE533" s="9">
        <v>0</v>
      </c>
      <c r="AF533" s="9">
        <v>0</v>
      </c>
      <c r="AG533" s="9">
        <v>0</v>
      </c>
      <c r="AH533" s="9">
        <v>1</v>
      </c>
    </row>
    <row r="534" spans="1:34" x14ac:dyDescent="0.25">
      <c r="A534" s="1" t="s">
        <v>0</v>
      </c>
      <c r="B534" s="2" t="s">
        <v>503</v>
      </c>
      <c r="C534" s="2" t="s">
        <v>530</v>
      </c>
      <c r="D534" s="2" t="str">
        <f t="shared" si="41"/>
        <v>Powerman Smart Sine 1000 1</v>
      </c>
      <c r="E534" s="2">
        <v>121</v>
      </c>
      <c r="F534" s="2">
        <f t="shared" si="42"/>
        <v>0.121</v>
      </c>
      <c r="G534" s="2">
        <v>1</v>
      </c>
      <c r="H534" s="3">
        <v>157.32394366197184</v>
      </c>
      <c r="I534" s="3">
        <f t="shared" si="40"/>
        <v>11563</v>
      </c>
      <c r="J534" s="4">
        <f t="shared" si="43"/>
        <v>157.32394366197184</v>
      </c>
      <c r="K534" s="4">
        <f t="shared" si="44"/>
        <v>1.9036197183098593E-2</v>
      </c>
      <c r="L534" s="4" t="s">
        <v>29</v>
      </c>
      <c r="M534" s="4" t="s">
        <v>5</v>
      </c>
      <c r="N534" s="4" t="s">
        <v>2</v>
      </c>
      <c r="O534" s="4" t="s">
        <v>7</v>
      </c>
      <c r="P534" s="4" t="str">
        <f>VLOOKUP(C534,[1]Лист1!$C:$K,9,0)</f>
        <v>2020_01</v>
      </c>
      <c r="R534" s="9">
        <v>0</v>
      </c>
      <c r="S534" s="9">
        <v>1</v>
      </c>
      <c r="T534" s="9">
        <v>1</v>
      </c>
      <c r="U534" s="9">
        <v>1</v>
      </c>
      <c r="V534" s="9">
        <v>1</v>
      </c>
      <c r="W534" s="9">
        <v>0</v>
      </c>
      <c r="X534" s="9">
        <v>1</v>
      </c>
      <c r="Y534" s="9"/>
      <c r="Z534" s="9">
        <v>0</v>
      </c>
      <c r="AA534" s="9">
        <v>1</v>
      </c>
      <c r="AB534" s="9">
        <v>0</v>
      </c>
      <c r="AC534" s="9">
        <v>1</v>
      </c>
      <c r="AD534" s="9">
        <v>0</v>
      </c>
      <c r="AE534" s="9">
        <v>0</v>
      </c>
      <c r="AF534" s="9">
        <v>0</v>
      </c>
      <c r="AG534" s="9">
        <v>0</v>
      </c>
      <c r="AH534" s="9">
        <v>1</v>
      </c>
    </row>
    <row r="535" spans="1:34" x14ac:dyDescent="0.25">
      <c r="A535" s="1" t="s">
        <v>0</v>
      </c>
      <c r="B535" s="2" t="s">
        <v>503</v>
      </c>
      <c r="C535" s="2" t="s">
        <v>531</v>
      </c>
      <c r="D535" s="2" t="str">
        <f t="shared" si="41"/>
        <v>Powerman Smart Sine 1500 1,5</v>
      </c>
      <c r="E535" s="2">
        <v>67</v>
      </c>
      <c r="F535" s="2">
        <f t="shared" si="42"/>
        <v>6.7000000000000004E-2</v>
      </c>
      <c r="G535" s="2">
        <v>1.5</v>
      </c>
      <c r="H535" s="3">
        <v>222.81690140845072</v>
      </c>
      <c r="I535" s="3">
        <f t="shared" si="40"/>
        <v>16377</v>
      </c>
      <c r="J535" s="4">
        <f t="shared" si="43"/>
        <v>148.54460093896714</v>
      </c>
      <c r="K535" s="4">
        <f t="shared" si="44"/>
        <v>1.4928732394366198E-2</v>
      </c>
      <c r="L535" s="4" t="s">
        <v>29</v>
      </c>
      <c r="M535" s="4" t="s">
        <v>5</v>
      </c>
      <c r="N535" s="4" t="s">
        <v>2</v>
      </c>
      <c r="O535" s="4" t="s">
        <v>7</v>
      </c>
      <c r="P535" s="4" t="str">
        <f>VLOOKUP(C535,[1]Лист1!$C:$K,9,0)</f>
        <v>2020_01</v>
      </c>
      <c r="R535" s="9">
        <v>0</v>
      </c>
      <c r="S535" s="9">
        <v>1</v>
      </c>
      <c r="T535" s="9">
        <v>1</v>
      </c>
      <c r="U535" s="9">
        <v>1</v>
      </c>
      <c r="V535" s="9">
        <v>1</v>
      </c>
      <c r="W535" s="9">
        <v>0</v>
      </c>
      <c r="X535" s="9">
        <v>1</v>
      </c>
      <c r="Y535" s="9"/>
      <c r="Z535" s="9">
        <v>0</v>
      </c>
      <c r="AA535" s="9">
        <v>1</v>
      </c>
      <c r="AB535" s="9">
        <v>0</v>
      </c>
      <c r="AC535" s="9">
        <v>1</v>
      </c>
      <c r="AD535" s="9">
        <v>0</v>
      </c>
      <c r="AE535" s="9">
        <v>0</v>
      </c>
      <c r="AF535" s="9">
        <v>0</v>
      </c>
      <c r="AG535" s="9">
        <v>0</v>
      </c>
      <c r="AH535" s="9">
        <v>1</v>
      </c>
    </row>
    <row r="536" spans="1:34" x14ac:dyDescent="0.25">
      <c r="A536" s="1" t="s">
        <v>0</v>
      </c>
      <c r="B536" s="2" t="s">
        <v>503</v>
      </c>
      <c r="C536" s="2" t="s">
        <v>532</v>
      </c>
      <c r="D536" s="2" t="str">
        <f t="shared" si="41"/>
        <v>Powerman Smart Sine 2000 2</v>
      </c>
      <c r="E536" s="2">
        <v>32</v>
      </c>
      <c r="F536" s="2">
        <f t="shared" si="42"/>
        <v>3.2000000000000001E-2</v>
      </c>
      <c r="G536" s="2">
        <v>2</v>
      </c>
      <c r="H536" s="3">
        <v>239.98630136986301</v>
      </c>
      <c r="I536" s="3">
        <f t="shared" si="40"/>
        <v>17639</v>
      </c>
      <c r="J536" s="4">
        <f t="shared" si="43"/>
        <v>119.99315068493151</v>
      </c>
      <c r="K536" s="4">
        <f t="shared" si="44"/>
        <v>7.6795616438356164E-3</v>
      </c>
      <c r="L536" s="4" t="s">
        <v>29</v>
      </c>
      <c r="M536" s="4" t="s">
        <v>5</v>
      </c>
      <c r="N536" s="4" t="s">
        <v>2</v>
      </c>
      <c r="O536" s="4" t="s">
        <v>7</v>
      </c>
      <c r="P536" s="4" t="str">
        <f>VLOOKUP(C536,[1]Лист1!$C:$K,9,0)</f>
        <v>2020_01</v>
      </c>
      <c r="R536" s="9">
        <v>0</v>
      </c>
      <c r="S536" s="9">
        <v>1</v>
      </c>
      <c r="T536" s="9">
        <v>1</v>
      </c>
      <c r="U536" s="9">
        <v>1</v>
      </c>
      <c r="V536" s="9">
        <v>1</v>
      </c>
      <c r="W536" s="9">
        <v>0</v>
      </c>
      <c r="X536" s="9">
        <v>1</v>
      </c>
      <c r="Y536" s="9"/>
      <c r="Z536" s="9">
        <v>0</v>
      </c>
      <c r="AA536" s="9">
        <v>1</v>
      </c>
      <c r="AB536" s="9">
        <v>0</v>
      </c>
      <c r="AC536" s="9">
        <v>1</v>
      </c>
      <c r="AD536" s="9">
        <v>0</v>
      </c>
      <c r="AE536" s="9">
        <v>0</v>
      </c>
      <c r="AF536" s="9">
        <v>0</v>
      </c>
      <c r="AG536" s="9">
        <v>0</v>
      </c>
      <c r="AH536" s="9">
        <v>1</v>
      </c>
    </row>
    <row r="537" spans="1:34" x14ac:dyDescent="0.25">
      <c r="A537" s="1" t="s">
        <v>0</v>
      </c>
      <c r="B537" s="2" t="s">
        <v>533</v>
      </c>
      <c r="C537" s="2" t="s">
        <v>534</v>
      </c>
      <c r="D537" s="2" t="str">
        <f t="shared" si="41"/>
        <v>Riello IPG 0,6</v>
      </c>
      <c r="E537" s="2">
        <v>4</v>
      </c>
      <c r="F537" s="2">
        <f t="shared" si="42"/>
        <v>4.0000000000000001E-3</v>
      </c>
      <c r="G537" s="2">
        <v>0.6</v>
      </c>
      <c r="H537" s="3">
        <v>55</v>
      </c>
      <c r="I537" s="3">
        <f t="shared" si="40"/>
        <v>4043</v>
      </c>
      <c r="J537" s="4">
        <f t="shared" si="43"/>
        <v>91.666666666666671</v>
      </c>
      <c r="K537" s="4">
        <f t="shared" si="44"/>
        <v>2.2000000000000001E-4</v>
      </c>
      <c r="L537" s="4" t="s">
        <v>12</v>
      </c>
      <c r="M537" s="4" t="s">
        <v>13</v>
      </c>
      <c r="N537" s="4" t="s">
        <v>14</v>
      </c>
      <c r="O537" s="4" t="s">
        <v>7</v>
      </c>
      <c r="P537" s="4" t="str">
        <f>VLOOKUP(C537,[1]Лист1!$C:$K,9,0)</f>
        <v>2020_01</v>
      </c>
      <c r="R537" s="9">
        <v>0</v>
      </c>
      <c r="S537" s="9">
        <v>1</v>
      </c>
      <c r="T537" s="9">
        <v>0</v>
      </c>
      <c r="U537" s="9">
        <v>1</v>
      </c>
      <c r="V537" s="9">
        <v>1</v>
      </c>
      <c r="W537" s="9">
        <v>0</v>
      </c>
      <c r="X537" s="9">
        <v>0</v>
      </c>
      <c r="Y537" s="9"/>
      <c r="Z537" s="9">
        <v>1</v>
      </c>
      <c r="AA537" s="9">
        <v>0</v>
      </c>
      <c r="AB537" s="9">
        <v>1</v>
      </c>
      <c r="AC537" s="9">
        <v>0</v>
      </c>
      <c r="AD537" s="9">
        <v>0</v>
      </c>
      <c r="AE537" s="9">
        <v>0</v>
      </c>
      <c r="AF537" s="9">
        <v>0</v>
      </c>
      <c r="AG537" s="9">
        <v>1</v>
      </c>
      <c r="AH537" s="9">
        <v>0</v>
      </c>
    </row>
    <row r="538" spans="1:34" x14ac:dyDescent="0.25">
      <c r="A538" s="1" t="s">
        <v>0</v>
      </c>
      <c r="B538" s="2" t="s">
        <v>533</v>
      </c>
      <c r="C538" s="2" t="s">
        <v>534</v>
      </c>
      <c r="D538" s="2" t="str">
        <f t="shared" si="41"/>
        <v>Riello IPG 0,8</v>
      </c>
      <c r="E538" s="2">
        <v>4</v>
      </c>
      <c r="F538" s="2">
        <f t="shared" si="42"/>
        <v>4.0000000000000001E-3</v>
      </c>
      <c r="G538" s="2">
        <v>0.8</v>
      </c>
      <c r="H538" s="3">
        <v>65</v>
      </c>
      <c r="I538" s="3">
        <f t="shared" si="40"/>
        <v>4778</v>
      </c>
      <c r="J538" s="4">
        <f t="shared" si="43"/>
        <v>81.25</v>
      </c>
      <c r="K538" s="4">
        <f t="shared" si="44"/>
        <v>2.5999999999999998E-4</v>
      </c>
      <c r="L538" s="4" t="s">
        <v>12</v>
      </c>
      <c r="M538" s="4" t="s">
        <v>13</v>
      </c>
      <c r="N538" s="4" t="s">
        <v>14</v>
      </c>
      <c r="O538" s="4" t="s">
        <v>7</v>
      </c>
      <c r="P538" s="4" t="str">
        <f>VLOOKUP(C538,[1]Лист1!$C:$K,9,0)</f>
        <v>2020_01</v>
      </c>
      <c r="R538" s="9">
        <v>0</v>
      </c>
      <c r="S538" s="9">
        <v>1</v>
      </c>
      <c r="T538" s="9">
        <v>0</v>
      </c>
      <c r="U538" s="9">
        <v>1</v>
      </c>
      <c r="V538" s="9">
        <v>1</v>
      </c>
      <c r="W538" s="9">
        <v>0</v>
      </c>
      <c r="X538" s="9">
        <v>0</v>
      </c>
      <c r="Y538" s="9"/>
      <c r="Z538" s="9">
        <v>1</v>
      </c>
      <c r="AA538" s="9">
        <v>0</v>
      </c>
      <c r="AB538" s="9">
        <v>1</v>
      </c>
      <c r="AC538" s="9">
        <v>0</v>
      </c>
      <c r="AD538" s="9">
        <v>0</v>
      </c>
      <c r="AE538" s="9">
        <v>0</v>
      </c>
      <c r="AF538" s="9">
        <v>0</v>
      </c>
      <c r="AG538" s="9">
        <v>1</v>
      </c>
      <c r="AH538" s="9">
        <v>0</v>
      </c>
    </row>
    <row r="539" spans="1:34" x14ac:dyDescent="0.25">
      <c r="A539" s="1" t="s">
        <v>0</v>
      </c>
      <c r="B539" s="2" t="s">
        <v>533</v>
      </c>
      <c r="C539" s="2" t="s">
        <v>535</v>
      </c>
      <c r="D539" s="2" t="str">
        <f t="shared" si="41"/>
        <v>Riello SDH1000 1</v>
      </c>
      <c r="E539" s="2">
        <v>6</v>
      </c>
      <c r="F539" s="2">
        <f t="shared" si="42"/>
        <v>6.0000000000000001E-3</v>
      </c>
      <c r="G539" s="2">
        <v>1</v>
      </c>
      <c r="H539" s="3">
        <v>519</v>
      </c>
      <c r="I539" s="3">
        <f t="shared" si="40"/>
        <v>38147</v>
      </c>
      <c r="J539" s="4">
        <f t="shared" si="43"/>
        <v>519</v>
      </c>
      <c r="K539" s="4">
        <f t="shared" si="44"/>
        <v>3.114E-3</v>
      </c>
      <c r="L539" s="4" t="s">
        <v>4</v>
      </c>
      <c r="M539" s="4" t="s">
        <v>5</v>
      </c>
      <c r="N539" s="4" t="s">
        <v>6</v>
      </c>
      <c r="O539" s="4" t="s">
        <v>7</v>
      </c>
      <c r="P539" s="4" t="str">
        <f>VLOOKUP(C539,[1]Лист1!$C:$K,9,0)</f>
        <v>2020_01</v>
      </c>
      <c r="R539" s="9">
        <v>0</v>
      </c>
      <c r="S539" s="9">
        <v>0</v>
      </c>
      <c r="T539" s="9">
        <v>0</v>
      </c>
      <c r="U539" s="9">
        <v>0</v>
      </c>
      <c r="V539" s="9">
        <v>0</v>
      </c>
      <c r="W539" s="9">
        <v>0</v>
      </c>
      <c r="X539" s="9">
        <v>1</v>
      </c>
      <c r="Y539" s="9"/>
      <c r="Z539" s="9">
        <v>0</v>
      </c>
      <c r="AA539" s="9">
        <v>1</v>
      </c>
      <c r="AB539" s="9">
        <v>0</v>
      </c>
      <c r="AC539" s="9">
        <v>0</v>
      </c>
      <c r="AD539" s="9">
        <v>1</v>
      </c>
      <c r="AE539" s="9">
        <v>0</v>
      </c>
      <c r="AF539" s="9">
        <v>1</v>
      </c>
      <c r="AG539" s="9">
        <v>0</v>
      </c>
      <c r="AH539" s="9">
        <v>1</v>
      </c>
    </row>
    <row r="540" spans="1:34" x14ac:dyDescent="0.25">
      <c r="A540" s="1" t="s">
        <v>0</v>
      </c>
      <c r="B540" s="2" t="s">
        <v>533</v>
      </c>
      <c r="C540" s="2" t="s">
        <v>536</v>
      </c>
      <c r="D540" s="2" t="str">
        <f t="shared" si="41"/>
        <v>Riello SDH2200 2,2</v>
      </c>
      <c r="E540" s="2">
        <v>16</v>
      </c>
      <c r="F540" s="2">
        <f t="shared" si="42"/>
        <v>1.6E-2</v>
      </c>
      <c r="G540" s="2">
        <v>2.2000000000000002</v>
      </c>
      <c r="H540" s="3">
        <v>792</v>
      </c>
      <c r="I540" s="3">
        <f t="shared" si="40"/>
        <v>58212</v>
      </c>
      <c r="J540" s="4">
        <f t="shared" si="43"/>
        <v>359.99999999999994</v>
      </c>
      <c r="K540" s="4">
        <f t="shared" si="44"/>
        <v>1.2671999999999999E-2</v>
      </c>
      <c r="L540" s="4" t="s">
        <v>4</v>
      </c>
      <c r="M540" s="4" t="s">
        <v>5</v>
      </c>
      <c r="N540" s="4" t="s">
        <v>6</v>
      </c>
      <c r="O540" s="4" t="s">
        <v>7</v>
      </c>
      <c r="P540" s="4" t="str">
        <f>VLOOKUP(C540,[1]Лист1!$C:$K,9,0)</f>
        <v>2020_01</v>
      </c>
      <c r="R540" s="9">
        <v>0</v>
      </c>
      <c r="S540" s="9">
        <v>0</v>
      </c>
      <c r="T540" s="9">
        <v>0</v>
      </c>
      <c r="U540" s="9">
        <v>0</v>
      </c>
      <c r="V540" s="9">
        <v>0</v>
      </c>
      <c r="W540" s="9">
        <v>0</v>
      </c>
      <c r="X540" s="9">
        <v>1</v>
      </c>
      <c r="Y540" s="9"/>
      <c r="Z540" s="9">
        <v>0</v>
      </c>
      <c r="AA540" s="9">
        <v>1</v>
      </c>
      <c r="AB540" s="9">
        <v>0</v>
      </c>
      <c r="AC540" s="9">
        <v>0</v>
      </c>
      <c r="AD540" s="9">
        <v>1</v>
      </c>
      <c r="AE540" s="9">
        <v>0</v>
      </c>
      <c r="AF540" s="9">
        <v>1</v>
      </c>
      <c r="AG540" s="9">
        <v>0</v>
      </c>
      <c r="AH540" s="9">
        <v>1</v>
      </c>
    </row>
    <row r="541" spans="1:34" x14ac:dyDescent="0.25">
      <c r="A541" s="1" t="s">
        <v>0</v>
      </c>
      <c r="B541" s="2" t="s">
        <v>533</v>
      </c>
      <c r="C541" s="2" t="s">
        <v>537</v>
      </c>
      <c r="D541" s="2" t="str">
        <f t="shared" si="41"/>
        <v>Riello SDH3000 3</v>
      </c>
      <c r="E541" s="2">
        <v>4</v>
      </c>
      <c r="F541" s="2">
        <f t="shared" si="42"/>
        <v>4.0000000000000001E-3</v>
      </c>
      <c r="G541" s="2">
        <v>3</v>
      </c>
      <c r="H541" s="3">
        <v>1113</v>
      </c>
      <c r="I541" s="3">
        <f t="shared" si="40"/>
        <v>81806</v>
      </c>
      <c r="J541" s="4">
        <f t="shared" si="43"/>
        <v>371</v>
      </c>
      <c r="K541" s="4">
        <f t="shared" si="44"/>
        <v>4.4520000000000002E-3</v>
      </c>
      <c r="L541" s="4" t="s">
        <v>4</v>
      </c>
      <c r="M541" s="4" t="s">
        <v>5</v>
      </c>
      <c r="N541" s="4" t="s">
        <v>6</v>
      </c>
      <c r="O541" s="4" t="s">
        <v>7</v>
      </c>
      <c r="P541" s="4" t="str">
        <f>VLOOKUP(C541,[1]Лист1!$C:$K,9,0)</f>
        <v>2020_01</v>
      </c>
      <c r="R541" s="9">
        <v>0</v>
      </c>
      <c r="S541" s="9">
        <v>0</v>
      </c>
      <c r="T541" s="9">
        <v>0</v>
      </c>
      <c r="U541" s="9">
        <v>0</v>
      </c>
      <c r="V541" s="9">
        <v>0</v>
      </c>
      <c r="W541" s="9">
        <v>0</v>
      </c>
      <c r="X541" s="9">
        <v>1</v>
      </c>
      <c r="Y541" s="9"/>
      <c r="Z541" s="9">
        <v>0</v>
      </c>
      <c r="AA541" s="9">
        <v>1</v>
      </c>
      <c r="AB541" s="9">
        <v>0</v>
      </c>
      <c r="AC541" s="9">
        <v>0</v>
      </c>
      <c r="AD541" s="9">
        <v>1</v>
      </c>
      <c r="AE541" s="9">
        <v>0</v>
      </c>
      <c r="AF541" s="9">
        <v>1</v>
      </c>
      <c r="AG541" s="9">
        <v>0</v>
      </c>
      <c r="AH541" s="9">
        <v>1</v>
      </c>
    </row>
    <row r="542" spans="1:34" x14ac:dyDescent="0.25">
      <c r="A542" s="1" t="s">
        <v>0</v>
      </c>
      <c r="B542" s="2" t="s">
        <v>533</v>
      </c>
      <c r="C542" s="2" t="s">
        <v>538</v>
      </c>
      <c r="D542" s="2" t="str">
        <f t="shared" si="41"/>
        <v>Riello SEP1000 1</v>
      </c>
      <c r="E542" s="2">
        <v>95</v>
      </c>
      <c r="F542" s="2">
        <f t="shared" si="42"/>
        <v>9.5000000000000001E-2</v>
      </c>
      <c r="G542" s="2">
        <v>1</v>
      </c>
      <c r="H542" s="3">
        <v>432</v>
      </c>
      <c r="I542" s="3">
        <f t="shared" si="40"/>
        <v>31752</v>
      </c>
      <c r="J542" s="4">
        <f t="shared" si="43"/>
        <v>432</v>
      </c>
      <c r="K542" s="4">
        <f t="shared" si="44"/>
        <v>4.104E-2</v>
      </c>
      <c r="L542" s="4" t="s">
        <v>4</v>
      </c>
      <c r="M542" s="4" t="s">
        <v>5</v>
      </c>
      <c r="N542" s="4" t="s">
        <v>2</v>
      </c>
      <c r="O542" s="4" t="s">
        <v>7</v>
      </c>
      <c r="P542" s="4" t="str">
        <f>VLOOKUP(C542,[1]Лист1!$C:$K,9,0)</f>
        <v>2020_01</v>
      </c>
      <c r="R542" s="9">
        <v>0</v>
      </c>
      <c r="S542" s="9">
        <v>0</v>
      </c>
      <c r="T542" s="9">
        <v>1</v>
      </c>
      <c r="U542" s="9">
        <v>0</v>
      </c>
      <c r="V542" s="9">
        <v>1</v>
      </c>
      <c r="W542" s="9">
        <v>0</v>
      </c>
      <c r="X542" s="9">
        <v>1</v>
      </c>
      <c r="Y542" s="9"/>
      <c r="Z542" s="9">
        <v>0</v>
      </c>
      <c r="AA542" s="9">
        <v>1</v>
      </c>
      <c r="AB542" s="9">
        <v>0</v>
      </c>
      <c r="AC542" s="9">
        <v>1</v>
      </c>
      <c r="AD542" s="9">
        <v>0</v>
      </c>
      <c r="AE542" s="9">
        <v>0</v>
      </c>
      <c r="AF542" s="9">
        <v>1</v>
      </c>
      <c r="AG542" s="9">
        <v>0</v>
      </c>
      <c r="AH542" s="9">
        <v>1</v>
      </c>
    </row>
    <row r="543" spans="1:34" x14ac:dyDescent="0.25">
      <c r="A543" s="1" t="s">
        <v>0</v>
      </c>
      <c r="B543" s="2" t="s">
        <v>533</v>
      </c>
      <c r="C543" s="2" t="s">
        <v>539</v>
      </c>
      <c r="D543" s="2" t="str">
        <f t="shared" si="41"/>
        <v>Riello SEP2200 2,2</v>
      </c>
      <c r="E543" s="2">
        <v>8</v>
      </c>
      <c r="F543" s="2">
        <f t="shared" si="42"/>
        <v>8.0000000000000002E-3</v>
      </c>
      <c r="G543" s="2">
        <v>2.2000000000000002</v>
      </c>
      <c r="H543" s="3">
        <v>701</v>
      </c>
      <c r="I543" s="3">
        <f t="shared" si="40"/>
        <v>51524</v>
      </c>
      <c r="J543" s="4">
        <f t="shared" si="43"/>
        <v>318.63636363636363</v>
      </c>
      <c r="K543" s="4">
        <f t="shared" si="44"/>
        <v>5.6080000000000001E-3</v>
      </c>
      <c r="L543" s="4" t="s">
        <v>4</v>
      </c>
      <c r="M543" s="4" t="s">
        <v>5</v>
      </c>
      <c r="N543" s="4" t="s">
        <v>2</v>
      </c>
      <c r="O543" s="4" t="s">
        <v>7</v>
      </c>
      <c r="P543" s="4" t="str">
        <f>VLOOKUP(C543,[1]Лист1!$C:$K,9,0)</f>
        <v>2020_01</v>
      </c>
      <c r="R543" s="9">
        <v>0</v>
      </c>
      <c r="S543" s="9">
        <v>0</v>
      </c>
      <c r="T543" s="9">
        <v>1</v>
      </c>
      <c r="U543" s="9">
        <v>0</v>
      </c>
      <c r="V543" s="9">
        <v>1</v>
      </c>
      <c r="W543" s="9">
        <v>0</v>
      </c>
      <c r="X543" s="9">
        <v>1</v>
      </c>
      <c r="Y543" s="9"/>
      <c r="Z543" s="9">
        <v>0</v>
      </c>
      <c r="AA543" s="9">
        <v>1</v>
      </c>
      <c r="AB543" s="9">
        <v>0</v>
      </c>
      <c r="AC543" s="9">
        <v>1</v>
      </c>
      <c r="AD543" s="9">
        <v>0</v>
      </c>
      <c r="AE543" s="9">
        <v>0</v>
      </c>
      <c r="AF543" s="9">
        <v>1</v>
      </c>
      <c r="AG543" s="9">
        <v>0</v>
      </c>
      <c r="AH543" s="9">
        <v>1</v>
      </c>
    </row>
    <row r="544" spans="1:34" x14ac:dyDescent="0.25">
      <c r="A544" s="1" t="s">
        <v>0</v>
      </c>
      <c r="B544" s="2" t="s">
        <v>533</v>
      </c>
      <c r="C544" s="2" t="s">
        <v>540</v>
      </c>
      <c r="D544" s="2" t="str">
        <f t="shared" si="41"/>
        <v>Riello SEP3000 3</v>
      </c>
      <c r="E544" s="2">
        <v>10</v>
      </c>
      <c r="F544" s="2">
        <f t="shared" si="42"/>
        <v>0.01</v>
      </c>
      <c r="G544" s="2">
        <v>3</v>
      </c>
      <c r="H544" s="3">
        <v>943</v>
      </c>
      <c r="I544" s="3">
        <f t="shared" si="40"/>
        <v>69311</v>
      </c>
      <c r="J544" s="4">
        <f t="shared" si="43"/>
        <v>314.33333333333331</v>
      </c>
      <c r="K544" s="4">
        <f t="shared" si="44"/>
        <v>9.4299999999999991E-3</v>
      </c>
      <c r="L544" s="4" t="s">
        <v>4</v>
      </c>
      <c r="M544" s="4" t="s">
        <v>5</v>
      </c>
      <c r="N544" s="4" t="s">
        <v>2</v>
      </c>
      <c r="O544" s="4" t="s">
        <v>7</v>
      </c>
      <c r="P544" s="4" t="str">
        <f>VLOOKUP(C544,[1]Лист1!$C:$K,9,0)</f>
        <v>2020_01</v>
      </c>
      <c r="R544" s="9">
        <v>0</v>
      </c>
      <c r="S544" s="9">
        <v>0</v>
      </c>
      <c r="T544" s="9">
        <v>1</v>
      </c>
      <c r="U544" s="9">
        <v>0</v>
      </c>
      <c r="V544" s="9">
        <v>1</v>
      </c>
      <c r="W544" s="9">
        <v>0</v>
      </c>
      <c r="X544" s="9">
        <v>1</v>
      </c>
      <c r="Y544" s="9"/>
      <c r="Z544" s="9">
        <v>0</v>
      </c>
      <c r="AA544" s="9">
        <v>1</v>
      </c>
      <c r="AB544" s="9">
        <v>0</v>
      </c>
      <c r="AC544" s="9">
        <v>1</v>
      </c>
      <c r="AD544" s="9">
        <v>0</v>
      </c>
      <c r="AE544" s="9">
        <v>0</v>
      </c>
      <c r="AF544" s="9">
        <v>1</v>
      </c>
      <c r="AG544" s="9">
        <v>0</v>
      </c>
      <c r="AH544" s="9">
        <v>1</v>
      </c>
    </row>
    <row r="545" spans="1:34" x14ac:dyDescent="0.25">
      <c r="A545" s="1" t="s">
        <v>0</v>
      </c>
      <c r="B545" s="2" t="s">
        <v>541</v>
      </c>
      <c r="C545" s="2" t="s">
        <v>542</v>
      </c>
      <c r="D545" s="2" t="str">
        <f t="shared" si="41"/>
        <v>Schneider Electric BC650-RSX761 0,65</v>
      </c>
      <c r="E545" s="2">
        <v>4387</v>
      </c>
      <c r="F545" s="2">
        <f t="shared" si="42"/>
        <v>4.3869999999999996</v>
      </c>
      <c r="G545" s="2">
        <v>0.65</v>
      </c>
      <c r="H545" s="3">
        <v>101.26760563380282</v>
      </c>
      <c r="I545" s="3">
        <f t="shared" si="40"/>
        <v>7443</v>
      </c>
      <c r="J545" s="4">
        <f t="shared" si="43"/>
        <v>155.79631635969665</v>
      </c>
      <c r="K545" s="4">
        <f t="shared" si="44"/>
        <v>0.44426098591549296</v>
      </c>
      <c r="L545" s="4" t="s">
        <v>132</v>
      </c>
      <c r="M545" s="4" t="s">
        <v>13</v>
      </c>
      <c r="N545" s="4" t="s">
        <v>2</v>
      </c>
      <c r="O545" s="4" t="s">
        <v>7</v>
      </c>
      <c r="P545" s="4" t="str">
        <f>VLOOKUP(C545,[1]Лист1!$C:$K,9,0)</f>
        <v>2020_01</v>
      </c>
      <c r="R545" s="9">
        <v>1</v>
      </c>
      <c r="S545" s="9">
        <v>0</v>
      </c>
      <c r="T545" s="9">
        <v>0</v>
      </c>
      <c r="U545" s="9">
        <v>1</v>
      </c>
      <c r="V545" s="9">
        <v>1</v>
      </c>
      <c r="W545" s="9">
        <v>0</v>
      </c>
      <c r="X545" s="9">
        <v>0</v>
      </c>
      <c r="Y545" s="9"/>
      <c r="Z545" s="9">
        <v>1</v>
      </c>
      <c r="AA545" s="9">
        <v>0</v>
      </c>
      <c r="AB545" s="9">
        <v>0</v>
      </c>
      <c r="AC545" s="9">
        <v>1</v>
      </c>
      <c r="AD545" s="9">
        <v>0</v>
      </c>
      <c r="AE545" s="9">
        <v>0</v>
      </c>
      <c r="AF545" s="9">
        <v>0</v>
      </c>
      <c r="AG545" s="9">
        <v>1</v>
      </c>
      <c r="AH545" s="9">
        <v>0</v>
      </c>
    </row>
    <row r="546" spans="1:34" x14ac:dyDescent="0.25">
      <c r="A546" s="1" t="s">
        <v>0</v>
      </c>
      <c r="B546" s="2" t="s">
        <v>541</v>
      </c>
      <c r="C546" s="2" t="s">
        <v>543</v>
      </c>
      <c r="D546" s="2" t="str">
        <f t="shared" si="41"/>
        <v>Schneider Electric BC750-RS 0,75</v>
      </c>
      <c r="E546" s="2">
        <v>3611</v>
      </c>
      <c r="F546" s="2">
        <f t="shared" si="42"/>
        <v>3.6110000000000002</v>
      </c>
      <c r="G546" s="2">
        <v>0.75</v>
      </c>
      <c r="H546" s="3">
        <v>107.3943661971831</v>
      </c>
      <c r="I546" s="3">
        <f t="shared" si="40"/>
        <v>7893</v>
      </c>
      <c r="J546" s="4">
        <f t="shared" si="43"/>
        <v>143.19248826291081</v>
      </c>
      <c r="K546" s="4">
        <f t="shared" si="44"/>
        <v>0.38780105633802819</v>
      </c>
      <c r="L546" s="4" t="s">
        <v>132</v>
      </c>
      <c r="M546" s="4" t="s">
        <v>13</v>
      </c>
      <c r="N546" s="4" t="s">
        <v>2</v>
      </c>
      <c r="O546" s="4" t="s">
        <v>7</v>
      </c>
      <c r="P546" s="4" t="str">
        <f>VLOOKUP(C546,[1]Лист1!$C:$K,9,0)</f>
        <v>2020_01</v>
      </c>
      <c r="R546" s="9">
        <v>1</v>
      </c>
      <c r="S546" s="9">
        <v>0</v>
      </c>
      <c r="T546" s="9">
        <v>0</v>
      </c>
      <c r="U546" s="9">
        <v>1</v>
      </c>
      <c r="V546" s="9">
        <v>1</v>
      </c>
      <c r="W546" s="9">
        <v>0</v>
      </c>
      <c r="X546" s="9">
        <v>0</v>
      </c>
      <c r="Y546" s="9"/>
      <c r="Z546" s="9">
        <v>1</v>
      </c>
      <c r="AA546" s="9">
        <v>0</v>
      </c>
      <c r="AB546" s="9">
        <v>0</v>
      </c>
      <c r="AC546" s="9">
        <v>1</v>
      </c>
      <c r="AD546" s="9">
        <v>0</v>
      </c>
      <c r="AE546" s="9">
        <v>0</v>
      </c>
      <c r="AF546" s="9">
        <v>0</v>
      </c>
      <c r="AG546" s="9">
        <v>1</v>
      </c>
      <c r="AH546" s="9">
        <v>0</v>
      </c>
    </row>
    <row r="547" spans="1:34" x14ac:dyDescent="0.25">
      <c r="A547" s="1" t="s">
        <v>0</v>
      </c>
      <c r="B547" s="2" t="s">
        <v>541</v>
      </c>
      <c r="C547" s="2" t="s">
        <v>544</v>
      </c>
      <c r="D547" s="2" t="str">
        <f t="shared" si="41"/>
        <v>Schneider Electric BE400-RS 0,4</v>
      </c>
      <c r="E547" s="2">
        <v>2201</v>
      </c>
      <c r="F547" s="2">
        <f t="shared" si="42"/>
        <v>2.2010000000000001</v>
      </c>
      <c r="G547" s="2">
        <v>0.4</v>
      </c>
      <c r="H547" s="3">
        <v>95.91549295774648</v>
      </c>
      <c r="I547" s="3">
        <f t="shared" si="40"/>
        <v>7050</v>
      </c>
      <c r="J547" s="4">
        <f t="shared" si="43"/>
        <v>239.78873239436618</v>
      </c>
      <c r="K547" s="4">
        <f t="shared" si="44"/>
        <v>0.21110999999999999</v>
      </c>
      <c r="L547" s="4" t="s">
        <v>132</v>
      </c>
      <c r="M547" s="4" t="s">
        <v>13</v>
      </c>
      <c r="N547" s="4" t="s">
        <v>14</v>
      </c>
      <c r="O547" s="4" t="s">
        <v>7</v>
      </c>
      <c r="P547" s="4" t="str">
        <f>VLOOKUP(C547,[1]Лист1!$C:$K,9,0)</f>
        <v>2020_01</v>
      </c>
      <c r="R547" s="9">
        <v>0</v>
      </c>
      <c r="S547" s="9">
        <v>1</v>
      </c>
      <c r="T547" s="9">
        <v>0</v>
      </c>
      <c r="U547" s="9">
        <v>1</v>
      </c>
      <c r="V547" s="9">
        <v>0</v>
      </c>
      <c r="W547" s="9">
        <v>0</v>
      </c>
      <c r="X547" s="9">
        <v>0</v>
      </c>
      <c r="Y547" s="9"/>
      <c r="Z547" s="9">
        <v>1</v>
      </c>
      <c r="AA547" s="9">
        <v>0</v>
      </c>
      <c r="AB547" s="9">
        <v>1</v>
      </c>
      <c r="AC547" s="9">
        <v>0</v>
      </c>
      <c r="AD547" s="9">
        <v>0</v>
      </c>
      <c r="AE547" s="9">
        <v>0</v>
      </c>
      <c r="AF547" s="9">
        <v>0</v>
      </c>
      <c r="AG547" s="9">
        <v>1</v>
      </c>
      <c r="AH547" s="9">
        <v>0</v>
      </c>
    </row>
    <row r="548" spans="1:34" x14ac:dyDescent="0.25">
      <c r="A548" s="1" t="s">
        <v>0</v>
      </c>
      <c r="B548" s="2" t="s">
        <v>541</v>
      </c>
      <c r="C548" s="2" t="s">
        <v>545</v>
      </c>
      <c r="D548" s="2" t="str">
        <f t="shared" si="41"/>
        <v>Schneider Electric BE550G-RS 0,55</v>
      </c>
      <c r="E548" s="2">
        <v>4</v>
      </c>
      <c r="F548" s="2">
        <f t="shared" si="42"/>
        <v>4.0000000000000001E-3</v>
      </c>
      <c r="G548" s="2">
        <v>0.55000000000000004</v>
      </c>
      <c r="H548" s="3">
        <v>116.43835616438356</v>
      </c>
      <c r="I548" s="3">
        <f t="shared" si="40"/>
        <v>8558</v>
      </c>
      <c r="J548" s="4">
        <f t="shared" si="43"/>
        <v>211.70610211706099</v>
      </c>
      <c r="K548" s="4">
        <f t="shared" si="44"/>
        <v>4.6575342465753425E-4</v>
      </c>
      <c r="L548" s="4" t="s">
        <v>132</v>
      </c>
      <c r="M548" s="4" t="s">
        <v>13</v>
      </c>
      <c r="N548" s="4" t="s">
        <v>14</v>
      </c>
      <c r="O548" s="4" t="s">
        <v>7</v>
      </c>
      <c r="P548" s="4" t="str">
        <f>VLOOKUP(C548,[1]Лист1!$C:$K,9,0)</f>
        <v>2020_01</v>
      </c>
      <c r="R548" s="9">
        <v>0</v>
      </c>
      <c r="S548" s="9">
        <v>1</v>
      </c>
      <c r="T548" s="9">
        <v>0</v>
      </c>
      <c r="U548" s="9">
        <v>1</v>
      </c>
      <c r="V548" s="9">
        <v>0</v>
      </c>
      <c r="W548" s="9">
        <v>0</v>
      </c>
      <c r="X548" s="9">
        <v>0</v>
      </c>
      <c r="Y548" s="9"/>
      <c r="Z548" s="9">
        <v>1</v>
      </c>
      <c r="AA548" s="9">
        <v>0</v>
      </c>
      <c r="AB548" s="9">
        <v>1</v>
      </c>
      <c r="AC548" s="9">
        <v>0</v>
      </c>
      <c r="AD548" s="9">
        <v>0</v>
      </c>
      <c r="AE548" s="9">
        <v>0</v>
      </c>
      <c r="AF548" s="9">
        <v>0</v>
      </c>
      <c r="AG548" s="9">
        <v>1</v>
      </c>
      <c r="AH548" s="9">
        <v>0</v>
      </c>
    </row>
    <row r="549" spans="1:34" x14ac:dyDescent="0.25">
      <c r="A549" s="1" t="s">
        <v>0</v>
      </c>
      <c r="B549" s="2" t="s">
        <v>541</v>
      </c>
      <c r="C549" s="2" t="s">
        <v>546</v>
      </c>
      <c r="D549" s="2" t="str">
        <f t="shared" si="41"/>
        <v>Schneider Electric BE650G2-RS 0,65</v>
      </c>
      <c r="E549" s="2">
        <v>6089</v>
      </c>
      <c r="F549" s="2">
        <f t="shared" si="42"/>
        <v>6.0890000000000004</v>
      </c>
      <c r="G549" s="2">
        <v>0.65</v>
      </c>
      <c r="H549" s="3">
        <v>109.43661971830986</v>
      </c>
      <c r="I549" s="3">
        <f t="shared" si="40"/>
        <v>8044</v>
      </c>
      <c r="J549" s="4">
        <f t="shared" si="43"/>
        <v>168.36403033586132</v>
      </c>
      <c r="K549" s="4">
        <f t="shared" si="44"/>
        <v>0.66635957746478869</v>
      </c>
      <c r="L549" s="4" t="s">
        <v>12</v>
      </c>
      <c r="M549" s="4" t="s">
        <v>13</v>
      </c>
      <c r="N549" s="4" t="s">
        <v>14</v>
      </c>
      <c r="O549" s="4" t="s">
        <v>7</v>
      </c>
      <c r="P549" s="4" t="str">
        <f>VLOOKUP(C549,[1]Лист1!$C:$K,9,0)</f>
        <v>2020_01</v>
      </c>
      <c r="R549" s="9">
        <v>1</v>
      </c>
      <c r="S549" s="9">
        <v>0</v>
      </c>
      <c r="T549" s="9">
        <v>0</v>
      </c>
      <c r="U549" s="9">
        <v>1</v>
      </c>
      <c r="V549" s="9">
        <v>0</v>
      </c>
      <c r="W549" s="9">
        <v>0</v>
      </c>
      <c r="X549" s="9">
        <v>0</v>
      </c>
      <c r="Y549" s="9"/>
      <c r="Z549" s="9">
        <v>1</v>
      </c>
      <c r="AA549" s="9">
        <v>0</v>
      </c>
      <c r="AB549" s="9">
        <v>1</v>
      </c>
      <c r="AC549" s="9">
        <v>0</v>
      </c>
      <c r="AD549" s="9">
        <v>0</v>
      </c>
      <c r="AE549" s="9">
        <v>0</v>
      </c>
      <c r="AF549" s="9">
        <v>0</v>
      </c>
      <c r="AG549" s="9">
        <v>1</v>
      </c>
      <c r="AH549" s="9">
        <v>0</v>
      </c>
    </row>
    <row r="550" spans="1:34" x14ac:dyDescent="0.25">
      <c r="A550" s="1" t="s">
        <v>0</v>
      </c>
      <c r="B550" s="2" t="s">
        <v>541</v>
      </c>
      <c r="C550" s="2" t="s">
        <v>547</v>
      </c>
      <c r="D550" s="2" t="str">
        <f t="shared" si="41"/>
        <v>Schneider Electric BE700G-RS 0,7</v>
      </c>
      <c r="E550" s="2">
        <v>3</v>
      </c>
      <c r="F550" s="2">
        <f t="shared" si="42"/>
        <v>3.0000000000000001E-3</v>
      </c>
      <c r="G550" s="2">
        <v>0.7</v>
      </c>
      <c r="H550" s="3">
        <v>144.64383561643837</v>
      </c>
      <c r="I550" s="3">
        <f t="shared" si="40"/>
        <v>10631</v>
      </c>
      <c r="J550" s="4">
        <f t="shared" si="43"/>
        <v>206.63405088062626</v>
      </c>
      <c r="K550" s="4">
        <f t="shared" si="44"/>
        <v>4.339315068493151E-4</v>
      </c>
      <c r="L550" s="4" t="s">
        <v>132</v>
      </c>
      <c r="M550" s="4" t="s">
        <v>13</v>
      </c>
      <c r="N550" s="4" t="s">
        <v>14</v>
      </c>
      <c r="O550" s="4" t="s">
        <v>7</v>
      </c>
      <c r="P550" s="4" t="str">
        <f>VLOOKUP(C550,[1]Лист1!$C:$K,9,0)</f>
        <v>2020_01</v>
      </c>
      <c r="R550" s="9">
        <v>0</v>
      </c>
      <c r="S550" s="9">
        <v>1</v>
      </c>
      <c r="T550" s="9">
        <v>0</v>
      </c>
      <c r="U550" s="9">
        <v>1</v>
      </c>
      <c r="V550" s="9">
        <v>0</v>
      </c>
      <c r="W550" s="9">
        <v>0</v>
      </c>
      <c r="X550" s="9">
        <v>0</v>
      </c>
      <c r="Y550" s="9"/>
      <c r="Z550" s="9">
        <v>1</v>
      </c>
      <c r="AA550" s="9">
        <v>0</v>
      </c>
      <c r="AB550" s="9">
        <v>1</v>
      </c>
      <c r="AC550" s="9">
        <v>0</v>
      </c>
      <c r="AD550" s="9">
        <v>0</v>
      </c>
      <c r="AE550" s="9">
        <v>0</v>
      </c>
      <c r="AF550" s="9">
        <v>0</v>
      </c>
      <c r="AG550" s="9">
        <v>1</v>
      </c>
      <c r="AH550" s="9">
        <v>0</v>
      </c>
    </row>
    <row r="551" spans="1:34" x14ac:dyDescent="0.25">
      <c r="A551" s="1" t="s">
        <v>0</v>
      </c>
      <c r="B551" s="2" t="s">
        <v>541</v>
      </c>
      <c r="C551" s="2" t="s">
        <v>548</v>
      </c>
      <c r="D551" s="2" t="str">
        <f t="shared" si="41"/>
        <v>Schneider Electric BE850G2-RS 0,85</v>
      </c>
      <c r="E551" s="2">
        <v>6802</v>
      </c>
      <c r="F551" s="2">
        <f t="shared" si="42"/>
        <v>6.8019999999999996</v>
      </c>
      <c r="G551" s="2">
        <v>0.85</v>
      </c>
      <c r="H551" s="3">
        <v>123.09859154929578</v>
      </c>
      <c r="I551" s="3">
        <f t="shared" si="40"/>
        <v>9048</v>
      </c>
      <c r="J551" s="4">
        <f t="shared" si="43"/>
        <v>144.82187241093621</v>
      </c>
      <c r="K551" s="4">
        <f t="shared" si="44"/>
        <v>0.83731661971830984</v>
      </c>
      <c r="L551" s="4" t="s">
        <v>12</v>
      </c>
      <c r="M551" s="4" t="s">
        <v>13</v>
      </c>
      <c r="N551" s="4" t="s">
        <v>14</v>
      </c>
      <c r="O551" s="4" t="s">
        <v>7</v>
      </c>
      <c r="P551" s="4" t="str">
        <f>VLOOKUP(C551,[1]Лист1!$C:$K,9,0)</f>
        <v>2020_01</v>
      </c>
      <c r="R551" s="9">
        <v>1</v>
      </c>
      <c r="S551" s="9">
        <v>0</v>
      </c>
      <c r="T551" s="9">
        <v>0</v>
      </c>
      <c r="U551" s="9">
        <v>1</v>
      </c>
      <c r="V551" s="9">
        <v>0</v>
      </c>
      <c r="W551" s="9">
        <v>0</v>
      </c>
      <c r="X551" s="9">
        <v>0</v>
      </c>
      <c r="Y551" s="9"/>
      <c r="Z551" s="9">
        <v>1</v>
      </c>
      <c r="AA551" s="9">
        <v>0</v>
      </c>
      <c r="AB551" s="9">
        <v>1</v>
      </c>
      <c r="AC551" s="9">
        <v>0</v>
      </c>
      <c r="AD551" s="9">
        <v>0</v>
      </c>
      <c r="AE551" s="9">
        <v>0</v>
      </c>
      <c r="AF551" s="9">
        <v>0</v>
      </c>
      <c r="AG551" s="9">
        <v>1</v>
      </c>
      <c r="AH551" s="9">
        <v>0</v>
      </c>
    </row>
    <row r="552" spans="1:34" x14ac:dyDescent="0.25">
      <c r="A552" s="1" t="s">
        <v>0</v>
      </c>
      <c r="B552" s="2" t="s">
        <v>541</v>
      </c>
      <c r="C552" s="2" t="s">
        <v>549</v>
      </c>
      <c r="D552" s="2" t="str">
        <f t="shared" si="41"/>
        <v>Schneider Electric BH500INET 0,5</v>
      </c>
      <c r="E552" s="2">
        <v>7</v>
      </c>
      <c r="F552" s="2">
        <f t="shared" si="42"/>
        <v>7.0000000000000001E-3</v>
      </c>
      <c r="G552" s="2">
        <v>0.5</v>
      </c>
      <c r="H552" s="3">
        <v>226.23287671232876</v>
      </c>
      <c r="I552" s="3">
        <f t="shared" ref="I552:I615" si="45">ROUND(H552*73.5,0)</f>
        <v>16628</v>
      </c>
      <c r="J552" s="4">
        <f t="shared" si="43"/>
        <v>452.46575342465752</v>
      </c>
      <c r="K552" s="4">
        <f t="shared" si="44"/>
        <v>1.5836301369863014E-3</v>
      </c>
      <c r="L552" s="4" t="s">
        <v>132</v>
      </c>
      <c r="M552" s="4" t="s">
        <v>13</v>
      </c>
      <c r="N552" s="4" t="s">
        <v>2</v>
      </c>
      <c r="O552" s="4" t="s">
        <v>7</v>
      </c>
      <c r="P552" s="4" t="str">
        <f>VLOOKUP(C552,[1]Лист1!$C:$K,9,0)</f>
        <v>2020_01</v>
      </c>
      <c r="R552" s="9">
        <v>0</v>
      </c>
      <c r="S552" s="9">
        <v>0</v>
      </c>
      <c r="T552" s="9">
        <v>0</v>
      </c>
      <c r="U552" s="9">
        <v>0</v>
      </c>
      <c r="V552" s="9">
        <v>0</v>
      </c>
      <c r="W552" s="9">
        <v>0</v>
      </c>
      <c r="X552" s="9">
        <v>1</v>
      </c>
      <c r="Y552" s="9"/>
      <c r="Z552" s="9">
        <v>0</v>
      </c>
      <c r="AA552" s="9">
        <v>1</v>
      </c>
      <c r="AB552" s="9">
        <v>0</v>
      </c>
      <c r="AC552" s="9">
        <v>1</v>
      </c>
      <c r="AD552" s="9">
        <v>0</v>
      </c>
      <c r="AE552" s="9">
        <v>0</v>
      </c>
      <c r="AF552" s="9">
        <v>0</v>
      </c>
      <c r="AG552" s="9">
        <v>1</v>
      </c>
      <c r="AH552" s="9">
        <v>0</v>
      </c>
    </row>
    <row r="553" spans="1:34" x14ac:dyDescent="0.25">
      <c r="A553" s="1" t="s">
        <v>0</v>
      </c>
      <c r="B553" s="2" t="s">
        <v>541</v>
      </c>
      <c r="C553" s="2" t="s">
        <v>550</v>
      </c>
      <c r="D553" s="2" t="str">
        <f t="shared" si="41"/>
        <v>Schneider Electric BK350EI 0,35</v>
      </c>
      <c r="E553" s="2">
        <v>169</v>
      </c>
      <c r="F553" s="2">
        <f t="shared" si="42"/>
        <v>0.16900000000000001</v>
      </c>
      <c r="G553" s="2">
        <v>0.35000000000000003</v>
      </c>
      <c r="H553" s="3">
        <v>116.15492957746478</v>
      </c>
      <c r="I553" s="3">
        <f t="shared" si="45"/>
        <v>8537</v>
      </c>
      <c r="J553" s="4">
        <f t="shared" si="43"/>
        <v>331.87122736418507</v>
      </c>
      <c r="K553" s="4">
        <f t="shared" si="44"/>
        <v>1.9630183098591547E-2</v>
      </c>
      <c r="L553" s="4" t="s">
        <v>132</v>
      </c>
      <c r="M553" s="4" t="s">
        <v>13</v>
      </c>
      <c r="N553" s="4" t="s">
        <v>2</v>
      </c>
      <c r="O553" s="4" t="s">
        <v>7</v>
      </c>
      <c r="P553" s="4" t="str">
        <f>VLOOKUP(C553,[1]Лист1!$C:$K,9,0)</f>
        <v>2020_01</v>
      </c>
      <c r="R553" s="9">
        <v>0</v>
      </c>
      <c r="S553" s="9">
        <v>0</v>
      </c>
      <c r="T553" s="9">
        <v>0</v>
      </c>
      <c r="U553" s="9">
        <v>0</v>
      </c>
      <c r="V553" s="9">
        <v>1</v>
      </c>
      <c r="W553" s="9">
        <v>1</v>
      </c>
      <c r="X553" s="9">
        <v>0</v>
      </c>
      <c r="Y553" s="9"/>
      <c r="Z553" s="9">
        <v>0</v>
      </c>
      <c r="AA553" s="9">
        <v>1</v>
      </c>
      <c r="AB553" s="9">
        <v>0</v>
      </c>
      <c r="AC553" s="9">
        <v>1</v>
      </c>
      <c r="AD553" s="9">
        <v>0</v>
      </c>
      <c r="AE553" s="9">
        <v>0</v>
      </c>
      <c r="AF553" s="9">
        <v>0</v>
      </c>
      <c r="AG553" s="9">
        <v>1</v>
      </c>
      <c r="AH553" s="9">
        <v>0</v>
      </c>
    </row>
    <row r="554" spans="1:34" x14ac:dyDescent="0.25">
      <c r="A554" s="1" t="s">
        <v>0</v>
      </c>
      <c r="B554" s="2" t="s">
        <v>541</v>
      </c>
      <c r="C554" s="2" t="s">
        <v>551</v>
      </c>
      <c r="D554" s="2" t="str">
        <f t="shared" si="41"/>
        <v>Schneider Electric BK500EI 0,5</v>
      </c>
      <c r="E554" s="2">
        <v>1247</v>
      </c>
      <c r="F554" s="2">
        <f t="shared" si="42"/>
        <v>1.2470000000000001</v>
      </c>
      <c r="G554" s="2">
        <v>0.5</v>
      </c>
      <c r="H554" s="3">
        <v>129.29577464788733</v>
      </c>
      <c r="I554" s="3">
        <f t="shared" si="45"/>
        <v>9503</v>
      </c>
      <c r="J554" s="4">
        <f t="shared" si="43"/>
        <v>258.59154929577466</v>
      </c>
      <c r="K554" s="4">
        <f t="shared" si="44"/>
        <v>0.16123183098591551</v>
      </c>
      <c r="L554" s="4" t="s">
        <v>132</v>
      </c>
      <c r="M554" s="4" t="s">
        <v>13</v>
      </c>
      <c r="N554" s="4" t="s">
        <v>2</v>
      </c>
      <c r="O554" s="4" t="s">
        <v>7</v>
      </c>
      <c r="P554" s="4" t="str">
        <f>VLOOKUP(C554,[1]Лист1!$C:$K,9,0)</f>
        <v>2020_01</v>
      </c>
      <c r="R554" s="9">
        <v>0</v>
      </c>
      <c r="S554" s="9">
        <v>0</v>
      </c>
      <c r="T554" s="9">
        <v>0</v>
      </c>
      <c r="U554" s="9">
        <v>0</v>
      </c>
      <c r="V554" s="9">
        <v>1</v>
      </c>
      <c r="W554" s="9">
        <v>1</v>
      </c>
      <c r="X554" s="9">
        <v>0</v>
      </c>
      <c r="Y554" s="9"/>
      <c r="Z554" s="9">
        <v>0</v>
      </c>
      <c r="AA554" s="9">
        <v>1</v>
      </c>
      <c r="AB554" s="9">
        <v>0</v>
      </c>
      <c r="AC554" s="9">
        <v>1</v>
      </c>
      <c r="AD554" s="9">
        <v>0</v>
      </c>
      <c r="AE554" s="9">
        <v>0</v>
      </c>
      <c r="AF554" s="9">
        <v>0</v>
      </c>
      <c r="AG554" s="9">
        <v>1</v>
      </c>
      <c r="AH554" s="9">
        <v>0</v>
      </c>
    </row>
    <row r="555" spans="1:34" x14ac:dyDescent="0.25">
      <c r="A555" s="1" t="s">
        <v>0</v>
      </c>
      <c r="B555" s="2" t="s">
        <v>541</v>
      </c>
      <c r="C555" s="2" t="s">
        <v>552</v>
      </c>
      <c r="D555" s="2" t="str">
        <f t="shared" si="41"/>
        <v>Schneider Electric BK650EI 0,65</v>
      </c>
      <c r="E555" s="2">
        <v>1365</v>
      </c>
      <c r="F555" s="2">
        <f t="shared" si="42"/>
        <v>1.365</v>
      </c>
      <c r="G555" s="2">
        <v>0.65</v>
      </c>
      <c r="H555" s="3">
        <v>158.16901408450704</v>
      </c>
      <c r="I555" s="3">
        <f t="shared" si="45"/>
        <v>11625</v>
      </c>
      <c r="J555" s="4">
        <f t="shared" si="43"/>
        <v>243.33694474539544</v>
      </c>
      <c r="K555" s="4">
        <f t="shared" si="44"/>
        <v>0.21590070422535212</v>
      </c>
      <c r="L555" s="4" t="s">
        <v>132</v>
      </c>
      <c r="M555" s="4" t="s">
        <v>13</v>
      </c>
      <c r="N555" s="4" t="s">
        <v>2</v>
      </c>
      <c r="O555" s="4" t="s">
        <v>7</v>
      </c>
      <c r="P555" s="4" t="str">
        <f>VLOOKUP(C555,[1]Лист1!$C:$K,9,0)</f>
        <v>2020_01</v>
      </c>
      <c r="R555" s="9">
        <v>0</v>
      </c>
      <c r="S555" s="9">
        <v>0</v>
      </c>
      <c r="T555" s="9">
        <v>0</v>
      </c>
      <c r="U555" s="9">
        <v>0</v>
      </c>
      <c r="V555" s="9">
        <v>1</v>
      </c>
      <c r="W555" s="9">
        <v>1</v>
      </c>
      <c r="X555" s="9">
        <v>0</v>
      </c>
      <c r="Y555" s="9"/>
      <c r="Z555" s="9">
        <v>0</v>
      </c>
      <c r="AA555" s="9">
        <v>1</v>
      </c>
      <c r="AB555" s="9">
        <v>0</v>
      </c>
      <c r="AC555" s="9">
        <v>1</v>
      </c>
      <c r="AD555" s="9">
        <v>0</v>
      </c>
      <c r="AE555" s="9">
        <v>0</v>
      </c>
      <c r="AF555" s="9">
        <v>0</v>
      </c>
      <c r="AG555" s="9">
        <v>1</v>
      </c>
      <c r="AH555" s="9">
        <v>0</v>
      </c>
    </row>
    <row r="556" spans="1:34" x14ac:dyDescent="0.25">
      <c r="A556" s="1" t="s">
        <v>0</v>
      </c>
      <c r="B556" s="2" t="s">
        <v>541</v>
      </c>
      <c r="C556" s="2" t="s">
        <v>553</v>
      </c>
      <c r="D556" s="2" t="str">
        <f t="shared" si="41"/>
        <v>Schneider Electric BR1200G-RS 1,2</v>
      </c>
      <c r="E556" s="2">
        <v>166</v>
      </c>
      <c r="F556" s="2">
        <f t="shared" si="42"/>
        <v>0.16600000000000001</v>
      </c>
      <c r="G556" s="2">
        <v>1.2</v>
      </c>
      <c r="H556" s="3">
        <v>342.81690140845069</v>
      </c>
      <c r="I556" s="3">
        <f t="shared" si="45"/>
        <v>25197</v>
      </c>
      <c r="J556" s="4">
        <f t="shared" si="43"/>
        <v>285.68075117370893</v>
      </c>
      <c r="K556" s="4">
        <f t="shared" si="44"/>
        <v>5.6907605633802816E-2</v>
      </c>
      <c r="L556" s="4" t="s">
        <v>12</v>
      </c>
      <c r="M556" s="4" t="s">
        <v>13</v>
      </c>
      <c r="N556" s="4" t="s">
        <v>2</v>
      </c>
      <c r="O556" s="4" t="s">
        <v>7</v>
      </c>
      <c r="P556" s="4" t="str">
        <f>VLOOKUP(C556,[1]Лист1!$C:$K,9,0)</f>
        <v>2020_01</v>
      </c>
      <c r="R556" s="9">
        <v>0</v>
      </c>
      <c r="S556" s="9">
        <v>1</v>
      </c>
      <c r="T556" s="9">
        <v>1</v>
      </c>
      <c r="U556" s="9">
        <v>1</v>
      </c>
      <c r="V556" s="9">
        <v>1</v>
      </c>
      <c r="W556" s="9">
        <v>0</v>
      </c>
      <c r="X556" s="9">
        <v>0</v>
      </c>
      <c r="Y556" s="9"/>
      <c r="Z556" s="9">
        <v>1</v>
      </c>
      <c r="AA556" s="9">
        <v>0</v>
      </c>
      <c r="AB556" s="9">
        <v>0</v>
      </c>
      <c r="AC556" s="9">
        <v>1</v>
      </c>
      <c r="AD556" s="9">
        <v>0</v>
      </c>
      <c r="AE556" s="9">
        <v>0</v>
      </c>
      <c r="AF556" s="9">
        <v>0</v>
      </c>
      <c r="AG556" s="9">
        <v>1</v>
      </c>
      <c r="AH556" s="9">
        <v>0</v>
      </c>
    </row>
    <row r="557" spans="1:34" x14ac:dyDescent="0.25">
      <c r="A557" s="1" t="s">
        <v>0</v>
      </c>
      <c r="B557" s="2" t="s">
        <v>541</v>
      </c>
      <c r="C557" s="2" t="s">
        <v>554</v>
      </c>
      <c r="D557" s="2" t="str">
        <f t="shared" si="41"/>
        <v>Schneider Electric BR1200SI 1,2</v>
      </c>
      <c r="E557" s="2">
        <v>30</v>
      </c>
      <c r="F557" s="2">
        <f t="shared" si="42"/>
        <v>0.03</v>
      </c>
      <c r="G557" s="2">
        <v>1.2</v>
      </c>
      <c r="H557" s="3">
        <v>403.94366197183098</v>
      </c>
      <c r="I557" s="3">
        <f t="shared" si="45"/>
        <v>29690</v>
      </c>
      <c r="J557" s="4">
        <f t="shared" si="43"/>
        <v>336.61971830985914</v>
      </c>
      <c r="K557" s="4">
        <f t="shared" si="44"/>
        <v>1.211830985915493E-2</v>
      </c>
      <c r="L557" s="4" t="s">
        <v>12</v>
      </c>
      <c r="M557" s="4" t="s">
        <v>13</v>
      </c>
      <c r="N557" s="4" t="s">
        <v>2</v>
      </c>
      <c r="O557" s="4" t="s">
        <v>7</v>
      </c>
      <c r="P557" s="4" t="str">
        <f>VLOOKUP(C557,[1]Лист1!$C:$K,9,0)</f>
        <v>2020_01</v>
      </c>
      <c r="R557" s="9">
        <v>0</v>
      </c>
      <c r="S557" s="9">
        <v>1</v>
      </c>
      <c r="T557" s="9">
        <v>1</v>
      </c>
      <c r="U557" s="9">
        <v>1</v>
      </c>
      <c r="V557" s="9">
        <v>1</v>
      </c>
      <c r="W557" s="9">
        <v>0</v>
      </c>
      <c r="X557" s="9">
        <v>0</v>
      </c>
      <c r="Y557" s="9"/>
      <c r="Z557" s="9">
        <v>0</v>
      </c>
      <c r="AA557" s="9">
        <v>1</v>
      </c>
      <c r="AB557" s="9">
        <v>0</v>
      </c>
      <c r="AC557" s="9">
        <v>1</v>
      </c>
      <c r="AD557" s="9">
        <v>0</v>
      </c>
      <c r="AE557" s="9">
        <v>0</v>
      </c>
      <c r="AF557" s="9">
        <v>0</v>
      </c>
      <c r="AG557" s="9">
        <v>1</v>
      </c>
      <c r="AH557" s="9">
        <v>0</v>
      </c>
    </row>
    <row r="558" spans="1:34" x14ac:dyDescent="0.25">
      <c r="A558" s="1" t="s">
        <v>0</v>
      </c>
      <c r="B558" s="2" t="s">
        <v>541</v>
      </c>
      <c r="C558" s="2" t="s">
        <v>555</v>
      </c>
      <c r="D558" s="2" t="str">
        <f t="shared" si="41"/>
        <v>Schneider Electric BR1300MI 1,3</v>
      </c>
      <c r="E558" s="2">
        <v>171</v>
      </c>
      <c r="F558" s="2">
        <f t="shared" si="42"/>
        <v>0.17100000000000001</v>
      </c>
      <c r="G558" s="2">
        <v>1.3</v>
      </c>
      <c r="H558" s="3">
        <v>306.19718309859155</v>
      </c>
      <c r="I558" s="3">
        <f t="shared" si="45"/>
        <v>22505</v>
      </c>
      <c r="J558" s="4">
        <f t="shared" si="43"/>
        <v>235.53629469122427</v>
      </c>
      <c r="K558" s="4">
        <f t="shared" si="44"/>
        <v>5.2359718309859159E-2</v>
      </c>
      <c r="L558" s="4" t="s">
        <v>12</v>
      </c>
      <c r="M558" s="4" t="s">
        <v>13</v>
      </c>
      <c r="N558" s="4" t="s">
        <v>2</v>
      </c>
      <c r="O558" s="4" t="s">
        <v>7</v>
      </c>
      <c r="P558" s="4" t="str">
        <f>VLOOKUP(C558,[1]Лист1!$C:$K,9,0)</f>
        <v>2020_01</v>
      </c>
      <c r="R558" s="9">
        <v>0</v>
      </c>
      <c r="S558" s="9">
        <v>1</v>
      </c>
      <c r="T558" s="9">
        <v>1</v>
      </c>
      <c r="U558" s="9">
        <v>1</v>
      </c>
      <c r="V558" s="9">
        <v>1</v>
      </c>
      <c r="W558" s="9">
        <v>0</v>
      </c>
      <c r="X558" s="9">
        <v>0</v>
      </c>
      <c r="Y558" s="9"/>
      <c r="Z558" s="9">
        <v>0</v>
      </c>
      <c r="AA558" s="9">
        <v>1</v>
      </c>
      <c r="AB558" s="9">
        <v>0</v>
      </c>
      <c r="AC558" s="9">
        <v>1</v>
      </c>
      <c r="AD558" s="9">
        <v>0</v>
      </c>
      <c r="AE558" s="9">
        <v>0</v>
      </c>
      <c r="AF558" s="9">
        <v>0</v>
      </c>
      <c r="AG558" s="9">
        <v>1</v>
      </c>
      <c r="AH558" s="9">
        <v>0</v>
      </c>
    </row>
    <row r="559" spans="1:34" x14ac:dyDescent="0.25">
      <c r="A559" s="1" t="s">
        <v>0</v>
      </c>
      <c r="B559" s="2" t="s">
        <v>541</v>
      </c>
      <c r="C559" s="2" t="s">
        <v>556</v>
      </c>
      <c r="D559" s="2" t="str">
        <f t="shared" si="41"/>
        <v>Schneider Electric BR1500GI 1,5</v>
      </c>
      <c r="E559" s="2">
        <v>104</v>
      </c>
      <c r="F559" s="2">
        <f t="shared" si="42"/>
        <v>0.104</v>
      </c>
      <c r="G559" s="2">
        <v>1.5</v>
      </c>
      <c r="H559" s="3">
        <v>425.77464788732397</v>
      </c>
      <c r="I559" s="3">
        <f t="shared" si="45"/>
        <v>31294</v>
      </c>
      <c r="J559" s="4">
        <f t="shared" si="43"/>
        <v>283.849765258216</v>
      </c>
      <c r="K559" s="4">
        <f t="shared" si="44"/>
        <v>4.4280563380281697E-2</v>
      </c>
      <c r="L559" s="4" t="s">
        <v>12</v>
      </c>
      <c r="M559" s="4" t="s">
        <v>13</v>
      </c>
      <c r="N559" s="4" t="s">
        <v>2</v>
      </c>
      <c r="O559" s="4" t="s">
        <v>7</v>
      </c>
      <c r="P559" s="4" t="str">
        <f>VLOOKUP(C559,[1]Лист1!$C:$K,9,0)</f>
        <v>2020_01</v>
      </c>
      <c r="R559" s="9">
        <v>0</v>
      </c>
      <c r="S559" s="9">
        <v>1</v>
      </c>
      <c r="T559" s="9">
        <v>1</v>
      </c>
      <c r="U559" s="9">
        <v>1</v>
      </c>
      <c r="V559" s="9">
        <v>1</v>
      </c>
      <c r="W559" s="9">
        <v>0</v>
      </c>
      <c r="X559" s="9">
        <v>0</v>
      </c>
      <c r="Y559" s="9"/>
      <c r="Z559" s="9">
        <v>0</v>
      </c>
      <c r="AA559" s="9">
        <v>1</v>
      </c>
      <c r="AB559" s="9">
        <v>0</v>
      </c>
      <c r="AC559" s="9">
        <v>1</v>
      </c>
      <c r="AD559" s="9">
        <v>0</v>
      </c>
      <c r="AE559" s="9">
        <v>0</v>
      </c>
      <c r="AF559" s="9">
        <v>0</v>
      </c>
      <c r="AG559" s="9">
        <v>1</v>
      </c>
      <c r="AH559" s="9">
        <v>0</v>
      </c>
    </row>
    <row r="560" spans="1:34" x14ac:dyDescent="0.25">
      <c r="A560" s="1" t="s">
        <v>0</v>
      </c>
      <c r="B560" s="2" t="s">
        <v>541</v>
      </c>
      <c r="C560" s="2" t="s">
        <v>557</v>
      </c>
      <c r="D560" s="2" t="str">
        <f t="shared" si="41"/>
        <v>Schneider Electric BR1500G-RS 1,5</v>
      </c>
      <c r="E560" s="2">
        <v>315</v>
      </c>
      <c r="F560" s="2">
        <f t="shared" si="42"/>
        <v>0.315</v>
      </c>
      <c r="G560" s="2">
        <v>1.5</v>
      </c>
      <c r="H560" s="3">
        <v>408.16901408450707</v>
      </c>
      <c r="I560" s="3">
        <f t="shared" si="45"/>
        <v>30000</v>
      </c>
      <c r="J560" s="4">
        <f t="shared" si="43"/>
        <v>272.11267605633805</v>
      </c>
      <c r="K560" s="4">
        <f t="shared" si="44"/>
        <v>0.12857323943661972</v>
      </c>
      <c r="L560" s="4" t="s">
        <v>12</v>
      </c>
      <c r="M560" s="4" t="s">
        <v>13</v>
      </c>
      <c r="N560" s="4" t="s">
        <v>2</v>
      </c>
      <c r="O560" s="4" t="s">
        <v>7</v>
      </c>
      <c r="P560" s="4" t="str">
        <f>VLOOKUP(C560,[1]Лист1!$C:$K,9,0)</f>
        <v>2020_01</v>
      </c>
      <c r="R560" s="9">
        <v>0</v>
      </c>
      <c r="S560" s="9">
        <v>1</v>
      </c>
      <c r="T560" s="9">
        <v>1</v>
      </c>
      <c r="U560" s="9">
        <v>1</v>
      </c>
      <c r="V560" s="9">
        <v>1</v>
      </c>
      <c r="W560" s="9">
        <v>0</v>
      </c>
      <c r="X560" s="9">
        <v>0</v>
      </c>
      <c r="Y560" s="9"/>
      <c r="Z560" s="9">
        <v>1</v>
      </c>
      <c r="AA560" s="9">
        <v>0</v>
      </c>
      <c r="AB560" s="9">
        <v>0</v>
      </c>
      <c r="AC560" s="9">
        <v>1</v>
      </c>
      <c r="AD560" s="9">
        <v>0</v>
      </c>
      <c r="AE560" s="9">
        <v>0</v>
      </c>
      <c r="AF560" s="9">
        <v>0</v>
      </c>
      <c r="AG560" s="9">
        <v>1</v>
      </c>
      <c r="AH560" s="9">
        <v>0</v>
      </c>
    </row>
    <row r="561" spans="1:34" x14ac:dyDescent="0.25">
      <c r="A561" s="1" t="s">
        <v>0</v>
      </c>
      <c r="B561" s="2" t="s">
        <v>541</v>
      </c>
      <c r="C561" s="2" t="s">
        <v>558</v>
      </c>
      <c r="D561" s="2" t="str">
        <f t="shared" si="41"/>
        <v>Schneider Electric BR1600MI 1,6</v>
      </c>
      <c r="E561" s="2">
        <v>158</v>
      </c>
      <c r="F561" s="2">
        <f t="shared" si="42"/>
        <v>0.158</v>
      </c>
      <c r="G561" s="2">
        <v>1.6</v>
      </c>
      <c r="H561" s="3">
        <v>364.50704225352115</v>
      </c>
      <c r="I561" s="3">
        <f t="shared" si="45"/>
        <v>26791</v>
      </c>
      <c r="J561" s="4">
        <f t="shared" si="43"/>
        <v>227.81690140845072</v>
      </c>
      <c r="K561" s="4">
        <f t="shared" si="44"/>
        <v>5.7592112676056344E-2</v>
      </c>
      <c r="L561" s="4" t="s">
        <v>12</v>
      </c>
      <c r="M561" s="4" t="s">
        <v>13</v>
      </c>
      <c r="N561" s="4" t="s">
        <v>2</v>
      </c>
      <c r="O561" s="4" t="s">
        <v>7</v>
      </c>
      <c r="P561" s="4" t="str">
        <f>VLOOKUP(C561,[1]Лист1!$C:$K,9,0)</f>
        <v>2020_01</v>
      </c>
      <c r="R561" s="9">
        <v>0</v>
      </c>
      <c r="S561" s="9">
        <v>1</v>
      </c>
      <c r="T561" s="9">
        <v>1</v>
      </c>
      <c r="U561" s="9">
        <v>1</v>
      </c>
      <c r="V561" s="9">
        <v>1</v>
      </c>
      <c r="W561" s="9">
        <v>0</v>
      </c>
      <c r="X561" s="9">
        <v>0</v>
      </c>
      <c r="Y561" s="9"/>
      <c r="Z561" s="9">
        <v>0</v>
      </c>
      <c r="AA561" s="9">
        <v>1</v>
      </c>
      <c r="AB561" s="9">
        <v>0</v>
      </c>
      <c r="AC561" s="9">
        <v>1</v>
      </c>
      <c r="AD561" s="9">
        <v>0</v>
      </c>
      <c r="AE561" s="9">
        <v>0</v>
      </c>
      <c r="AF561" s="9">
        <v>0</v>
      </c>
      <c r="AG561" s="9">
        <v>1</v>
      </c>
      <c r="AH561" s="9">
        <v>0</v>
      </c>
    </row>
    <row r="562" spans="1:34" x14ac:dyDescent="0.25">
      <c r="A562" s="1" t="s">
        <v>0</v>
      </c>
      <c r="B562" s="2" t="s">
        <v>541</v>
      </c>
      <c r="C562" s="2" t="s">
        <v>559</v>
      </c>
      <c r="D562" s="2" t="str">
        <f t="shared" si="41"/>
        <v>Schneider Electric BR1600SI 1,6</v>
      </c>
      <c r="E562" s="2">
        <v>74</v>
      </c>
      <c r="F562" s="2">
        <f t="shared" si="42"/>
        <v>7.3999999999999996E-2</v>
      </c>
      <c r="G562" s="2">
        <v>1.6</v>
      </c>
      <c r="H562" s="3">
        <v>524.84507042253517</v>
      </c>
      <c r="I562" s="3">
        <f t="shared" si="45"/>
        <v>38576</v>
      </c>
      <c r="J562" s="4">
        <f t="shared" si="43"/>
        <v>328.02816901408448</v>
      </c>
      <c r="K562" s="4">
        <f t="shared" si="44"/>
        <v>3.8838535211267608E-2</v>
      </c>
      <c r="L562" s="4" t="s">
        <v>12</v>
      </c>
      <c r="M562" s="4" t="s">
        <v>13</v>
      </c>
      <c r="N562" s="4" t="s">
        <v>2</v>
      </c>
      <c r="O562" s="4" t="s">
        <v>7</v>
      </c>
      <c r="P562" s="4" t="str">
        <f>VLOOKUP(C562,[1]Лист1!$C:$K,9,0)</f>
        <v>2020_01</v>
      </c>
      <c r="R562" s="9">
        <v>0</v>
      </c>
      <c r="S562" s="9">
        <v>1</v>
      </c>
      <c r="T562" s="9">
        <v>1</v>
      </c>
      <c r="U562" s="9">
        <v>1</v>
      </c>
      <c r="V562" s="9">
        <v>1</v>
      </c>
      <c r="W562" s="9">
        <v>0</v>
      </c>
      <c r="X562" s="9">
        <v>0</v>
      </c>
      <c r="Y562" s="9"/>
      <c r="Z562" s="9">
        <v>0</v>
      </c>
      <c r="AA562" s="9">
        <v>1</v>
      </c>
      <c r="AB562" s="9">
        <v>0</v>
      </c>
      <c r="AC562" s="9">
        <v>1</v>
      </c>
      <c r="AD562" s="9">
        <v>0</v>
      </c>
      <c r="AE562" s="9">
        <v>0</v>
      </c>
      <c r="AF562" s="9">
        <v>0</v>
      </c>
      <c r="AG562" s="9">
        <v>1</v>
      </c>
      <c r="AH562" s="9">
        <v>0</v>
      </c>
    </row>
    <row r="563" spans="1:34" x14ac:dyDescent="0.25">
      <c r="A563" s="1" t="s">
        <v>0</v>
      </c>
      <c r="B563" s="2" t="s">
        <v>541</v>
      </c>
      <c r="C563" s="2" t="s">
        <v>560</v>
      </c>
      <c r="D563" s="2" t="str">
        <f t="shared" si="41"/>
        <v>Schneider Electric BR550GI 0,55</v>
      </c>
      <c r="E563" s="2">
        <v>1</v>
      </c>
      <c r="F563" s="2">
        <f t="shared" si="42"/>
        <v>1E-3</v>
      </c>
      <c r="G563" s="2">
        <v>0.55000000000000004</v>
      </c>
      <c r="H563" s="3">
        <v>160.54794520547946</v>
      </c>
      <c r="I563" s="3">
        <f t="shared" si="45"/>
        <v>11800</v>
      </c>
      <c r="J563" s="4">
        <f t="shared" si="43"/>
        <v>291.90535491905354</v>
      </c>
      <c r="K563" s="4">
        <f t="shared" si="44"/>
        <v>1.6054794520547946E-4</v>
      </c>
      <c r="L563" s="4" t="s">
        <v>12</v>
      </c>
      <c r="M563" s="4" t="s">
        <v>13</v>
      </c>
      <c r="N563" s="4" t="s">
        <v>2</v>
      </c>
      <c r="O563" s="4" t="s">
        <v>7</v>
      </c>
      <c r="P563" s="4" t="str">
        <f>VLOOKUP(C563,[1]Лист1!$C:$K,9,0)</f>
        <v>2020_01</v>
      </c>
      <c r="R563" s="9">
        <v>0</v>
      </c>
      <c r="S563" s="9">
        <v>1</v>
      </c>
      <c r="T563" s="9">
        <v>0</v>
      </c>
      <c r="U563" s="9">
        <v>1</v>
      </c>
      <c r="V563" s="9">
        <v>1</v>
      </c>
      <c r="W563" s="9">
        <v>0</v>
      </c>
      <c r="X563" s="9">
        <v>0</v>
      </c>
      <c r="Y563" s="9"/>
      <c r="Z563" s="9">
        <v>0</v>
      </c>
      <c r="AA563" s="9">
        <v>1</v>
      </c>
      <c r="AB563" s="9">
        <v>0</v>
      </c>
      <c r="AC563" s="9">
        <v>1</v>
      </c>
      <c r="AD563" s="9">
        <v>0</v>
      </c>
      <c r="AE563" s="9">
        <v>0</v>
      </c>
      <c r="AF563" s="9">
        <v>0</v>
      </c>
      <c r="AG563" s="9">
        <v>1</v>
      </c>
      <c r="AH563" s="9">
        <v>0</v>
      </c>
    </row>
    <row r="564" spans="1:34" x14ac:dyDescent="0.25">
      <c r="A564" s="1" t="s">
        <v>0</v>
      </c>
      <c r="B564" s="2" t="s">
        <v>541</v>
      </c>
      <c r="C564" s="2" t="s">
        <v>561</v>
      </c>
      <c r="D564" s="2" t="str">
        <f t="shared" si="41"/>
        <v>Schneider Electric BR650MI 0,65</v>
      </c>
      <c r="E564" s="2">
        <v>508</v>
      </c>
      <c r="F564" s="2">
        <f t="shared" si="42"/>
        <v>0.50800000000000001</v>
      </c>
      <c r="G564" s="2">
        <v>0.65</v>
      </c>
      <c r="H564" s="3">
        <v>159.63380281690141</v>
      </c>
      <c r="I564" s="3">
        <f t="shared" si="45"/>
        <v>11733</v>
      </c>
      <c r="J564" s="4">
        <f t="shared" si="43"/>
        <v>245.59046587215602</v>
      </c>
      <c r="K564" s="4">
        <f t="shared" si="44"/>
        <v>8.109397183098592E-2</v>
      </c>
      <c r="L564" s="4" t="s">
        <v>12</v>
      </c>
      <c r="M564" s="4" t="s">
        <v>13</v>
      </c>
      <c r="N564" s="4" t="s">
        <v>2</v>
      </c>
      <c r="O564" s="4" t="s">
        <v>7</v>
      </c>
      <c r="P564" s="4" t="str">
        <f>VLOOKUP(C564,[1]Лист1!$C:$K,9,0)</f>
        <v>2020_01</v>
      </c>
      <c r="R564" s="9">
        <v>0</v>
      </c>
      <c r="S564" s="9">
        <v>1</v>
      </c>
      <c r="T564" s="9">
        <v>0</v>
      </c>
      <c r="U564" s="9">
        <v>1</v>
      </c>
      <c r="V564" s="9">
        <v>1</v>
      </c>
      <c r="W564" s="9">
        <v>0</v>
      </c>
      <c r="X564" s="9">
        <v>0</v>
      </c>
      <c r="Y564" s="9"/>
      <c r="Z564" s="9">
        <v>0</v>
      </c>
      <c r="AA564" s="9">
        <v>1</v>
      </c>
      <c r="AB564" s="9">
        <v>0</v>
      </c>
      <c r="AC564" s="9">
        <v>1</v>
      </c>
      <c r="AD564" s="9">
        <v>0</v>
      </c>
      <c r="AE564" s="9">
        <v>0</v>
      </c>
      <c r="AF564" s="9">
        <v>0</v>
      </c>
      <c r="AG564" s="9">
        <v>1</v>
      </c>
      <c r="AH564" s="9">
        <v>0</v>
      </c>
    </row>
    <row r="565" spans="1:34" x14ac:dyDescent="0.25">
      <c r="A565" s="1" t="s">
        <v>0</v>
      </c>
      <c r="B565" s="2" t="s">
        <v>541</v>
      </c>
      <c r="C565" s="2" t="s">
        <v>562</v>
      </c>
      <c r="D565" s="2" t="str">
        <f t="shared" si="41"/>
        <v>Schneider Electric BR900G-RS 0,9</v>
      </c>
      <c r="E565" s="2">
        <v>496</v>
      </c>
      <c r="F565" s="2">
        <f t="shared" si="42"/>
        <v>0.496</v>
      </c>
      <c r="G565" s="2">
        <v>0.9</v>
      </c>
      <c r="H565" s="3">
        <v>289.85915492957747</v>
      </c>
      <c r="I565" s="3">
        <f t="shared" si="45"/>
        <v>21305</v>
      </c>
      <c r="J565" s="4">
        <f t="shared" si="43"/>
        <v>322.0657276995305</v>
      </c>
      <c r="K565" s="4">
        <f t="shared" si="44"/>
        <v>0.14377014084507042</v>
      </c>
      <c r="L565" s="4" t="s">
        <v>12</v>
      </c>
      <c r="M565" s="4" t="s">
        <v>13</v>
      </c>
      <c r="N565" s="4" t="s">
        <v>2</v>
      </c>
      <c r="O565" s="4" t="s">
        <v>7</v>
      </c>
      <c r="P565" s="4" t="str">
        <f>VLOOKUP(C565,[1]Лист1!$C:$K,9,0)</f>
        <v>2020_01</v>
      </c>
      <c r="R565" s="9">
        <v>0</v>
      </c>
      <c r="S565" s="9">
        <v>1</v>
      </c>
      <c r="T565" s="9">
        <v>1</v>
      </c>
      <c r="U565" s="9">
        <v>1</v>
      </c>
      <c r="V565" s="9">
        <v>1</v>
      </c>
      <c r="W565" s="9">
        <v>0</v>
      </c>
      <c r="X565" s="9">
        <v>0</v>
      </c>
      <c r="Y565" s="9"/>
      <c r="Z565" s="9">
        <v>1</v>
      </c>
      <c r="AA565" s="9">
        <v>0</v>
      </c>
      <c r="AB565" s="9">
        <v>0</v>
      </c>
      <c r="AC565" s="9">
        <v>1</v>
      </c>
      <c r="AD565" s="9">
        <v>0</v>
      </c>
      <c r="AE565" s="9">
        <v>0</v>
      </c>
      <c r="AF565" s="9">
        <v>0</v>
      </c>
      <c r="AG565" s="9">
        <v>1</v>
      </c>
      <c r="AH565" s="9">
        <v>0</v>
      </c>
    </row>
    <row r="566" spans="1:34" x14ac:dyDescent="0.25">
      <c r="A566" s="1" t="s">
        <v>0</v>
      </c>
      <c r="B566" s="2" t="s">
        <v>541</v>
      </c>
      <c r="C566" s="2" t="s">
        <v>563</v>
      </c>
      <c r="D566" s="2" t="str">
        <f t="shared" si="41"/>
        <v>Schneider Electric BR900MI 0,9</v>
      </c>
      <c r="E566" s="2">
        <v>321</v>
      </c>
      <c r="F566" s="2">
        <f t="shared" si="42"/>
        <v>0.32100000000000001</v>
      </c>
      <c r="G566" s="2">
        <v>0.9</v>
      </c>
      <c r="H566" s="3">
        <v>234.1549295774648</v>
      </c>
      <c r="I566" s="3">
        <f t="shared" si="45"/>
        <v>17210</v>
      </c>
      <c r="J566" s="4">
        <f t="shared" si="43"/>
        <v>260.17214397496087</v>
      </c>
      <c r="K566" s="4">
        <f t="shared" si="44"/>
        <v>7.5163732394366203E-2</v>
      </c>
      <c r="L566" s="4" t="s">
        <v>12</v>
      </c>
      <c r="M566" s="4" t="s">
        <v>13</v>
      </c>
      <c r="N566" s="4" t="s">
        <v>2</v>
      </c>
      <c r="O566" s="4" t="s">
        <v>7</v>
      </c>
      <c r="P566" s="4" t="str">
        <f>VLOOKUP(C566,[1]Лист1!$C:$K,9,0)</f>
        <v>2020_01</v>
      </c>
      <c r="R566" s="9">
        <v>0</v>
      </c>
      <c r="S566" s="9">
        <v>1</v>
      </c>
      <c r="T566" s="9">
        <v>1</v>
      </c>
      <c r="U566" s="9">
        <v>1</v>
      </c>
      <c r="V566" s="9">
        <v>1</v>
      </c>
      <c r="W566" s="9">
        <v>0</v>
      </c>
      <c r="X566" s="9">
        <v>0</v>
      </c>
      <c r="Y566" s="9"/>
      <c r="Z566" s="9">
        <v>0</v>
      </c>
      <c r="AA566" s="9">
        <v>1</v>
      </c>
      <c r="AB566" s="9">
        <v>0</v>
      </c>
      <c r="AC566" s="9">
        <v>1</v>
      </c>
      <c r="AD566" s="9">
        <v>0</v>
      </c>
      <c r="AE566" s="9">
        <v>0</v>
      </c>
      <c r="AF566" s="9">
        <v>0</v>
      </c>
      <c r="AG566" s="9">
        <v>1</v>
      </c>
      <c r="AH566" s="9">
        <v>0</v>
      </c>
    </row>
    <row r="567" spans="1:34" x14ac:dyDescent="0.25">
      <c r="A567" s="1" t="s">
        <v>0</v>
      </c>
      <c r="B567" s="2" t="s">
        <v>541</v>
      </c>
      <c r="C567" s="2" t="s">
        <v>564</v>
      </c>
      <c r="D567" s="2" t="str">
        <f t="shared" si="41"/>
        <v>Schneider Electric BV1000I 1</v>
      </c>
      <c r="E567" s="2">
        <v>447</v>
      </c>
      <c r="F567" s="2">
        <f t="shared" si="42"/>
        <v>0.44700000000000001</v>
      </c>
      <c r="G567" s="2">
        <v>1</v>
      </c>
      <c r="H567" s="3">
        <v>69.154929577464785</v>
      </c>
      <c r="I567" s="3">
        <f t="shared" si="45"/>
        <v>5083</v>
      </c>
      <c r="J567" s="4">
        <f t="shared" si="43"/>
        <v>69.154929577464785</v>
      </c>
      <c r="K567" s="4">
        <f t="shared" si="44"/>
        <v>3.091225352112676E-2</v>
      </c>
      <c r="L567" s="4" t="s">
        <v>12</v>
      </c>
      <c r="M567" s="4" t="s">
        <v>13</v>
      </c>
      <c r="N567" s="4" t="s">
        <v>14</v>
      </c>
      <c r="O567" s="4" t="s">
        <v>7</v>
      </c>
      <c r="P567" s="4" t="str">
        <f>VLOOKUP(C567,[1]Лист1!$C:$K,9,0)</f>
        <v>2020_01</v>
      </c>
      <c r="R567" s="9">
        <v>1</v>
      </c>
      <c r="S567" s="9">
        <v>0</v>
      </c>
      <c r="T567" s="9">
        <v>1</v>
      </c>
      <c r="U567" s="9">
        <v>1</v>
      </c>
      <c r="V567" s="9">
        <v>0</v>
      </c>
      <c r="W567" s="9">
        <v>0</v>
      </c>
      <c r="X567" s="9">
        <v>0</v>
      </c>
      <c r="Y567" s="9"/>
      <c r="Z567" s="9">
        <v>0</v>
      </c>
      <c r="AA567" s="9">
        <v>1</v>
      </c>
      <c r="AB567" s="9">
        <v>1</v>
      </c>
      <c r="AC567" s="9">
        <v>0</v>
      </c>
      <c r="AD567" s="9">
        <v>0</v>
      </c>
      <c r="AE567" s="9">
        <v>0</v>
      </c>
      <c r="AF567" s="9">
        <v>0</v>
      </c>
      <c r="AG567" s="9">
        <v>1</v>
      </c>
      <c r="AH567" s="9">
        <v>0</v>
      </c>
    </row>
    <row r="568" spans="1:34" x14ac:dyDescent="0.25">
      <c r="A568" s="1" t="s">
        <v>0</v>
      </c>
      <c r="B568" s="2" t="s">
        <v>541</v>
      </c>
      <c r="C568" s="2" t="s">
        <v>565</v>
      </c>
      <c r="D568" s="2" t="str">
        <f t="shared" si="41"/>
        <v>Schneider Electric BV1000I-GR 1</v>
      </c>
      <c r="E568" s="2">
        <v>5717</v>
      </c>
      <c r="F568" s="2">
        <f t="shared" si="42"/>
        <v>5.7169999999999996</v>
      </c>
      <c r="G568" s="2">
        <v>1</v>
      </c>
      <c r="H568" s="3">
        <v>70.563380281690144</v>
      </c>
      <c r="I568" s="3">
        <f t="shared" si="45"/>
        <v>5186</v>
      </c>
      <c r="J568" s="4">
        <f t="shared" si="43"/>
        <v>70.563380281690144</v>
      </c>
      <c r="K568" s="4">
        <f t="shared" si="44"/>
        <v>0.40341084507042257</v>
      </c>
      <c r="L568" s="4" t="s">
        <v>12</v>
      </c>
      <c r="M568" s="4" t="s">
        <v>13</v>
      </c>
      <c r="N568" s="4" t="s">
        <v>14</v>
      </c>
      <c r="O568" s="4" t="s">
        <v>7</v>
      </c>
      <c r="P568" s="4" t="str">
        <f>VLOOKUP(C568,[1]Лист1!$C:$K,9,0)</f>
        <v>2020_01</v>
      </c>
      <c r="R568" s="9">
        <v>1</v>
      </c>
      <c r="S568" s="9">
        <v>0</v>
      </c>
      <c r="T568" s="9">
        <v>1</v>
      </c>
      <c r="U568" s="9">
        <v>1</v>
      </c>
      <c r="V568" s="9">
        <v>0</v>
      </c>
      <c r="W568" s="9">
        <v>0</v>
      </c>
      <c r="X568" s="9">
        <v>0</v>
      </c>
      <c r="Y568" s="9"/>
      <c r="Z568" s="9">
        <v>1</v>
      </c>
      <c r="AA568" s="9">
        <v>0</v>
      </c>
      <c r="AB568" s="9">
        <v>1</v>
      </c>
      <c r="AC568" s="9">
        <v>0</v>
      </c>
      <c r="AD568" s="9">
        <v>0</v>
      </c>
      <c r="AE568" s="9">
        <v>0</v>
      </c>
      <c r="AF568" s="9">
        <v>0</v>
      </c>
      <c r="AG568" s="9">
        <v>1</v>
      </c>
      <c r="AH568" s="9">
        <v>0</v>
      </c>
    </row>
    <row r="569" spans="1:34" x14ac:dyDescent="0.25">
      <c r="A569" s="1" t="s">
        <v>0</v>
      </c>
      <c r="B569" s="2" t="s">
        <v>541</v>
      </c>
      <c r="C569" s="2" t="s">
        <v>566</v>
      </c>
      <c r="D569" s="2" t="str">
        <f t="shared" si="41"/>
        <v>Schneider Electric BV500I 0,5</v>
      </c>
      <c r="E569" s="2">
        <v>189</v>
      </c>
      <c r="F569" s="2">
        <f t="shared" si="42"/>
        <v>0.189</v>
      </c>
      <c r="G569" s="2">
        <v>0.5</v>
      </c>
      <c r="H569" s="3">
        <v>49.718309859154928</v>
      </c>
      <c r="I569" s="3">
        <f t="shared" si="45"/>
        <v>3654</v>
      </c>
      <c r="J569" s="4">
        <f t="shared" si="43"/>
        <v>99.436619718309856</v>
      </c>
      <c r="K569" s="4">
        <f t="shared" si="44"/>
        <v>9.3967605633802822E-3</v>
      </c>
      <c r="L569" s="4" t="s">
        <v>12</v>
      </c>
      <c r="M569" s="4" t="s">
        <v>13</v>
      </c>
      <c r="N569" s="4" t="s">
        <v>14</v>
      </c>
      <c r="O569" s="4" t="s">
        <v>7</v>
      </c>
      <c r="P569" s="4" t="str">
        <f>VLOOKUP(C569,[1]Лист1!$C:$K,9,0)</f>
        <v>2020_01</v>
      </c>
      <c r="R569" s="9">
        <v>1</v>
      </c>
      <c r="S569" s="9">
        <v>0</v>
      </c>
      <c r="T569" s="9">
        <v>0</v>
      </c>
      <c r="U569" s="9">
        <v>1</v>
      </c>
      <c r="V569" s="9">
        <v>0</v>
      </c>
      <c r="W569" s="9">
        <v>0</v>
      </c>
      <c r="X569" s="9">
        <v>0</v>
      </c>
      <c r="Y569" s="9"/>
      <c r="Z569" s="9">
        <v>0</v>
      </c>
      <c r="AA569" s="9">
        <v>1</v>
      </c>
      <c r="AB569" s="9">
        <v>1</v>
      </c>
      <c r="AC569" s="9">
        <v>0</v>
      </c>
      <c r="AD569" s="9">
        <v>0</v>
      </c>
      <c r="AE569" s="9">
        <v>0</v>
      </c>
      <c r="AF569" s="9">
        <v>0</v>
      </c>
      <c r="AG569" s="9">
        <v>1</v>
      </c>
      <c r="AH569" s="9">
        <v>0</v>
      </c>
    </row>
    <row r="570" spans="1:34" x14ac:dyDescent="0.25">
      <c r="A570" s="1" t="s">
        <v>0</v>
      </c>
      <c r="B570" s="2" t="s">
        <v>541</v>
      </c>
      <c r="C570" s="2" t="s">
        <v>567</v>
      </c>
      <c r="D570" s="2" t="str">
        <f t="shared" si="41"/>
        <v>Schneider Electric BV500I-GR 0,5</v>
      </c>
      <c r="E570" s="2">
        <v>3289</v>
      </c>
      <c r="F570" s="2">
        <f t="shared" si="42"/>
        <v>3.2890000000000001</v>
      </c>
      <c r="G570" s="2">
        <v>0.5</v>
      </c>
      <c r="H570" s="3">
        <v>51.83098591549296</v>
      </c>
      <c r="I570" s="3">
        <f t="shared" si="45"/>
        <v>3810</v>
      </c>
      <c r="J570" s="4">
        <f t="shared" si="43"/>
        <v>103.66197183098592</v>
      </c>
      <c r="K570" s="4">
        <f t="shared" si="44"/>
        <v>0.17047211267605633</v>
      </c>
      <c r="L570" s="4" t="s">
        <v>12</v>
      </c>
      <c r="M570" s="4" t="s">
        <v>13</v>
      </c>
      <c r="N570" s="4" t="s">
        <v>14</v>
      </c>
      <c r="O570" s="4" t="s">
        <v>7</v>
      </c>
      <c r="P570" s="4" t="str">
        <f>VLOOKUP(C570,[1]Лист1!$C:$K,9,0)</f>
        <v>2020_01</v>
      </c>
      <c r="R570" s="9">
        <v>1</v>
      </c>
      <c r="S570" s="9">
        <v>0</v>
      </c>
      <c r="T570" s="9">
        <v>0</v>
      </c>
      <c r="U570" s="9">
        <v>1</v>
      </c>
      <c r="V570" s="9">
        <v>0</v>
      </c>
      <c r="W570" s="9">
        <v>0</v>
      </c>
      <c r="X570" s="9">
        <v>0</v>
      </c>
      <c r="Y570" s="9"/>
      <c r="Z570" s="9">
        <v>1</v>
      </c>
      <c r="AA570" s="9">
        <v>0</v>
      </c>
      <c r="AB570" s="9">
        <v>1</v>
      </c>
      <c r="AC570" s="9">
        <v>0</v>
      </c>
      <c r="AD570" s="9">
        <v>0</v>
      </c>
      <c r="AE570" s="9">
        <v>0</v>
      </c>
      <c r="AF570" s="9">
        <v>0</v>
      </c>
      <c r="AG570" s="9">
        <v>1</v>
      </c>
      <c r="AH570" s="9">
        <v>0</v>
      </c>
    </row>
    <row r="571" spans="1:34" x14ac:dyDescent="0.25">
      <c r="A571" s="1" t="s">
        <v>0</v>
      </c>
      <c r="B571" s="2" t="s">
        <v>541</v>
      </c>
      <c r="C571" s="2" t="s">
        <v>568</v>
      </c>
      <c r="D571" s="2" t="str">
        <f t="shared" si="41"/>
        <v>Schneider Electric BV650I 0,65</v>
      </c>
      <c r="E571" s="2">
        <v>331</v>
      </c>
      <c r="F571" s="2">
        <f t="shared" si="42"/>
        <v>0.33100000000000002</v>
      </c>
      <c r="G571" s="2">
        <v>0.65</v>
      </c>
      <c r="H571" s="3">
        <v>55.91549295774648</v>
      </c>
      <c r="I571" s="3">
        <f t="shared" si="45"/>
        <v>4110</v>
      </c>
      <c r="J571" s="4">
        <f t="shared" si="43"/>
        <v>86.023835319609972</v>
      </c>
      <c r="K571" s="4">
        <f t="shared" si="44"/>
        <v>1.8508028169014083E-2</v>
      </c>
      <c r="L571" s="4" t="s">
        <v>12</v>
      </c>
      <c r="M571" s="4" t="s">
        <v>13</v>
      </c>
      <c r="N571" s="4" t="s">
        <v>14</v>
      </c>
      <c r="O571" s="4" t="s">
        <v>7</v>
      </c>
      <c r="P571" s="4" t="str">
        <f>VLOOKUP(C571,[1]Лист1!$C:$K,9,0)</f>
        <v>2020_01</v>
      </c>
      <c r="R571" s="9">
        <v>1</v>
      </c>
      <c r="S571" s="9">
        <v>0</v>
      </c>
      <c r="T571" s="9">
        <v>0</v>
      </c>
      <c r="U571" s="9">
        <v>1</v>
      </c>
      <c r="V571" s="9">
        <v>0</v>
      </c>
      <c r="W571" s="9">
        <v>0</v>
      </c>
      <c r="X571" s="9">
        <v>0</v>
      </c>
      <c r="Y571" s="9"/>
      <c r="Z571" s="9">
        <v>0</v>
      </c>
      <c r="AA571" s="9">
        <v>1</v>
      </c>
      <c r="AB571" s="9">
        <v>1</v>
      </c>
      <c r="AC571" s="9">
        <v>0</v>
      </c>
      <c r="AD571" s="9">
        <v>0</v>
      </c>
      <c r="AE571" s="9">
        <v>0</v>
      </c>
      <c r="AF571" s="9">
        <v>0</v>
      </c>
      <c r="AG571" s="9">
        <v>1</v>
      </c>
      <c r="AH571" s="9">
        <v>0</v>
      </c>
    </row>
    <row r="572" spans="1:34" x14ac:dyDescent="0.25">
      <c r="A572" s="1" t="s">
        <v>0</v>
      </c>
      <c r="B572" s="2" t="s">
        <v>541</v>
      </c>
      <c r="C572" s="2" t="s">
        <v>569</v>
      </c>
      <c r="D572" s="2" t="str">
        <f t="shared" si="41"/>
        <v>Schneider Electric BV650I-GR 0,65</v>
      </c>
      <c r="E572" s="2">
        <v>4811</v>
      </c>
      <c r="F572" s="2">
        <f t="shared" si="42"/>
        <v>4.8109999999999999</v>
      </c>
      <c r="G572" s="2">
        <v>0.65</v>
      </c>
      <c r="H572" s="3">
        <v>59.408450704225352</v>
      </c>
      <c r="I572" s="3">
        <f t="shared" si="45"/>
        <v>4367</v>
      </c>
      <c r="J572" s="4">
        <f t="shared" si="43"/>
        <v>91.397616468039004</v>
      </c>
      <c r="K572" s="4">
        <f t="shared" si="44"/>
        <v>0.28581405633802814</v>
      </c>
      <c r="L572" s="4" t="s">
        <v>12</v>
      </c>
      <c r="M572" s="4" t="s">
        <v>13</v>
      </c>
      <c r="N572" s="4" t="s">
        <v>14</v>
      </c>
      <c r="O572" s="4" t="s">
        <v>7</v>
      </c>
      <c r="P572" s="4" t="str">
        <f>VLOOKUP(C572,[1]Лист1!$C:$K,9,0)</f>
        <v>2020_01</v>
      </c>
      <c r="R572" s="9">
        <v>1</v>
      </c>
      <c r="S572" s="9">
        <v>0</v>
      </c>
      <c r="T572" s="9">
        <v>0</v>
      </c>
      <c r="U572" s="9">
        <v>1</v>
      </c>
      <c r="V572" s="9">
        <v>0</v>
      </c>
      <c r="W572" s="9">
        <v>0</v>
      </c>
      <c r="X572" s="9">
        <v>0</v>
      </c>
      <c r="Y572" s="9"/>
      <c r="Z572" s="9">
        <v>1</v>
      </c>
      <c r="AA572" s="9">
        <v>0</v>
      </c>
      <c r="AB572" s="9">
        <v>1</v>
      </c>
      <c r="AC572" s="9">
        <v>0</v>
      </c>
      <c r="AD572" s="9">
        <v>0</v>
      </c>
      <c r="AE572" s="9">
        <v>0</v>
      </c>
      <c r="AF572" s="9">
        <v>0</v>
      </c>
      <c r="AG572" s="9">
        <v>1</v>
      </c>
      <c r="AH572" s="9">
        <v>0</v>
      </c>
    </row>
    <row r="573" spans="1:34" x14ac:dyDescent="0.25">
      <c r="A573" s="1" t="s">
        <v>0</v>
      </c>
      <c r="B573" s="2" t="s">
        <v>541</v>
      </c>
      <c r="C573" s="2" t="s">
        <v>570</v>
      </c>
      <c r="D573" s="2" t="str">
        <f t="shared" si="41"/>
        <v>Schneider Electric BV800I 0,8</v>
      </c>
      <c r="E573" s="2">
        <v>245</v>
      </c>
      <c r="F573" s="2">
        <f t="shared" si="42"/>
        <v>0.245</v>
      </c>
      <c r="G573" s="2">
        <v>0.8</v>
      </c>
      <c r="H573" s="3">
        <v>59.29577464788732</v>
      </c>
      <c r="I573" s="3">
        <f t="shared" si="45"/>
        <v>4358</v>
      </c>
      <c r="J573" s="4">
        <f t="shared" si="43"/>
        <v>74.119718309859152</v>
      </c>
      <c r="K573" s="4">
        <f t="shared" si="44"/>
        <v>1.4527464788732394E-2</v>
      </c>
      <c r="L573" s="4" t="s">
        <v>12</v>
      </c>
      <c r="M573" s="4" t="s">
        <v>13</v>
      </c>
      <c r="N573" s="4" t="s">
        <v>14</v>
      </c>
      <c r="O573" s="4" t="s">
        <v>7</v>
      </c>
      <c r="P573" s="4" t="str">
        <f>VLOOKUP(C573,[1]Лист1!$C:$K,9,0)</f>
        <v>2020_01</v>
      </c>
      <c r="R573" s="9">
        <v>1</v>
      </c>
      <c r="S573" s="9">
        <v>0</v>
      </c>
      <c r="T573" s="9">
        <v>0</v>
      </c>
      <c r="U573" s="9">
        <v>1</v>
      </c>
      <c r="V573" s="9">
        <v>0</v>
      </c>
      <c r="W573" s="9">
        <v>0</v>
      </c>
      <c r="X573" s="9">
        <v>0</v>
      </c>
      <c r="Y573" s="9"/>
      <c r="Z573" s="9">
        <v>0</v>
      </c>
      <c r="AA573" s="9">
        <v>1</v>
      </c>
      <c r="AB573" s="9">
        <v>1</v>
      </c>
      <c r="AC573" s="9">
        <v>0</v>
      </c>
      <c r="AD573" s="9">
        <v>0</v>
      </c>
      <c r="AE573" s="9">
        <v>0</v>
      </c>
      <c r="AF573" s="9">
        <v>0</v>
      </c>
      <c r="AG573" s="9">
        <v>1</v>
      </c>
      <c r="AH573" s="9">
        <v>0</v>
      </c>
    </row>
    <row r="574" spans="1:34" x14ac:dyDescent="0.25">
      <c r="A574" s="1" t="s">
        <v>0</v>
      </c>
      <c r="B574" s="2" t="s">
        <v>541</v>
      </c>
      <c r="C574" s="2" t="s">
        <v>571</v>
      </c>
      <c r="D574" s="2" t="str">
        <f t="shared" si="41"/>
        <v>Schneider Electric BV800I-GR 0,8</v>
      </c>
      <c r="E574" s="2">
        <v>5698</v>
      </c>
      <c r="F574" s="2">
        <f t="shared" si="42"/>
        <v>5.6980000000000004</v>
      </c>
      <c r="G574" s="2">
        <v>0.8</v>
      </c>
      <c r="H574" s="3">
        <v>64.225352112676063</v>
      </c>
      <c r="I574" s="3">
        <f t="shared" si="45"/>
        <v>4721</v>
      </c>
      <c r="J574" s="4">
        <f t="shared" si="43"/>
        <v>80.281690140845072</v>
      </c>
      <c r="K574" s="4">
        <f t="shared" si="44"/>
        <v>0.36595605633802825</v>
      </c>
      <c r="L574" s="4" t="s">
        <v>12</v>
      </c>
      <c r="M574" s="4" t="s">
        <v>13</v>
      </c>
      <c r="N574" s="4" t="s">
        <v>14</v>
      </c>
      <c r="O574" s="4" t="s">
        <v>7</v>
      </c>
      <c r="P574" s="4" t="str">
        <f>VLOOKUP(C574,[1]Лист1!$C:$K,9,0)</f>
        <v>2020_01</v>
      </c>
      <c r="R574" s="9">
        <v>1</v>
      </c>
      <c r="S574" s="9">
        <v>0</v>
      </c>
      <c r="T574" s="9">
        <v>0</v>
      </c>
      <c r="U574" s="9">
        <v>1</v>
      </c>
      <c r="V574" s="9">
        <v>0</v>
      </c>
      <c r="W574" s="9">
        <v>0</v>
      </c>
      <c r="X574" s="9">
        <v>0</v>
      </c>
      <c r="Y574" s="9"/>
      <c r="Z574" s="9">
        <v>1</v>
      </c>
      <c r="AA574" s="9">
        <v>0</v>
      </c>
      <c r="AB574" s="9">
        <v>1</v>
      </c>
      <c r="AC574" s="9">
        <v>0</v>
      </c>
      <c r="AD574" s="9">
        <v>0</v>
      </c>
      <c r="AE574" s="9">
        <v>0</v>
      </c>
      <c r="AF574" s="9">
        <v>0</v>
      </c>
      <c r="AG574" s="9">
        <v>1</v>
      </c>
      <c r="AH574" s="9">
        <v>0</v>
      </c>
    </row>
    <row r="575" spans="1:34" x14ac:dyDescent="0.25">
      <c r="A575" s="1" t="s">
        <v>0</v>
      </c>
      <c r="B575" s="2" t="s">
        <v>541</v>
      </c>
      <c r="C575" s="2" t="s">
        <v>572</v>
      </c>
      <c r="D575" s="2" t="str">
        <f t="shared" si="41"/>
        <v>Schneider Electric BVX1200LI 1,2</v>
      </c>
      <c r="E575" s="2">
        <v>319</v>
      </c>
      <c r="F575" s="2">
        <f t="shared" si="42"/>
        <v>0.31900000000000001</v>
      </c>
      <c r="G575" s="2">
        <v>1.2</v>
      </c>
      <c r="H575" s="3">
        <v>80.140845070422529</v>
      </c>
      <c r="I575" s="3">
        <f t="shared" si="45"/>
        <v>5890</v>
      </c>
      <c r="J575" s="4">
        <f t="shared" si="43"/>
        <v>66.784037558685441</v>
      </c>
      <c r="K575" s="4">
        <f t="shared" si="44"/>
        <v>2.5564929577464788E-2</v>
      </c>
      <c r="L575" s="4" t="s">
        <v>12</v>
      </c>
      <c r="M575" s="4" t="s">
        <v>13</v>
      </c>
      <c r="N575" s="4" t="s">
        <v>2</v>
      </c>
      <c r="O575" s="4" t="s">
        <v>7</v>
      </c>
      <c r="P575" s="4" t="str">
        <f>VLOOKUP(C575,[1]Лист1!$C:$K,9,0)</f>
        <v>2020_01</v>
      </c>
      <c r="R575" s="9">
        <v>1</v>
      </c>
      <c r="S575" s="9">
        <v>0</v>
      </c>
      <c r="T575" s="9">
        <v>1</v>
      </c>
      <c r="U575" s="9">
        <v>1</v>
      </c>
      <c r="V575" s="9">
        <v>1</v>
      </c>
      <c r="W575" s="9">
        <v>0</v>
      </c>
      <c r="X575" s="9">
        <v>0</v>
      </c>
      <c r="Y575" s="9"/>
      <c r="Z575" s="9">
        <v>0</v>
      </c>
      <c r="AA575" s="9">
        <v>1</v>
      </c>
      <c r="AB575" s="9">
        <v>0</v>
      </c>
      <c r="AC575" s="9">
        <v>1</v>
      </c>
      <c r="AD575" s="9">
        <v>0</v>
      </c>
      <c r="AE575" s="9">
        <v>0</v>
      </c>
      <c r="AF575" s="9">
        <v>0</v>
      </c>
      <c r="AG575" s="9">
        <v>1</v>
      </c>
      <c r="AH575" s="9">
        <v>0</v>
      </c>
    </row>
    <row r="576" spans="1:34" x14ac:dyDescent="0.25">
      <c r="A576" s="1" t="s">
        <v>0</v>
      </c>
      <c r="B576" s="2" t="s">
        <v>541</v>
      </c>
      <c r="C576" s="2" t="s">
        <v>573</v>
      </c>
      <c r="D576" s="2" t="str">
        <f t="shared" si="41"/>
        <v>Schneider Electric BVX1200LI-GR 1,2</v>
      </c>
      <c r="E576" s="2">
        <v>993</v>
      </c>
      <c r="F576" s="2">
        <f t="shared" si="42"/>
        <v>0.99299999999999999</v>
      </c>
      <c r="G576" s="2">
        <v>1.2</v>
      </c>
      <c r="H576" s="3">
        <v>162.46478873239437</v>
      </c>
      <c r="I576" s="3">
        <f t="shared" si="45"/>
        <v>11941</v>
      </c>
      <c r="J576" s="4">
        <f t="shared" si="43"/>
        <v>135.38732394366198</v>
      </c>
      <c r="K576" s="4">
        <f t="shared" si="44"/>
        <v>0.16132753521126761</v>
      </c>
      <c r="L576" s="4" t="s">
        <v>12</v>
      </c>
      <c r="M576" s="4" t="s">
        <v>13</v>
      </c>
      <c r="N576" s="4" t="s">
        <v>2</v>
      </c>
      <c r="O576" s="4" t="s">
        <v>7</v>
      </c>
      <c r="P576" s="4" t="str">
        <f>VLOOKUP(C576,[1]Лист1!$C:$K,9,0)</f>
        <v>2020_01</v>
      </c>
      <c r="R576" s="9">
        <v>1</v>
      </c>
      <c r="S576" s="9">
        <v>0</v>
      </c>
      <c r="T576" s="9">
        <v>1</v>
      </c>
      <c r="U576" s="9">
        <v>1</v>
      </c>
      <c r="V576" s="9">
        <v>1</v>
      </c>
      <c r="W576" s="9">
        <v>0</v>
      </c>
      <c r="X576" s="9">
        <v>0</v>
      </c>
      <c r="Y576" s="9"/>
      <c r="Z576" s="9">
        <v>1</v>
      </c>
      <c r="AA576" s="9">
        <v>0</v>
      </c>
      <c r="AB576" s="9">
        <v>0</v>
      </c>
      <c r="AC576" s="9">
        <v>1</v>
      </c>
      <c r="AD576" s="9">
        <v>0</v>
      </c>
      <c r="AE576" s="9">
        <v>0</v>
      </c>
      <c r="AF576" s="9">
        <v>0</v>
      </c>
      <c r="AG576" s="9">
        <v>1</v>
      </c>
      <c r="AH576" s="9">
        <v>0</v>
      </c>
    </row>
    <row r="577" spans="1:34" x14ac:dyDescent="0.25">
      <c r="A577" s="1" t="s">
        <v>0</v>
      </c>
      <c r="B577" s="2" t="s">
        <v>541</v>
      </c>
      <c r="C577" s="2" t="s">
        <v>574</v>
      </c>
      <c r="D577" s="2" t="str">
        <f t="shared" si="41"/>
        <v>Schneider Electric BVX1600LI 1,6</v>
      </c>
      <c r="E577" s="2">
        <v>239</v>
      </c>
      <c r="F577" s="2">
        <f t="shared" si="42"/>
        <v>0.23899999999999999</v>
      </c>
      <c r="G577" s="2">
        <v>1.6</v>
      </c>
      <c r="H577" s="3">
        <v>112</v>
      </c>
      <c r="I577" s="3">
        <f t="shared" si="45"/>
        <v>8232</v>
      </c>
      <c r="J577" s="4">
        <f t="shared" si="43"/>
        <v>70</v>
      </c>
      <c r="K577" s="4">
        <f t="shared" si="44"/>
        <v>2.6768E-2</v>
      </c>
      <c r="L577" s="4" t="s">
        <v>12</v>
      </c>
      <c r="M577" s="4" t="s">
        <v>13</v>
      </c>
      <c r="N577" s="4" t="s">
        <v>2</v>
      </c>
      <c r="O577" s="4" t="s">
        <v>7</v>
      </c>
      <c r="P577" s="4" t="str">
        <f>VLOOKUP(C577,[1]Лист1!$C:$K,9,0)</f>
        <v>2020_01</v>
      </c>
      <c r="R577" s="9">
        <v>1</v>
      </c>
      <c r="S577" s="9">
        <v>0</v>
      </c>
      <c r="T577" s="9">
        <v>1</v>
      </c>
      <c r="U577" s="9">
        <v>1</v>
      </c>
      <c r="V577" s="9">
        <v>1</v>
      </c>
      <c r="W577" s="9">
        <v>0</v>
      </c>
      <c r="X577" s="9">
        <v>0</v>
      </c>
      <c r="Y577" s="9"/>
      <c r="Z577" s="9">
        <v>0</v>
      </c>
      <c r="AA577" s="9">
        <v>1</v>
      </c>
      <c r="AB577" s="9">
        <v>0</v>
      </c>
      <c r="AC577" s="9">
        <v>1</v>
      </c>
      <c r="AD577" s="9">
        <v>0</v>
      </c>
      <c r="AE577" s="9">
        <v>0</v>
      </c>
      <c r="AF577" s="9">
        <v>0</v>
      </c>
      <c r="AG577" s="9">
        <v>1</v>
      </c>
      <c r="AH577" s="9">
        <v>0</v>
      </c>
    </row>
    <row r="578" spans="1:34" x14ac:dyDescent="0.25">
      <c r="A578" s="1" t="s">
        <v>0</v>
      </c>
      <c r="B578" s="2" t="s">
        <v>541</v>
      </c>
      <c r="C578" s="2" t="s">
        <v>575</v>
      </c>
      <c r="D578" s="2" t="str">
        <f t="shared" ref="D578:D639" si="46">CONCATENATE(B578," ",C578," ",G578)</f>
        <v>Schneider Electric BVX1600LI-GR 1,6</v>
      </c>
      <c r="E578" s="2">
        <v>379</v>
      </c>
      <c r="F578" s="2">
        <f t="shared" ref="F578:F639" si="47">E578/1000</f>
        <v>0.379</v>
      </c>
      <c r="G578" s="2">
        <v>1.6</v>
      </c>
      <c r="H578" s="3">
        <v>112.53521126760563</v>
      </c>
      <c r="I578" s="3">
        <f t="shared" si="45"/>
        <v>8271</v>
      </c>
      <c r="J578" s="4">
        <f t="shared" ref="J578:J639" si="48">H578/G578</f>
        <v>70.33450704225352</v>
      </c>
      <c r="K578" s="4">
        <f t="shared" ref="K578:K639" si="49">E578*H578/1000000</f>
        <v>4.2650845070422536E-2</v>
      </c>
      <c r="L578" s="4" t="s">
        <v>12</v>
      </c>
      <c r="M578" s="4" t="s">
        <v>13</v>
      </c>
      <c r="N578" s="4" t="s">
        <v>2</v>
      </c>
      <c r="O578" s="4" t="s">
        <v>7</v>
      </c>
      <c r="P578" s="4" t="str">
        <f>VLOOKUP(C578,[1]Лист1!$C:$K,9,0)</f>
        <v>2020_01</v>
      </c>
      <c r="R578" s="9">
        <v>1</v>
      </c>
      <c r="S578" s="9">
        <v>0</v>
      </c>
      <c r="T578" s="9">
        <v>1</v>
      </c>
      <c r="U578" s="9">
        <v>1</v>
      </c>
      <c r="V578" s="9">
        <v>1</v>
      </c>
      <c r="W578" s="9">
        <v>0</v>
      </c>
      <c r="X578" s="9">
        <v>0</v>
      </c>
      <c r="Y578" s="9"/>
      <c r="Z578" s="9">
        <v>1</v>
      </c>
      <c r="AA578" s="9">
        <v>0</v>
      </c>
      <c r="AB578" s="9">
        <v>0</v>
      </c>
      <c r="AC578" s="9">
        <v>1</v>
      </c>
      <c r="AD578" s="9">
        <v>0</v>
      </c>
      <c r="AE578" s="9">
        <v>0</v>
      </c>
      <c r="AF578" s="9">
        <v>0</v>
      </c>
      <c r="AG578" s="9">
        <v>1</v>
      </c>
      <c r="AH578" s="9">
        <v>0</v>
      </c>
    </row>
    <row r="579" spans="1:34" x14ac:dyDescent="0.25">
      <c r="A579" s="1" t="s">
        <v>0</v>
      </c>
      <c r="B579" s="2" t="s">
        <v>541</v>
      </c>
      <c r="C579" s="2" t="s">
        <v>576</v>
      </c>
      <c r="D579" s="2" t="str">
        <f t="shared" si="46"/>
        <v>Schneider Electric BVX2200LI 2,2</v>
      </c>
      <c r="E579" s="2">
        <v>179</v>
      </c>
      <c r="F579" s="2">
        <f t="shared" si="47"/>
        <v>0.17899999999999999</v>
      </c>
      <c r="G579" s="2">
        <v>2.2000000000000002</v>
      </c>
      <c r="H579" s="3">
        <v>126.61971830985915</v>
      </c>
      <c r="I579" s="3">
        <f t="shared" si="45"/>
        <v>9307</v>
      </c>
      <c r="J579" s="4">
        <f t="shared" si="48"/>
        <v>57.554417413572338</v>
      </c>
      <c r="K579" s="4">
        <f t="shared" si="49"/>
        <v>2.2664929577464788E-2</v>
      </c>
      <c r="L579" s="4" t="s">
        <v>12</v>
      </c>
      <c r="M579" s="4" t="s">
        <v>13</v>
      </c>
      <c r="N579" s="4" t="s">
        <v>2</v>
      </c>
      <c r="O579" s="4" t="s">
        <v>7</v>
      </c>
      <c r="P579" s="4" t="str">
        <f>VLOOKUP(C579,[1]Лист1!$C:$K,9,0)</f>
        <v>2020_01</v>
      </c>
      <c r="R579" s="9">
        <v>1</v>
      </c>
      <c r="S579" s="9">
        <v>0</v>
      </c>
      <c r="T579" s="9">
        <v>0</v>
      </c>
      <c r="U579" s="9">
        <v>1</v>
      </c>
      <c r="V579" s="9">
        <v>1</v>
      </c>
      <c r="W579" s="9">
        <v>0</v>
      </c>
      <c r="X579" s="9">
        <v>0</v>
      </c>
      <c r="Y579" s="9"/>
      <c r="Z579" s="9">
        <v>0</v>
      </c>
      <c r="AA579" s="9">
        <v>1</v>
      </c>
      <c r="AB579" s="9">
        <v>0</v>
      </c>
      <c r="AC579" s="9">
        <v>1</v>
      </c>
      <c r="AD579" s="9">
        <v>0</v>
      </c>
      <c r="AE579" s="9">
        <v>0</v>
      </c>
      <c r="AF579" s="9">
        <v>0</v>
      </c>
      <c r="AG579" s="9">
        <v>1</v>
      </c>
      <c r="AH579" s="9">
        <v>0</v>
      </c>
    </row>
    <row r="580" spans="1:34" x14ac:dyDescent="0.25">
      <c r="A580" s="1" t="s">
        <v>0</v>
      </c>
      <c r="B580" s="2" t="s">
        <v>541</v>
      </c>
      <c r="C580" s="2" t="s">
        <v>577</v>
      </c>
      <c r="D580" s="2" t="str">
        <f t="shared" si="46"/>
        <v>Schneider Electric BVX2200LI-GR 2,2</v>
      </c>
      <c r="E580" s="2">
        <v>183</v>
      </c>
      <c r="F580" s="2">
        <f t="shared" si="47"/>
        <v>0.183</v>
      </c>
      <c r="G580" s="2">
        <v>2.2000000000000002</v>
      </c>
      <c r="H580" s="3">
        <v>232.18309859154928</v>
      </c>
      <c r="I580" s="3">
        <f t="shared" si="45"/>
        <v>17065</v>
      </c>
      <c r="J580" s="4">
        <f t="shared" si="48"/>
        <v>105.53777208706785</v>
      </c>
      <c r="K580" s="4">
        <f t="shared" si="49"/>
        <v>4.2489507042253523E-2</v>
      </c>
      <c r="L580" s="4" t="s">
        <v>12</v>
      </c>
      <c r="M580" s="4" t="s">
        <v>13</v>
      </c>
      <c r="N580" s="4" t="s">
        <v>2</v>
      </c>
      <c r="O580" s="4" t="s">
        <v>7</v>
      </c>
      <c r="P580" s="4" t="str">
        <f>VLOOKUP(C580,[1]Лист1!$C:$K,9,0)</f>
        <v>2020_01</v>
      </c>
      <c r="R580" s="9">
        <v>1</v>
      </c>
      <c r="S580" s="9">
        <v>0</v>
      </c>
      <c r="T580" s="9">
        <v>0</v>
      </c>
      <c r="U580" s="9">
        <v>1</v>
      </c>
      <c r="V580" s="9">
        <v>1</v>
      </c>
      <c r="W580" s="9">
        <v>0</v>
      </c>
      <c r="X580" s="9">
        <v>0</v>
      </c>
      <c r="Y580" s="9"/>
      <c r="Z580" s="9">
        <v>1</v>
      </c>
      <c r="AA580" s="9">
        <v>0</v>
      </c>
      <c r="AB580" s="9">
        <v>0</v>
      </c>
      <c r="AC580" s="9">
        <v>1</v>
      </c>
      <c r="AD580" s="9">
        <v>0</v>
      </c>
      <c r="AE580" s="9">
        <v>0</v>
      </c>
      <c r="AF580" s="9">
        <v>0</v>
      </c>
      <c r="AG580" s="9">
        <v>1</v>
      </c>
      <c r="AH580" s="9">
        <v>0</v>
      </c>
    </row>
    <row r="581" spans="1:34" x14ac:dyDescent="0.25">
      <c r="A581" s="1" t="s">
        <v>0</v>
      </c>
      <c r="B581" s="2" t="s">
        <v>541</v>
      </c>
      <c r="C581" s="2" t="s">
        <v>578</v>
      </c>
      <c r="D581" s="2" t="str">
        <f t="shared" si="46"/>
        <v>Schneider Electric BVX700LI 0,7</v>
      </c>
      <c r="E581" s="2">
        <v>407</v>
      </c>
      <c r="F581" s="2">
        <f t="shared" si="47"/>
        <v>0.40699999999999997</v>
      </c>
      <c r="G581" s="2">
        <v>0.7</v>
      </c>
      <c r="H581" s="3">
        <v>55.352112676056336</v>
      </c>
      <c r="I581" s="3">
        <f t="shared" si="45"/>
        <v>4068</v>
      </c>
      <c r="J581" s="4">
        <f t="shared" si="48"/>
        <v>79.074446680080484</v>
      </c>
      <c r="K581" s="4">
        <f t="shared" si="49"/>
        <v>2.2528309859154928E-2</v>
      </c>
      <c r="L581" s="4" t="s">
        <v>12</v>
      </c>
      <c r="M581" s="4" t="s">
        <v>13</v>
      </c>
      <c r="N581" s="4" t="s">
        <v>2</v>
      </c>
      <c r="O581" s="4" t="s">
        <v>7</v>
      </c>
      <c r="P581" s="4" t="str">
        <f>VLOOKUP(C581,[1]Лист1!$C:$K,9,0)</f>
        <v>2020_01</v>
      </c>
      <c r="R581" s="9">
        <v>1</v>
      </c>
      <c r="S581" s="9">
        <v>0</v>
      </c>
      <c r="T581" s="9">
        <v>0</v>
      </c>
      <c r="U581" s="9">
        <v>1</v>
      </c>
      <c r="V581" s="9">
        <v>1</v>
      </c>
      <c r="W581" s="9">
        <v>0</v>
      </c>
      <c r="X581" s="9">
        <v>0</v>
      </c>
      <c r="Y581" s="9"/>
      <c r="Z581" s="9">
        <v>0</v>
      </c>
      <c r="AA581" s="9">
        <v>1</v>
      </c>
      <c r="AB581" s="9">
        <v>0</v>
      </c>
      <c r="AC581" s="9">
        <v>1</v>
      </c>
      <c r="AD581" s="9">
        <v>0</v>
      </c>
      <c r="AE581" s="9">
        <v>0</v>
      </c>
      <c r="AF581" s="9">
        <v>0</v>
      </c>
      <c r="AG581" s="9">
        <v>1</v>
      </c>
      <c r="AH581" s="9">
        <v>0</v>
      </c>
    </row>
    <row r="582" spans="1:34" x14ac:dyDescent="0.25">
      <c r="A582" s="1" t="s">
        <v>0</v>
      </c>
      <c r="B582" s="2" t="s">
        <v>541</v>
      </c>
      <c r="C582" s="2" t="s">
        <v>579</v>
      </c>
      <c r="D582" s="2" t="str">
        <f t="shared" si="46"/>
        <v>Schneider Electric BVX700LI-GR 0,7</v>
      </c>
      <c r="E582" s="2">
        <v>1435</v>
      </c>
      <c r="F582" s="2">
        <f t="shared" si="47"/>
        <v>1.4350000000000001</v>
      </c>
      <c r="G582" s="2">
        <v>0.7</v>
      </c>
      <c r="H582" s="3">
        <v>65.61643835616438</v>
      </c>
      <c r="I582" s="3">
        <f t="shared" si="45"/>
        <v>4823</v>
      </c>
      <c r="J582" s="4">
        <f t="shared" si="48"/>
        <v>93.737769080234841</v>
      </c>
      <c r="K582" s="4">
        <f t="shared" si="49"/>
        <v>9.4159589041095879E-2</v>
      </c>
      <c r="L582" s="5" t="s">
        <v>12</v>
      </c>
      <c r="M582" s="5" t="s">
        <v>13</v>
      </c>
      <c r="N582" s="5" t="s">
        <v>2</v>
      </c>
      <c r="O582" s="5" t="s">
        <v>7</v>
      </c>
      <c r="P582" s="4" t="str">
        <f>VLOOKUP(C582,[1]Лист1!$C:$K,9,0)</f>
        <v>2020_01</v>
      </c>
      <c r="R582" s="9">
        <v>1</v>
      </c>
      <c r="S582" s="9">
        <v>0</v>
      </c>
      <c r="T582" s="9">
        <v>0</v>
      </c>
      <c r="U582" s="9">
        <v>1</v>
      </c>
      <c r="V582" s="9">
        <v>1</v>
      </c>
      <c r="W582" s="9">
        <v>0</v>
      </c>
      <c r="X582" s="9">
        <v>0</v>
      </c>
      <c r="Y582" s="9"/>
      <c r="Z582" s="9">
        <v>1</v>
      </c>
      <c r="AA582" s="9">
        <v>0</v>
      </c>
      <c r="AB582" s="9">
        <v>0</v>
      </c>
      <c r="AC582" s="9">
        <v>1</v>
      </c>
      <c r="AD582" s="9">
        <v>0</v>
      </c>
      <c r="AE582" s="9">
        <v>0</v>
      </c>
      <c r="AF582" s="9">
        <v>0</v>
      </c>
      <c r="AG582" s="9">
        <v>1</v>
      </c>
      <c r="AH582" s="9">
        <v>0</v>
      </c>
    </row>
    <row r="583" spans="1:34" x14ac:dyDescent="0.25">
      <c r="A583" s="1" t="s">
        <v>0</v>
      </c>
      <c r="B583" s="2" t="s">
        <v>541</v>
      </c>
      <c r="C583" s="2" t="s">
        <v>580</v>
      </c>
      <c r="D583" s="2" t="str">
        <f t="shared" si="46"/>
        <v>Schneider Electric BVX900LI 0,9</v>
      </c>
      <c r="E583" s="2">
        <v>250</v>
      </c>
      <c r="F583" s="2">
        <f t="shared" si="47"/>
        <v>0.25</v>
      </c>
      <c r="G583" s="2">
        <v>0.9</v>
      </c>
      <c r="H583" s="3">
        <v>139.22535211267606</v>
      </c>
      <c r="I583" s="3">
        <f t="shared" si="45"/>
        <v>10233</v>
      </c>
      <c r="J583" s="4">
        <f t="shared" si="48"/>
        <v>154.69483568075117</v>
      </c>
      <c r="K583" s="4">
        <f t="shared" si="49"/>
        <v>3.4806338028169022E-2</v>
      </c>
      <c r="L583" s="4" t="s">
        <v>12</v>
      </c>
      <c r="M583" s="4" t="s">
        <v>13</v>
      </c>
      <c r="N583" s="4" t="s">
        <v>2</v>
      </c>
      <c r="O583" s="4" t="s">
        <v>7</v>
      </c>
      <c r="P583" s="4" t="str">
        <f>VLOOKUP(C583,[1]Лист1!$C:$K,9,0)</f>
        <v>2020_01</v>
      </c>
      <c r="R583" s="9">
        <v>1</v>
      </c>
      <c r="S583" s="9">
        <v>0</v>
      </c>
      <c r="T583" s="9">
        <v>1</v>
      </c>
      <c r="U583" s="9">
        <v>1</v>
      </c>
      <c r="V583" s="9">
        <v>1</v>
      </c>
      <c r="W583" s="9">
        <v>0</v>
      </c>
      <c r="X583" s="9">
        <v>0</v>
      </c>
      <c r="Y583" s="9"/>
      <c r="Z583" s="9">
        <v>0</v>
      </c>
      <c r="AA583" s="9">
        <v>1</v>
      </c>
      <c r="AB583" s="9">
        <v>0</v>
      </c>
      <c r="AC583" s="9">
        <v>1</v>
      </c>
      <c r="AD583" s="9">
        <v>0</v>
      </c>
      <c r="AE583" s="9">
        <v>0</v>
      </c>
      <c r="AF583" s="9">
        <v>0</v>
      </c>
      <c r="AG583" s="9">
        <v>1</v>
      </c>
      <c r="AH583" s="9">
        <v>0</v>
      </c>
    </row>
    <row r="584" spans="1:34" x14ac:dyDescent="0.25">
      <c r="A584" s="1" t="s">
        <v>0</v>
      </c>
      <c r="B584" s="2" t="s">
        <v>541</v>
      </c>
      <c r="C584" s="2" t="s">
        <v>581</v>
      </c>
      <c r="D584" s="2" t="str">
        <f t="shared" si="46"/>
        <v>Schneider Electric BVX900LI-GR 0,9</v>
      </c>
      <c r="E584" s="2">
        <v>538</v>
      </c>
      <c r="F584" s="2">
        <f t="shared" si="47"/>
        <v>0.53800000000000003</v>
      </c>
      <c r="G584" s="2">
        <v>0.9</v>
      </c>
      <c r="H584" s="3">
        <v>139.22535211267606</v>
      </c>
      <c r="I584" s="3">
        <f t="shared" si="45"/>
        <v>10233</v>
      </c>
      <c r="J584" s="4">
        <f t="shared" si="48"/>
        <v>154.69483568075117</v>
      </c>
      <c r="K584" s="4">
        <f t="shared" si="49"/>
        <v>7.4903239436619723E-2</v>
      </c>
      <c r="L584" s="4" t="s">
        <v>12</v>
      </c>
      <c r="M584" s="4" t="s">
        <v>13</v>
      </c>
      <c r="N584" s="4" t="s">
        <v>2</v>
      </c>
      <c r="O584" s="4" t="s">
        <v>7</v>
      </c>
      <c r="P584" s="4" t="str">
        <f>VLOOKUP(C584,[1]Лист1!$C:$K,9,0)</f>
        <v>2020_01</v>
      </c>
      <c r="R584" s="9">
        <v>1</v>
      </c>
      <c r="S584" s="9">
        <v>0</v>
      </c>
      <c r="T584" s="9">
        <v>1</v>
      </c>
      <c r="U584" s="9">
        <v>1</v>
      </c>
      <c r="V584" s="9">
        <v>1</v>
      </c>
      <c r="W584" s="9">
        <v>0</v>
      </c>
      <c r="X584" s="9">
        <v>0</v>
      </c>
      <c r="Y584" s="9"/>
      <c r="Z584" s="9">
        <v>0</v>
      </c>
      <c r="AA584" s="9">
        <v>1</v>
      </c>
      <c r="AB584" s="9">
        <v>0</v>
      </c>
      <c r="AC584" s="9">
        <v>1</v>
      </c>
      <c r="AD584" s="9">
        <v>0</v>
      </c>
      <c r="AE584" s="9">
        <v>0</v>
      </c>
      <c r="AF584" s="9">
        <v>0</v>
      </c>
      <c r="AG584" s="9">
        <v>1</v>
      </c>
      <c r="AH584" s="9">
        <v>0</v>
      </c>
    </row>
    <row r="585" spans="1:34" x14ac:dyDescent="0.25">
      <c r="A585" s="1" t="s">
        <v>0</v>
      </c>
      <c r="B585" s="2" t="s">
        <v>541</v>
      </c>
      <c r="C585" s="2" t="s">
        <v>582</v>
      </c>
      <c r="D585" s="2" t="str">
        <f t="shared" si="46"/>
        <v>Schneider Electric BX1100CI-RS 1,1</v>
      </c>
      <c r="E585" s="2">
        <v>294</v>
      </c>
      <c r="F585" s="2">
        <f t="shared" si="47"/>
        <v>0.29399999999999998</v>
      </c>
      <c r="G585" s="2">
        <v>1.1000000000000001</v>
      </c>
      <c r="H585" s="3">
        <v>213.47887323943661</v>
      </c>
      <c r="I585" s="3">
        <f t="shared" si="45"/>
        <v>15691</v>
      </c>
      <c r="J585" s="4">
        <f t="shared" si="48"/>
        <v>194.07170294494236</v>
      </c>
      <c r="K585" s="4">
        <f t="shared" si="49"/>
        <v>6.2762788732394367E-2</v>
      </c>
      <c r="L585" s="4" t="s">
        <v>12</v>
      </c>
      <c r="M585" s="4" t="s">
        <v>13</v>
      </c>
      <c r="N585" s="4" t="s">
        <v>2</v>
      </c>
      <c r="O585" s="4" t="s">
        <v>7</v>
      </c>
      <c r="P585" s="4" t="str">
        <f>VLOOKUP(C585,[1]Лист1!$C:$K,9,0)</f>
        <v>2020_01</v>
      </c>
      <c r="R585" s="9">
        <v>1</v>
      </c>
      <c r="S585" s="9">
        <v>0</v>
      </c>
      <c r="T585" s="9">
        <v>1</v>
      </c>
      <c r="U585" s="9">
        <v>1</v>
      </c>
      <c r="V585" s="9">
        <v>1</v>
      </c>
      <c r="W585" s="9">
        <v>1</v>
      </c>
      <c r="X585" s="9">
        <v>0</v>
      </c>
      <c r="Y585" s="9"/>
      <c r="Z585" s="9">
        <v>1</v>
      </c>
      <c r="AA585" s="9">
        <v>0</v>
      </c>
      <c r="AB585" s="9">
        <v>0</v>
      </c>
      <c r="AC585" s="9">
        <v>1</v>
      </c>
      <c r="AD585" s="9">
        <v>0</v>
      </c>
      <c r="AE585" s="9">
        <v>0</v>
      </c>
      <c r="AF585" s="9">
        <v>0</v>
      </c>
      <c r="AG585" s="9">
        <v>1</v>
      </c>
      <c r="AH585" s="9">
        <v>0</v>
      </c>
    </row>
    <row r="586" spans="1:34" x14ac:dyDescent="0.25">
      <c r="A586" s="1" t="s">
        <v>0</v>
      </c>
      <c r="B586" s="2" t="s">
        <v>541</v>
      </c>
      <c r="C586" s="2" t="s">
        <v>583</v>
      </c>
      <c r="D586" s="2" t="str">
        <f t="shared" si="46"/>
        <v>Schneider Electric BX1100LI 1,1</v>
      </c>
      <c r="E586" s="2">
        <v>80</v>
      </c>
      <c r="F586" s="2">
        <f t="shared" si="47"/>
        <v>0.08</v>
      </c>
      <c r="G586" s="2">
        <v>1.1000000000000001</v>
      </c>
      <c r="H586" s="3">
        <v>122.10958904109589</v>
      </c>
      <c r="I586" s="3">
        <f t="shared" si="45"/>
        <v>8975</v>
      </c>
      <c r="J586" s="4">
        <f t="shared" si="48"/>
        <v>111.00871731008716</v>
      </c>
      <c r="K586" s="4">
        <f t="shared" si="49"/>
        <v>9.7687671232876711E-3</v>
      </c>
      <c r="L586" s="4" t="s">
        <v>12</v>
      </c>
      <c r="M586" s="4" t="s">
        <v>13</v>
      </c>
      <c r="N586" s="4" t="s">
        <v>2</v>
      </c>
      <c r="O586" s="4" t="s">
        <v>7</v>
      </c>
      <c r="P586" s="4" t="str">
        <f>VLOOKUP(C586,[1]Лист1!$C:$K,9,0)</f>
        <v>2020_01</v>
      </c>
      <c r="R586" s="9">
        <v>1</v>
      </c>
      <c r="S586" s="9">
        <v>0</v>
      </c>
      <c r="T586" s="9">
        <v>1</v>
      </c>
      <c r="U586" s="9">
        <v>1</v>
      </c>
      <c r="V586" s="9">
        <v>1</v>
      </c>
      <c r="W586" s="9">
        <v>1</v>
      </c>
      <c r="X586" s="9">
        <v>0</v>
      </c>
      <c r="Y586" s="9"/>
      <c r="Z586" s="9">
        <v>0</v>
      </c>
      <c r="AA586" s="9">
        <v>1</v>
      </c>
      <c r="AB586" s="9">
        <v>0</v>
      </c>
      <c r="AC586" s="9">
        <v>1</v>
      </c>
      <c r="AD586" s="9">
        <v>0</v>
      </c>
      <c r="AE586" s="9">
        <v>0</v>
      </c>
      <c r="AF586" s="9">
        <v>0</v>
      </c>
      <c r="AG586" s="9">
        <v>1</v>
      </c>
      <c r="AH586" s="9">
        <v>0</v>
      </c>
    </row>
    <row r="587" spans="1:34" x14ac:dyDescent="0.25">
      <c r="A587" s="1" t="s">
        <v>0</v>
      </c>
      <c r="B587" s="2" t="s">
        <v>541</v>
      </c>
      <c r="C587" s="2" t="s">
        <v>584</v>
      </c>
      <c r="D587" s="2" t="str">
        <f t="shared" si="46"/>
        <v>Schneider Electric BX1200MI 1,2</v>
      </c>
      <c r="E587" s="2">
        <v>70</v>
      </c>
      <c r="F587" s="2">
        <f t="shared" si="47"/>
        <v>7.0000000000000007E-2</v>
      </c>
      <c r="G587" s="2">
        <v>1.2</v>
      </c>
      <c r="H587" s="3">
        <v>189.01408450704224</v>
      </c>
      <c r="I587" s="3">
        <f t="shared" si="45"/>
        <v>13893</v>
      </c>
      <c r="J587" s="4">
        <f t="shared" si="48"/>
        <v>157.51173708920189</v>
      </c>
      <c r="K587" s="4">
        <f t="shared" si="49"/>
        <v>1.3230985915492956E-2</v>
      </c>
      <c r="L587" s="4" t="s">
        <v>12</v>
      </c>
      <c r="M587" s="4" t="s">
        <v>13</v>
      </c>
      <c r="N587" s="4" t="s">
        <v>2</v>
      </c>
      <c r="O587" s="4" t="s">
        <v>7</v>
      </c>
      <c r="P587" s="4" t="str">
        <f>VLOOKUP(C587,[1]Лист1!$C:$K,9,0)</f>
        <v>2020_01</v>
      </c>
      <c r="R587" s="9">
        <v>0</v>
      </c>
      <c r="S587" s="9">
        <v>1</v>
      </c>
      <c r="T587" s="9">
        <v>1</v>
      </c>
      <c r="U587" s="9">
        <v>1</v>
      </c>
      <c r="V587" s="9">
        <v>1</v>
      </c>
      <c r="W587" s="9">
        <v>1</v>
      </c>
      <c r="X587" s="9">
        <v>0</v>
      </c>
      <c r="Y587" s="9"/>
      <c r="Z587" s="9">
        <v>0</v>
      </c>
      <c r="AA587" s="9">
        <v>1</v>
      </c>
      <c r="AB587" s="9">
        <v>0</v>
      </c>
      <c r="AC587" s="9">
        <v>1</v>
      </c>
      <c r="AD587" s="9">
        <v>0</v>
      </c>
      <c r="AE587" s="9">
        <v>0</v>
      </c>
      <c r="AF587" s="9">
        <v>0</v>
      </c>
      <c r="AG587" s="9">
        <v>1</v>
      </c>
      <c r="AH587" s="9">
        <v>0</v>
      </c>
    </row>
    <row r="588" spans="1:34" x14ac:dyDescent="0.25">
      <c r="A588" s="1" t="s">
        <v>0</v>
      </c>
      <c r="B588" s="2" t="s">
        <v>541</v>
      </c>
      <c r="C588" s="2" t="s">
        <v>585</v>
      </c>
      <c r="D588" s="2" t="str">
        <f t="shared" si="46"/>
        <v>Schneider Electric BX1200MI-GR 1,2</v>
      </c>
      <c r="E588" s="2">
        <v>651</v>
      </c>
      <c r="F588" s="2">
        <f t="shared" si="47"/>
        <v>0.65100000000000002</v>
      </c>
      <c r="G588" s="2">
        <v>1.2</v>
      </c>
      <c r="H588" s="3">
        <v>182.11267605633802</v>
      </c>
      <c r="I588" s="3">
        <f t="shared" si="45"/>
        <v>13385</v>
      </c>
      <c r="J588" s="4">
        <f t="shared" si="48"/>
        <v>151.7605633802817</v>
      </c>
      <c r="K588" s="4">
        <f t="shared" si="49"/>
        <v>0.11855535211267605</v>
      </c>
      <c r="L588" s="4" t="s">
        <v>12</v>
      </c>
      <c r="M588" s="4" t="s">
        <v>13</v>
      </c>
      <c r="N588" s="4" t="s">
        <v>2</v>
      </c>
      <c r="O588" s="4" t="s">
        <v>7</v>
      </c>
      <c r="P588" s="4" t="str">
        <f>VLOOKUP(C588,[1]Лист1!$C:$K,9,0)</f>
        <v>2020_01</v>
      </c>
      <c r="R588" s="9">
        <v>0</v>
      </c>
      <c r="S588" s="9">
        <v>1</v>
      </c>
      <c r="T588" s="9">
        <v>1</v>
      </c>
      <c r="U588" s="9">
        <v>1</v>
      </c>
      <c r="V588" s="9">
        <v>1</v>
      </c>
      <c r="W588" s="9">
        <v>1</v>
      </c>
      <c r="X588" s="9">
        <v>0</v>
      </c>
      <c r="Y588" s="9"/>
      <c r="Z588" s="9">
        <v>1</v>
      </c>
      <c r="AA588" s="9">
        <v>0</v>
      </c>
      <c r="AB588" s="9">
        <v>0</v>
      </c>
      <c r="AC588" s="9">
        <v>1</v>
      </c>
      <c r="AD588" s="9">
        <v>0</v>
      </c>
      <c r="AE588" s="9">
        <v>0</v>
      </c>
      <c r="AF588" s="9">
        <v>0</v>
      </c>
      <c r="AG588" s="9">
        <v>1</v>
      </c>
      <c r="AH588" s="9">
        <v>0</v>
      </c>
    </row>
    <row r="589" spans="1:34" x14ac:dyDescent="0.25">
      <c r="A589" s="1" t="s">
        <v>0</v>
      </c>
      <c r="B589" s="2" t="s">
        <v>541</v>
      </c>
      <c r="C589" s="2" t="s">
        <v>586</v>
      </c>
      <c r="D589" s="2" t="str">
        <f t="shared" si="46"/>
        <v>Schneider Electric BX1400U-GR 1,4</v>
      </c>
      <c r="E589" s="2">
        <v>78</v>
      </c>
      <c r="F589" s="2">
        <f t="shared" si="47"/>
        <v>7.8E-2</v>
      </c>
      <c r="G589" s="2">
        <v>1.4</v>
      </c>
      <c r="H589" s="3">
        <v>228.30985915492957</v>
      </c>
      <c r="I589" s="3">
        <f t="shared" si="45"/>
        <v>16781</v>
      </c>
      <c r="J589" s="4">
        <f t="shared" si="48"/>
        <v>163.0784708249497</v>
      </c>
      <c r="K589" s="4">
        <f t="shared" si="49"/>
        <v>1.7808169014084507E-2</v>
      </c>
      <c r="L589" s="4" t="s">
        <v>12</v>
      </c>
      <c r="M589" s="4" t="s">
        <v>13</v>
      </c>
      <c r="N589" s="4" t="s">
        <v>2</v>
      </c>
      <c r="O589" s="4" t="s">
        <v>7</v>
      </c>
      <c r="P589" s="4" t="str">
        <f>VLOOKUP(C589,[1]Лист1!$C:$K,9,0)</f>
        <v>2020_01</v>
      </c>
      <c r="R589" s="9">
        <v>0</v>
      </c>
      <c r="S589" s="9">
        <v>1</v>
      </c>
      <c r="T589" s="9">
        <v>1</v>
      </c>
      <c r="U589" s="9">
        <v>1</v>
      </c>
      <c r="V589" s="9">
        <v>1</v>
      </c>
      <c r="W589" s="9">
        <v>1</v>
      </c>
      <c r="X589" s="9">
        <v>0</v>
      </c>
      <c r="Y589" s="9"/>
      <c r="Z589" s="9">
        <v>1</v>
      </c>
      <c r="AA589" s="9">
        <v>0</v>
      </c>
      <c r="AB589" s="9">
        <v>0</v>
      </c>
      <c r="AC589" s="9">
        <v>1</v>
      </c>
      <c r="AD589" s="9">
        <v>0</v>
      </c>
      <c r="AE589" s="9">
        <v>0</v>
      </c>
      <c r="AF589" s="9">
        <v>0</v>
      </c>
      <c r="AG589" s="9">
        <v>1</v>
      </c>
      <c r="AH589" s="9">
        <v>0</v>
      </c>
    </row>
    <row r="590" spans="1:34" x14ac:dyDescent="0.25">
      <c r="A590" s="1" t="s">
        <v>0</v>
      </c>
      <c r="B590" s="2" t="s">
        <v>541</v>
      </c>
      <c r="C590" s="2" t="s">
        <v>587</v>
      </c>
      <c r="D590" s="2" t="str">
        <f t="shared" si="46"/>
        <v>Schneider Electric BX1400UI 1,4</v>
      </c>
      <c r="E590" s="2">
        <v>475</v>
      </c>
      <c r="F590" s="2">
        <f t="shared" si="47"/>
        <v>0.47499999999999998</v>
      </c>
      <c r="G590" s="2">
        <v>1.4</v>
      </c>
      <c r="H590" s="3">
        <v>208.85915492957747</v>
      </c>
      <c r="I590" s="3">
        <f t="shared" si="45"/>
        <v>15351</v>
      </c>
      <c r="J590" s="4">
        <f t="shared" si="48"/>
        <v>149.18511066398392</v>
      </c>
      <c r="K590" s="4">
        <f t="shared" si="49"/>
        <v>9.920809859154929E-2</v>
      </c>
      <c r="L590" s="4" t="s">
        <v>12</v>
      </c>
      <c r="M590" s="4" t="s">
        <v>13</v>
      </c>
      <c r="N590" s="4" t="s">
        <v>2</v>
      </c>
      <c r="O590" s="4" t="s">
        <v>7</v>
      </c>
      <c r="P590" s="4" t="str">
        <f>VLOOKUP(C590,[1]Лист1!$C:$K,9,0)</f>
        <v>2020_01</v>
      </c>
      <c r="R590" s="9">
        <v>0</v>
      </c>
      <c r="S590" s="9">
        <v>1</v>
      </c>
      <c r="T590" s="9">
        <v>1</v>
      </c>
      <c r="U590" s="9">
        <v>1</v>
      </c>
      <c r="V590" s="9">
        <v>1</v>
      </c>
      <c r="W590" s="9">
        <v>1</v>
      </c>
      <c r="X590" s="9">
        <v>0</v>
      </c>
      <c r="Y590" s="9"/>
      <c r="Z590" s="9">
        <v>0</v>
      </c>
      <c r="AA590" s="9">
        <v>1</v>
      </c>
      <c r="AB590" s="9">
        <v>0</v>
      </c>
      <c r="AC590" s="9">
        <v>1</v>
      </c>
      <c r="AD590" s="9">
        <v>0</v>
      </c>
      <c r="AE590" s="9">
        <v>0</v>
      </c>
      <c r="AF590" s="9">
        <v>0</v>
      </c>
      <c r="AG590" s="9">
        <v>1</v>
      </c>
      <c r="AH590" s="9">
        <v>0</v>
      </c>
    </row>
    <row r="591" spans="1:34" x14ac:dyDescent="0.25">
      <c r="A591" s="1" t="s">
        <v>0</v>
      </c>
      <c r="B591" s="2" t="s">
        <v>541</v>
      </c>
      <c r="C591" s="2" t="s">
        <v>588</v>
      </c>
      <c r="D591" s="2" t="str">
        <f t="shared" si="46"/>
        <v>Schneider Electric BX1600MI 1,6</v>
      </c>
      <c r="E591" s="2">
        <v>170</v>
      </c>
      <c r="F591" s="2">
        <f t="shared" si="47"/>
        <v>0.17</v>
      </c>
      <c r="G591" s="2">
        <v>1.6</v>
      </c>
      <c r="H591" s="3">
        <v>220.98591549295776</v>
      </c>
      <c r="I591" s="3">
        <f t="shared" si="45"/>
        <v>16242</v>
      </c>
      <c r="J591" s="4">
        <f t="shared" si="48"/>
        <v>138.11619718309859</v>
      </c>
      <c r="K591" s="4">
        <f t="shared" si="49"/>
        <v>3.756760563380282E-2</v>
      </c>
      <c r="L591" s="4" t="s">
        <v>12</v>
      </c>
      <c r="M591" s="4" t="s">
        <v>13</v>
      </c>
      <c r="N591" s="4" t="s">
        <v>2</v>
      </c>
      <c r="O591" s="4" t="s">
        <v>7</v>
      </c>
      <c r="P591" s="4" t="str">
        <f>VLOOKUP(C591,[1]Лист1!$C:$K,9,0)</f>
        <v>2020_01</v>
      </c>
      <c r="R591" s="9">
        <v>0</v>
      </c>
      <c r="S591" s="9">
        <v>1</v>
      </c>
      <c r="T591" s="9">
        <v>1</v>
      </c>
      <c r="U591" s="9">
        <v>1</v>
      </c>
      <c r="V591" s="9">
        <v>1</v>
      </c>
      <c r="W591" s="9">
        <v>1</v>
      </c>
      <c r="X591" s="9">
        <v>0</v>
      </c>
      <c r="Y591" s="9"/>
      <c r="Z591" s="9">
        <v>0</v>
      </c>
      <c r="AA591" s="9">
        <v>1</v>
      </c>
      <c r="AB591" s="9">
        <v>0</v>
      </c>
      <c r="AC591" s="9">
        <v>1</v>
      </c>
      <c r="AD591" s="9">
        <v>0</v>
      </c>
      <c r="AE591" s="9">
        <v>0</v>
      </c>
      <c r="AF591" s="9">
        <v>0</v>
      </c>
      <c r="AG591" s="9">
        <v>1</v>
      </c>
      <c r="AH591" s="9">
        <v>0</v>
      </c>
    </row>
    <row r="592" spans="1:34" x14ac:dyDescent="0.25">
      <c r="A592" s="1" t="s">
        <v>0</v>
      </c>
      <c r="B592" s="2" t="s">
        <v>541</v>
      </c>
      <c r="C592" s="2" t="s">
        <v>589</v>
      </c>
      <c r="D592" s="2" t="str">
        <f t="shared" si="46"/>
        <v>Schneider Electric BX1600MI-GR 1,6</v>
      </c>
      <c r="E592" s="2">
        <v>485</v>
      </c>
      <c r="F592" s="2">
        <f t="shared" si="47"/>
        <v>0.48499999999999999</v>
      </c>
      <c r="G592" s="2">
        <v>1.6</v>
      </c>
      <c r="H592" s="3">
        <v>224.64788732394365</v>
      </c>
      <c r="I592" s="3">
        <f t="shared" si="45"/>
        <v>16512</v>
      </c>
      <c r="J592" s="4">
        <f t="shared" si="48"/>
        <v>140.40492957746477</v>
      </c>
      <c r="K592" s="4">
        <f t="shared" si="49"/>
        <v>0.10895422535211267</v>
      </c>
      <c r="L592" s="4" t="s">
        <v>12</v>
      </c>
      <c r="M592" s="4" t="s">
        <v>13</v>
      </c>
      <c r="N592" s="4" t="s">
        <v>2</v>
      </c>
      <c r="O592" s="4" t="s">
        <v>7</v>
      </c>
      <c r="P592" s="4" t="str">
        <f>VLOOKUP(C592,[1]Лист1!$C:$K,9,0)</f>
        <v>2020_01</v>
      </c>
      <c r="R592" s="9">
        <v>0</v>
      </c>
      <c r="S592" s="9">
        <v>1</v>
      </c>
      <c r="T592" s="9">
        <v>1</v>
      </c>
      <c r="U592" s="9">
        <v>1</v>
      </c>
      <c r="V592" s="9">
        <v>1</v>
      </c>
      <c r="W592" s="9">
        <v>1</v>
      </c>
      <c r="X592" s="9">
        <v>0</v>
      </c>
      <c r="Y592" s="9"/>
      <c r="Z592" s="9">
        <v>1</v>
      </c>
      <c r="AA592" s="9">
        <v>0</v>
      </c>
      <c r="AB592" s="9">
        <v>0</v>
      </c>
      <c r="AC592" s="9">
        <v>1</v>
      </c>
      <c r="AD592" s="9">
        <v>0</v>
      </c>
      <c r="AE592" s="9">
        <v>0</v>
      </c>
      <c r="AF592" s="9">
        <v>0</v>
      </c>
      <c r="AG592" s="9">
        <v>1</v>
      </c>
      <c r="AH592" s="9">
        <v>0</v>
      </c>
    </row>
    <row r="593" spans="1:34" x14ac:dyDescent="0.25">
      <c r="A593" s="1" t="s">
        <v>0</v>
      </c>
      <c r="B593" s="2" t="s">
        <v>541</v>
      </c>
      <c r="C593" s="2" t="s">
        <v>590</v>
      </c>
      <c r="D593" s="2" t="str">
        <f t="shared" si="46"/>
        <v>Schneider Electric BX2200MI 2,2</v>
      </c>
      <c r="E593" s="2">
        <v>123</v>
      </c>
      <c r="F593" s="2">
        <f t="shared" si="47"/>
        <v>0.123</v>
      </c>
      <c r="G593" s="2">
        <v>2.2000000000000002</v>
      </c>
      <c r="H593" s="3">
        <v>279.63380281690144</v>
      </c>
      <c r="I593" s="3">
        <f t="shared" si="45"/>
        <v>20553</v>
      </c>
      <c r="J593" s="4">
        <f t="shared" si="48"/>
        <v>127.10627400768246</v>
      </c>
      <c r="K593" s="4">
        <f t="shared" si="49"/>
        <v>3.4394957746478876E-2</v>
      </c>
      <c r="L593" s="4" t="s">
        <v>12</v>
      </c>
      <c r="M593" s="4" t="s">
        <v>13</v>
      </c>
      <c r="N593" s="4" t="s">
        <v>2</v>
      </c>
      <c r="O593" s="4" t="s">
        <v>7</v>
      </c>
      <c r="P593" s="4" t="str">
        <f>VLOOKUP(C593,[1]Лист1!$C:$K,9,0)</f>
        <v>2020_01</v>
      </c>
      <c r="R593" s="9">
        <v>0</v>
      </c>
      <c r="S593" s="9">
        <v>1</v>
      </c>
      <c r="T593" s="9">
        <v>0</v>
      </c>
      <c r="U593" s="9">
        <v>1</v>
      </c>
      <c r="V593" s="9">
        <v>1</v>
      </c>
      <c r="W593" s="9">
        <v>1</v>
      </c>
      <c r="X593" s="9">
        <v>0</v>
      </c>
      <c r="Y593" s="9"/>
      <c r="Z593" s="9">
        <v>0</v>
      </c>
      <c r="AA593" s="9">
        <v>1</v>
      </c>
      <c r="AB593" s="9">
        <v>0</v>
      </c>
      <c r="AC593" s="9">
        <v>1</v>
      </c>
      <c r="AD593" s="9">
        <v>0</v>
      </c>
      <c r="AE593" s="9">
        <v>0</v>
      </c>
      <c r="AF593" s="9">
        <v>0</v>
      </c>
      <c r="AG593" s="9">
        <v>1</v>
      </c>
      <c r="AH593" s="9">
        <v>0</v>
      </c>
    </row>
    <row r="594" spans="1:34" x14ac:dyDescent="0.25">
      <c r="A594" s="1" t="s">
        <v>0</v>
      </c>
      <c r="B594" s="2" t="s">
        <v>541</v>
      </c>
      <c r="C594" s="2" t="s">
        <v>591</v>
      </c>
      <c r="D594" s="2" t="str">
        <f t="shared" si="46"/>
        <v>Schneider Electric BX2200MI-GR 2,2</v>
      </c>
      <c r="E594" s="2">
        <v>201</v>
      </c>
      <c r="F594" s="2">
        <f t="shared" si="47"/>
        <v>0.20100000000000001</v>
      </c>
      <c r="G594" s="2">
        <v>2.2000000000000002</v>
      </c>
      <c r="H594" s="3">
        <v>597.54929577464793</v>
      </c>
      <c r="I594" s="3">
        <f t="shared" si="45"/>
        <v>43920</v>
      </c>
      <c r="J594" s="4">
        <f t="shared" si="48"/>
        <v>271.61331626120358</v>
      </c>
      <c r="K594" s="4">
        <f t="shared" si="49"/>
        <v>0.12010740845070422</v>
      </c>
      <c r="L594" s="4" t="s">
        <v>12</v>
      </c>
      <c r="M594" s="4" t="s">
        <v>13</v>
      </c>
      <c r="N594" s="4" t="s">
        <v>2</v>
      </c>
      <c r="O594" s="4" t="s">
        <v>7</v>
      </c>
      <c r="P594" s="4" t="str">
        <f>VLOOKUP(C594,[1]Лист1!$C:$K,9,0)</f>
        <v>2020_01</v>
      </c>
      <c r="R594" s="9">
        <v>0</v>
      </c>
      <c r="S594" s="9">
        <v>1</v>
      </c>
      <c r="T594" s="9">
        <v>0</v>
      </c>
      <c r="U594" s="9">
        <v>1</v>
      </c>
      <c r="V594" s="9">
        <v>1</v>
      </c>
      <c r="W594" s="9">
        <v>1</v>
      </c>
      <c r="X594" s="9">
        <v>0</v>
      </c>
      <c r="Y594" s="9"/>
      <c r="Z594" s="9">
        <v>1</v>
      </c>
      <c r="AA594" s="9">
        <v>0</v>
      </c>
      <c r="AB594" s="9">
        <v>0</v>
      </c>
      <c r="AC594" s="9">
        <v>1</v>
      </c>
      <c r="AD594" s="9">
        <v>0</v>
      </c>
      <c r="AE594" s="9">
        <v>0</v>
      </c>
      <c r="AF594" s="9">
        <v>0</v>
      </c>
      <c r="AG594" s="9">
        <v>1</v>
      </c>
      <c r="AH594" s="9">
        <v>0</v>
      </c>
    </row>
    <row r="595" spans="1:34" x14ac:dyDescent="0.25">
      <c r="A595" s="1" t="s">
        <v>0</v>
      </c>
      <c r="B595" s="2" t="s">
        <v>541</v>
      </c>
      <c r="C595" s="2" t="s">
        <v>592</v>
      </c>
      <c r="D595" s="2" t="str">
        <f t="shared" si="46"/>
        <v>Schneider Electric BX500CI 0,5</v>
      </c>
      <c r="E595" s="2">
        <v>3222</v>
      </c>
      <c r="F595" s="2">
        <f t="shared" si="47"/>
        <v>3.222</v>
      </c>
      <c r="G595" s="2">
        <v>0.5</v>
      </c>
      <c r="H595" s="3">
        <v>88.028169014084511</v>
      </c>
      <c r="I595" s="3">
        <f t="shared" si="45"/>
        <v>6470</v>
      </c>
      <c r="J595" s="4">
        <f t="shared" si="48"/>
        <v>176.05633802816902</v>
      </c>
      <c r="K595" s="4">
        <f t="shared" si="49"/>
        <v>0.28362676056338032</v>
      </c>
      <c r="L595" s="4" t="s">
        <v>12</v>
      </c>
      <c r="M595" s="4" t="s">
        <v>13</v>
      </c>
      <c r="N595" s="4" t="s">
        <v>2</v>
      </c>
      <c r="O595" s="4" t="s">
        <v>7</v>
      </c>
      <c r="P595" s="4" t="str">
        <f>VLOOKUP(C595,[1]Лист1!$C:$K,9,0)</f>
        <v>2020_01</v>
      </c>
      <c r="R595" s="9">
        <v>0</v>
      </c>
      <c r="S595" s="9">
        <v>1</v>
      </c>
      <c r="T595" s="9">
        <v>0</v>
      </c>
      <c r="U595" s="9">
        <v>1</v>
      </c>
      <c r="V595" s="9">
        <v>1</v>
      </c>
      <c r="W595" s="9">
        <v>1</v>
      </c>
      <c r="X595" s="9">
        <v>0</v>
      </c>
      <c r="Y595" s="9"/>
      <c r="Z595" s="9">
        <v>0</v>
      </c>
      <c r="AA595" s="9">
        <v>1</v>
      </c>
      <c r="AB595" s="9">
        <v>0</v>
      </c>
      <c r="AC595" s="9">
        <v>1</v>
      </c>
      <c r="AD595" s="9">
        <v>0</v>
      </c>
      <c r="AE595" s="9">
        <v>0</v>
      </c>
      <c r="AF595" s="9">
        <v>0</v>
      </c>
      <c r="AG595" s="9">
        <v>1</v>
      </c>
      <c r="AH595" s="9">
        <v>0</v>
      </c>
    </row>
    <row r="596" spans="1:34" x14ac:dyDescent="0.25">
      <c r="A596" s="1" t="s">
        <v>0</v>
      </c>
      <c r="B596" s="2" t="s">
        <v>541</v>
      </c>
      <c r="C596" s="2" t="s">
        <v>593</v>
      </c>
      <c r="D596" s="2" t="str">
        <f t="shared" si="46"/>
        <v>Schneider Electric BX650CI-RS 0,65</v>
      </c>
      <c r="E596" s="2">
        <v>1358</v>
      </c>
      <c r="F596" s="2">
        <f t="shared" si="47"/>
        <v>1.3580000000000001</v>
      </c>
      <c r="G596" s="2">
        <v>0.65</v>
      </c>
      <c r="H596" s="3">
        <v>120.84507042253522</v>
      </c>
      <c r="I596" s="3">
        <f t="shared" si="45"/>
        <v>8882</v>
      </c>
      <c r="J596" s="4">
        <f t="shared" si="48"/>
        <v>185.91549295774647</v>
      </c>
      <c r="K596" s="4">
        <f t="shared" si="49"/>
        <v>0.16410760563380283</v>
      </c>
      <c r="L596" s="4" t="s">
        <v>12</v>
      </c>
      <c r="M596" s="4" t="s">
        <v>13</v>
      </c>
      <c r="N596" s="4" t="s">
        <v>2</v>
      </c>
      <c r="O596" s="4" t="s">
        <v>7</v>
      </c>
      <c r="P596" s="4" t="str">
        <f>VLOOKUP(C596,[1]Лист1!$C:$K,9,0)</f>
        <v>2020_01</v>
      </c>
      <c r="R596" s="9">
        <v>0</v>
      </c>
      <c r="S596" s="9">
        <v>1</v>
      </c>
      <c r="T596" s="9">
        <v>0</v>
      </c>
      <c r="U596" s="9">
        <v>1</v>
      </c>
      <c r="V596" s="9">
        <v>1</v>
      </c>
      <c r="W596" s="9">
        <v>1</v>
      </c>
      <c r="X596" s="9">
        <v>0</v>
      </c>
      <c r="Y596" s="9"/>
      <c r="Z596" s="9">
        <v>1</v>
      </c>
      <c r="AA596" s="9">
        <v>0</v>
      </c>
      <c r="AB596" s="9">
        <v>0</v>
      </c>
      <c r="AC596" s="9">
        <v>1</v>
      </c>
      <c r="AD596" s="9">
        <v>0</v>
      </c>
      <c r="AE596" s="9">
        <v>0</v>
      </c>
      <c r="AF596" s="9">
        <v>0</v>
      </c>
      <c r="AG596" s="9">
        <v>1</v>
      </c>
      <c r="AH596" s="9">
        <v>0</v>
      </c>
    </row>
    <row r="597" spans="1:34" x14ac:dyDescent="0.25">
      <c r="A597" s="1" t="s">
        <v>0</v>
      </c>
      <c r="B597" s="2" t="s">
        <v>541</v>
      </c>
      <c r="C597" s="2" t="s">
        <v>594</v>
      </c>
      <c r="D597" s="2" t="str">
        <f t="shared" si="46"/>
        <v>Schneider Electric BX650LI 0,65</v>
      </c>
      <c r="E597" s="2">
        <v>514</v>
      </c>
      <c r="F597" s="2">
        <f t="shared" si="47"/>
        <v>0.51400000000000001</v>
      </c>
      <c r="G597" s="2">
        <v>0.65</v>
      </c>
      <c r="H597" s="3">
        <v>67.028169014084511</v>
      </c>
      <c r="I597" s="3">
        <f t="shared" si="45"/>
        <v>4927</v>
      </c>
      <c r="J597" s="4">
        <f t="shared" si="48"/>
        <v>103.12026002166847</v>
      </c>
      <c r="K597" s="4">
        <f t="shared" si="49"/>
        <v>3.4452478873239434E-2</v>
      </c>
      <c r="L597" s="4" t="s">
        <v>12</v>
      </c>
      <c r="M597" s="4" t="s">
        <v>13</v>
      </c>
      <c r="N597" s="4" t="s">
        <v>2</v>
      </c>
      <c r="O597" s="4" t="s">
        <v>7</v>
      </c>
      <c r="P597" s="4" t="str">
        <f>VLOOKUP(C597,[1]Лист1!$C:$K,9,0)</f>
        <v>2020_01</v>
      </c>
      <c r="R597" s="9">
        <v>1</v>
      </c>
      <c r="S597" s="9">
        <v>0</v>
      </c>
      <c r="T597" s="9">
        <v>0</v>
      </c>
      <c r="U597" s="9">
        <v>1</v>
      </c>
      <c r="V597" s="9">
        <v>1</v>
      </c>
      <c r="W597" s="9">
        <v>1</v>
      </c>
      <c r="X597" s="9">
        <v>0</v>
      </c>
      <c r="Y597" s="9"/>
      <c r="Z597" s="9">
        <v>0</v>
      </c>
      <c r="AA597" s="9">
        <v>1</v>
      </c>
      <c r="AB597" s="9">
        <v>0</v>
      </c>
      <c r="AC597" s="9">
        <v>1</v>
      </c>
      <c r="AD597" s="9">
        <v>0</v>
      </c>
      <c r="AE597" s="9">
        <v>0</v>
      </c>
      <c r="AF597" s="9">
        <v>0</v>
      </c>
      <c r="AG597" s="9">
        <v>1</v>
      </c>
      <c r="AH597" s="9">
        <v>0</v>
      </c>
    </row>
    <row r="598" spans="1:34" x14ac:dyDescent="0.25">
      <c r="A598" s="1" t="s">
        <v>0</v>
      </c>
      <c r="B598" s="2" t="s">
        <v>541</v>
      </c>
      <c r="C598" s="2" t="s">
        <v>595</v>
      </c>
      <c r="D598" s="2" t="str">
        <f t="shared" si="46"/>
        <v>Schneider Electric BX650LI-GR 0,65</v>
      </c>
      <c r="E598" s="2">
        <v>684</v>
      </c>
      <c r="F598" s="2">
        <f t="shared" si="47"/>
        <v>0.68400000000000005</v>
      </c>
      <c r="G598" s="2">
        <v>0.65</v>
      </c>
      <c r="H598" s="3">
        <v>73.239436619718305</v>
      </c>
      <c r="I598" s="3">
        <f t="shared" si="45"/>
        <v>5383</v>
      </c>
      <c r="J598" s="4">
        <f t="shared" si="48"/>
        <v>112.67605633802816</v>
      </c>
      <c r="K598" s="4">
        <f t="shared" si="49"/>
        <v>5.0095774647887323E-2</v>
      </c>
      <c r="L598" s="4" t="s">
        <v>12</v>
      </c>
      <c r="M598" s="4" t="s">
        <v>13</v>
      </c>
      <c r="N598" s="4" t="s">
        <v>2</v>
      </c>
      <c r="O598" s="4" t="s">
        <v>7</v>
      </c>
      <c r="P598" s="4" t="str">
        <f>VLOOKUP(C598,[1]Лист1!$C:$K,9,0)</f>
        <v>2020_01</v>
      </c>
      <c r="R598" s="9">
        <v>1</v>
      </c>
      <c r="S598" s="9">
        <v>0</v>
      </c>
      <c r="T598" s="9">
        <v>0</v>
      </c>
      <c r="U598" s="9">
        <v>1</v>
      </c>
      <c r="V598" s="9">
        <v>1</v>
      </c>
      <c r="W598" s="9">
        <v>1</v>
      </c>
      <c r="X598" s="9">
        <v>0</v>
      </c>
      <c r="Y598" s="9"/>
      <c r="Z598" s="9">
        <v>1</v>
      </c>
      <c r="AA598" s="9">
        <v>0</v>
      </c>
      <c r="AB598" s="9">
        <v>0</v>
      </c>
      <c r="AC598" s="9">
        <v>1</v>
      </c>
      <c r="AD598" s="9">
        <v>0</v>
      </c>
      <c r="AE598" s="9">
        <v>0</v>
      </c>
      <c r="AF598" s="9">
        <v>0</v>
      </c>
      <c r="AG598" s="9">
        <v>1</v>
      </c>
      <c r="AH598" s="9">
        <v>0</v>
      </c>
    </row>
    <row r="599" spans="1:34" x14ac:dyDescent="0.25">
      <c r="A599" s="1" t="s">
        <v>0</v>
      </c>
      <c r="B599" s="2" t="s">
        <v>541</v>
      </c>
      <c r="C599" s="2" t="s">
        <v>596</v>
      </c>
      <c r="D599" s="2" t="str">
        <f t="shared" si="46"/>
        <v>Schneider Electric BX700U-GR 0,7</v>
      </c>
      <c r="E599" s="2">
        <v>191</v>
      </c>
      <c r="F599" s="2">
        <f t="shared" si="47"/>
        <v>0.191</v>
      </c>
      <c r="G599" s="2">
        <v>0.7</v>
      </c>
      <c r="H599" s="3">
        <v>109.85915492957747</v>
      </c>
      <c r="I599" s="3">
        <f t="shared" si="45"/>
        <v>8075</v>
      </c>
      <c r="J599" s="4">
        <f t="shared" si="48"/>
        <v>156.9416498993964</v>
      </c>
      <c r="K599" s="4">
        <f t="shared" si="49"/>
        <v>2.0983098591549298E-2</v>
      </c>
      <c r="L599" s="4" t="s">
        <v>12</v>
      </c>
      <c r="M599" s="4" t="s">
        <v>13</v>
      </c>
      <c r="N599" s="4" t="s">
        <v>2</v>
      </c>
      <c r="O599" s="4" t="s">
        <v>7</v>
      </c>
      <c r="P599" s="4" t="str">
        <f>VLOOKUP(C599,[1]Лист1!$C:$K,9,0)</f>
        <v>2020_01</v>
      </c>
      <c r="R599" s="9">
        <v>0</v>
      </c>
      <c r="S599" s="9">
        <v>1</v>
      </c>
      <c r="T599" s="9">
        <v>0</v>
      </c>
      <c r="U599" s="9">
        <v>1</v>
      </c>
      <c r="V599" s="9">
        <v>1</v>
      </c>
      <c r="W599" s="9">
        <v>1</v>
      </c>
      <c r="X599" s="9">
        <v>0</v>
      </c>
      <c r="Y599" s="9"/>
      <c r="Z599" s="9">
        <v>1</v>
      </c>
      <c r="AA599" s="9">
        <v>0</v>
      </c>
      <c r="AB599" s="9">
        <v>0</v>
      </c>
      <c r="AC599" s="9">
        <v>1</v>
      </c>
      <c r="AD599" s="9">
        <v>0</v>
      </c>
      <c r="AE599" s="9">
        <v>0</v>
      </c>
      <c r="AF599" s="9">
        <v>0</v>
      </c>
      <c r="AG599" s="9">
        <v>1</v>
      </c>
      <c r="AH599" s="9">
        <v>0</v>
      </c>
    </row>
    <row r="600" spans="1:34" x14ac:dyDescent="0.25">
      <c r="A600" s="1" t="s">
        <v>0</v>
      </c>
      <c r="B600" s="2" t="s">
        <v>541</v>
      </c>
      <c r="C600" s="2" t="s">
        <v>597</v>
      </c>
      <c r="D600" s="2" t="str">
        <f t="shared" si="46"/>
        <v>Schneider Electric BX700UI 0,7</v>
      </c>
      <c r="E600" s="2">
        <v>500</v>
      </c>
      <c r="F600" s="2">
        <f t="shared" si="47"/>
        <v>0.5</v>
      </c>
      <c r="G600" s="2">
        <v>0.7</v>
      </c>
      <c r="H600" s="3">
        <v>111.69014084507042</v>
      </c>
      <c r="I600" s="3">
        <f t="shared" si="45"/>
        <v>8209</v>
      </c>
      <c r="J600" s="4">
        <f t="shared" si="48"/>
        <v>159.55734406438631</v>
      </c>
      <c r="K600" s="4">
        <f t="shared" si="49"/>
        <v>5.5845070422535212E-2</v>
      </c>
      <c r="L600" s="4" t="s">
        <v>12</v>
      </c>
      <c r="M600" s="4" t="s">
        <v>13</v>
      </c>
      <c r="N600" s="4" t="s">
        <v>2</v>
      </c>
      <c r="O600" s="4" t="s">
        <v>7</v>
      </c>
      <c r="P600" s="4" t="str">
        <f>VLOOKUP(C600,[1]Лист1!$C:$K,9,0)</f>
        <v>2020_01</v>
      </c>
      <c r="R600" s="9">
        <v>0</v>
      </c>
      <c r="S600" s="9">
        <v>1</v>
      </c>
      <c r="T600" s="9">
        <v>0</v>
      </c>
      <c r="U600" s="9">
        <v>1</v>
      </c>
      <c r="V600" s="9">
        <v>1</v>
      </c>
      <c r="W600" s="9">
        <v>1</v>
      </c>
      <c r="X600" s="9">
        <v>0</v>
      </c>
      <c r="Y600" s="9"/>
      <c r="Z600" s="9">
        <v>0</v>
      </c>
      <c r="AA600" s="9">
        <v>1</v>
      </c>
      <c r="AB600" s="9">
        <v>0</v>
      </c>
      <c r="AC600" s="9">
        <v>1</v>
      </c>
      <c r="AD600" s="9">
        <v>0</v>
      </c>
      <c r="AE600" s="9">
        <v>0</v>
      </c>
      <c r="AF600" s="9">
        <v>0</v>
      </c>
      <c r="AG600" s="9">
        <v>1</v>
      </c>
      <c r="AH600" s="9">
        <v>0</v>
      </c>
    </row>
    <row r="601" spans="1:34" x14ac:dyDescent="0.25">
      <c r="A601" s="1" t="s">
        <v>0</v>
      </c>
      <c r="B601" s="2" t="s">
        <v>541</v>
      </c>
      <c r="C601" s="2" t="s">
        <v>598</v>
      </c>
      <c r="D601" s="2" t="str">
        <f t="shared" si="46"/>
        <v>Schneider Electric BX750MI 0,75</v>
      </c>
      <c r="E601" s="2">
        <v>226</v>
      </c>
      <c r="F601" s="2">
        <f t="shared" si="47"/>
        <v>0.22600000000000001</v>
      </c>
      <c r="G601" s="2">
        <v>0.75</v>
      </c>
      <c r="H601" s="3">
        <v>113.09859154929578</v>
      </c>
      <c r="I601" s="3">
        <f t="shared" si="45"/>
        <v>8313</v>
      </c>
      <c r="J601" s="4">
        <f t="shared" si="48"/>
        <v>150.79812206572771</v>
      </c>
      <c r="K601" s="4">
        <f t="shared" si="49"/>
        <v>2.5560281690140844E-2</v>
      </c>
      <c r="L601" s="4" t="s">
        <v>12</v>
      </c>
      <c r="M601" s="4" t="s">
        <v>13</v>
      </c>
      <c r="N601" s="4" t="s">
        <v>2</v>
      </c>
      <c r="O601" s="4" t="s">
        <v>7</v>
      </c>
      <c r="P601" s="4" t="str">
        <f>VLOOKUP(C601,[1]Лист1!$C:$K,9,0)</f>
        <v>2020_01</v>
      </c>
      <c r="R601" s="9">
        <v>0</v>
      </c>
      <c r="S601" s="9">
        <v>1</v>
      </c>
      <c r="T601" s="9">
        <v>0</v>
      </c>
      <c r="U601" s="9">
        <v>1</v>
      </c>
      <c r="V601" s="9">
        <v>1</v>
      </c>
      <c r="W601" s="9">
        <v>1</v>
      </c>
      <c r="X601" s="9">
        <v>0</v>
      </c>
      <c r="Y601" s="9"/>
      <c r="Z601" s="9">
        <v>0</v>
      </c>
      <c r="AA601" s="9">
        <v>1</v>
      </c>
      <c r="AB601" s="9">
        <v>0</v>
      </c>
      <c r="AC601" s="9">
        <v>1</v>
      </c>
      <c r="AD601" s="9">
        <v>0</v>
      </c>
      <c r="AE601" s="9">
        <v>0</v>
      </c>
      <c r="AF601" s="9">
        <v>0</v>
      </c>
      <c r="AG601" s="9">
        <v>1</v>
      </c>
      <c r="AH601" s="9">
        <v>0</v>
      </c>
    </row>
    <row r="602" spans="1:34" x14ac:dyDescent="0.25">
      <c r="A602" s="1" t="s">
        <v>0</v>
      </c>
      <c r="B602" s="2" t="s">
        <v>541</v>
      </c>
      <c r="C602" s="2" t="s">
        <v>599</v>
      </c>
      <c r="D602" s="2" t="str">
        <f t="shared" si="46"/>
        <v>Schneider Electric BX750MI-GR 0,75</v>
      </c>
      <c r="E602" s="2">
        <v>1518</v>
      </c>
      <c r="F602" s="2">
        <f t="shared" si="47"/>
        <v>1.518</v>
      </c>
      <c r="G602" s="2">
        <v>0.75</v>
      </c>
      <c r="H602" s="3">
        <v>114.69014084507042</v>
      </c>
      <c r="I602" s="3">
        <f t="shared" si="45"/>
        <v>8430</v>
      </c>
      <c r="J602" s="4">
        <f t="shared" si="48"/>
        <v>152.92018779342723</v>
      </c>
      <c r="K602" s="4">
        <f t="shared" si="49"/>
        <v>0.17409963380281687</v>
      </c>
      <c r="L602" s="4" t="s">
        <v>12</v>
      </c>
      <c r="M602" s="4" t="s">
        <v>13</v>
      </c>
      <c r="N602" s="4" t="s">
        <v>2</v>
      </c>
      <c r="O602" s="4" t="s">
        <v>7</v>
      </c>
      <c r="P602" s="4" t="str">
        <f>VLOOKUP(C602,[1]Лист1!$C:$K,9,0)</f>
        <v>2020_01</v>
      </c>
      <c r="R602" s="9">
        <v>0</v>
      </c>
      <c r="S602" s="9">
        <v>1</v>
      </c>
      <c r="T602" s="9">
        <v>0</v>
      </c>
      <c r="U602" s="9">
        <v>1</v>
      </c>
      <c r="V602" s="9">
        <v>1</v>
      </c>
      <c r="W602" s="9">
        <v>1</v>
      </c>
      <c r="X602" s="9">
        <v>0</v>
      </c>
      <c r="Y602" s="9"/>
      <c r="Z602" s="9">
        <v>0</v>
      </c>
      <c r="AA602" s="9">
        <v>1</v>
      </c>
      <c r="AB602" s="9">
        <v>0</v>
      </c>
      <c r="AC602" s="9">
        <v>1</v>
      </c>
      <c r="AD602" s="9">
        <v>0</v>
      </c>
      <c r="AE602" s="9">
        <v>0</v>
      </c>
      <c r="AF602" s="9">
        <v>0</v>
      </c>
      <c r="AG602" s="9">
        <v>1</v>
      </c>
      <c r="AH602" s="9">
        <v>0</v>
      </c>
    </row>
    <row r="603" spans="1:34" x14ac:dyDescent="0.25">
      <c r="A603" s="1" t="s">
        <v>0</v>
      </c>
      <c r="B603" s="2" t="s">
        <v>541</v>
      </c>
      <c r="C603" s="2" t="s">
        <v>600</v>
      </c>
      <c r="D603" s="2" t="str">
        <f t="shared" si="46"/>
        <v>Schneider Electric BX800CI-RS 0,8</v>
      </c>
      <c r="E603" s="2">
        <v>677</v>
      </c>
      <c r="F603" s="2">
        <f t="shared" si="47"/>
        <v>0.67700000000000005</v>
      </c>
      <c r="G603" s="2">
        <v>0.8</v>
      </c>
      <c r="H603" s="3">
        <v>140.42253521126761</v>
      </c>
      <c r="I603" s="3">
        <f t="shared" si="45"/>
        <v>10321</v>
      </c>
      <c r="J603" s="4">
        <f t="shared" si="48"/>
        <v>175.52816901408451</v>
      </c>
      <c r="K603" s="4">
        <f t="shared" si="49"/>
        <v>9.5066056338028185E-2</v>
      </c>
      <c r="L603" s="4" t="s">
        <v>12</v>
      </c>
      <c r="M603" s="4" t="s">
        <v>13</v>
      </c>
      <c r="N603" s="4" t="s">
        <v>2</v>
      </c>
      <c r="O603" s="4" t="s">
        <v>7</v>
      </c>
      <c r="P603" s="4" t="str">
        <f>VLOOKUP(C603,[1]Лист1!$C:$K,9,0)</f>
        <v>2020_01</v>
      </c>
      <c r="R603" s="9">
        <v>0</v>
      </c>
      <c r="S603" s="9">
        <v>1</v>
      </c>
      <c r="T603" s="9">
        <v>0</v>
      </c>
      <c r="U603" s="9">
        <v>1</v>
      </c>
      <c r="V603" s="9">
        <v>1</v>
      </c>
      <c r="W603" s="9">
        <v>1</v>
      </c>
      <c r="X603" s="9">
        <v>0</v>
      </c>
      <c r="Y603" s="9"/>
      <c r="Z603" s="9">
        <v>0</v>
      </c>
      <c r="AA603" s="9">
        <v>1</v>
      </c>
      <c r="AB603" s="9">
        <v>0</v>
      </c>
      <c r="AC603" s="9">
        <v>1</v>
      </c>
      <c r="AD603" s="9">
        <v>0</v>
      </c>
      <c r="AE603" s="9">
        <v>0</v>
      </c>
      <c r="AF603" s="9">
        <v>0</v>
      </c>
      <c r="AG603" s="9">
        <v>1</v>
      </c>
      <c r="AH603" s="9">
        <v>0</v>
      </c>
    </row>
    <row r="604" spans="1:34" x14ac:dyDescent="0.25">
      <c r="A604" s="1" t="s">
        <v>0</v>
      </c>
      <c r="B604" s="2" t="s">
        <v>541</v>
      </c>
      <c r="C604" s="2" t="s">
        <v>601</v>
      </c>
      <c r="D604" s="2" t="str">
        <f t="shared" si="46"/>
        <v>Schneider Electric BX800LI 0,8</v>
      </c>
      <c r="E604" s="2">
        <v>14</v>
      </c>
      <c r="F604" s="2">
        <f t="shared" si="47"/>
        <v>1.4E-2</v>
      </c>
      <c r="G604" s="2">
        <v>0.8</v>
      </c>
      <c r="H604" s="3">
        <v>93.150684931506845</v>
      </c>
      <c r="I604" s="3">
        <f t="shared" si="45"/>
        <v>6847</v>
      </c>
      <c r="J604" s="4">
        <f t="shared" si="48"/>
        <v>116.43835616438355</v>
      </c>
      <c r="K604" s="4">
        <f t="shared" si="49"/>
        <v>1.304109589041096E-3</v>
      </c>
      <c r="L604" s="4" t="s">
        <v>12</v>
      </c>
      <c r="M604" s="4" t="s">
        <v>13</v>
      </c>
      <c r="N604" s="4" t="s">
        <v>2</v>
      </c>
      <c r="O604" s="4" t="s">
        <v>7</v>
      </c>
      <c r="P604" s="4" t="str">
        <f>VLOOKUP(C604,[1]Лист1!$C:$K,9,0)</f>
        <v>2020_01</v>
      </c>
      <c r="R604" s="9">
        <v>1</v>
      </c>
      <c r="S604" s="9">
        <v>0</v>
      </c>
      <c r="T604" s="9">
        <v>0</v>
      </c>
      <c r="U604" s="9">
        <v>1</v>
      </c>
      <c r="V604" s="9">
        <v>1</v>
      </c>
      <c r="W604" s="9">
        <v>1</v>
      </c>
      <c r="X604" s="9">
        <v>0</v>
      </c>
      <c r="Y604" s="9"/>
      <c r="Z604" s="9">
        <v>0</v>
      </c>
      <c r="AA604" s="9">
        <v>1</v>
      </c>
      <c r="AB604" s="9">
        <v>0</v>
      </c>
      <c r="AC604" s="9">
        <v>1</v>
      </c>
      <c r="AD604" s="9">
        <v>0</v>
      </c>
      <c r="AE604" s="9">
        <v>0</v>
      </c>
      <c r="AF604" s="9">
        <v>0</v>
      </c>
      <c r="AG604" s="9">
        <v>1</v>
      </c>
      <c r="AH604" s="9">
        <v>0</v>
      </c>
    </row>
    <row r="605" spans="1:34" x14ac:dyDescent="0.25">
      <c r="A605" s="1" t="s">
        <v>0</v>
      </c>
      <c r="B605" s="2" t="s">
        <v>541</v>
      </c>
      <c r="C605" s="2" t="s">
        <v>602</v>
      </c>
      <c r="D605" s="2" t="str">
        <f t="shared" si="46"/>
        <v>Schneider Electric BX950MI 0,95</v>
      </c>
      <c r="E605" s="2">
        <v>112</v>
      </c>
      <c r="F605" s="2">
        <f t="shared" si="47"/>
        <v>0.112</v>
      </c>
      <c r="G605" s="2">
        <v>0.95</v>
      </c>
      <c r="H605" s="3">
        <v>137.46478873239437</v>
      </c>
      <c r="I605" s="3">
        <f t="shared" si="45"/>
        <v>10104</v>
      </c>
      <c r="J605" s="4">
        <f t="shared" si="48"/>
        <v>144.69977761304671</v>
      </c>
      <c r="K605" s="4">
        <f t="shared" si="49"/>
        <v>1.539605633802817E-2</v>
      </c>
      <c r="L605" s="4" t="s">
        <v>12</v>
      </c>
      <c r="M605" s="4" t="s">
        <v>13</v>
      </c>
      <c r="N605" s="4" t="s">
        <v>2</v>
      </c>
      <c r="O605" s="4" t="s">
        <v>7</v>
      </c>
      <c r="P605" s="4" t="str">
        <f>VLOOKUP(C605,[1]Лист1!$C:$K,9,0)</f>
        <v>2020_01</v>
      </c>
      <c r="R605" s="9">
        <v>0</v>
      </c>
      <c r="S605" s="9">
        <v>1</v>
      </c>
      <c r="T605" s="9">
        <v>1</v>
      </c>
      <c r="U605" s="9">
        <v>1</v>
      </c>
      <c r="V605" s="9">
        <v>1</v>
      </c>
      <c r="W605" s="9">
        <v>1</v>
      </c>
      <c r="X605" s="9">
        <v>0</v>
      </c>
      <c r="Y605" s="9"/>
      <c r="Z605" s="9">
        <v>0</v>
      </c>
      <c r="AA605" s="9">
        <v>1</v>
      </c>
      <c r="AB605" s="9">
        <v>0</v>
      </c>
      <c r="AC605" s="9">
        <v>1</v>
      </c>
      <c r="AD605" s="9">
        <v>0</v>
      </c>
      <c r="AE605" s="9">
        <v>0</v>
      </c>
      <c r="AF605" s="9">
        <v>0</v>
      </c>
      <c r="AG605" s="9">
        <v>1</v>
      </c>
      <c r="AH605" s="9">
        <v>0</v>
      </c>
    </row>
    <row r="606" spans="1:34" x14ac:dyDescent="0.25">
      <c r="A606" s="1" t="s">
        <v>0</v>
      </c>
      <c r="B606" s="2" t="s">
        <v>541</v>
      </c>
      <c r="C606" s="2" t="s">
        <v>603</v>
      </c>
      <c r="D606" s="2" t="str">
        <f t="shared" si="46"/>
        <v>Schneider Electric BX950MI-GR 0,95</v>
      </c>
      <c r="E606" s="2">
        <v>757</v>
      </c>
      <c r="F606" s="2">
        <f t="shared" si="47"/>
        <v>0.75700000000000001</v>
      </c>
      <c r="G606" s="2">
        <v>0.95</v>
      </c>
      <c r="H606" s="3">
        <v>147.16438356164383</v>
      </c>
      <c r="I606" s="3">
        <f t="shared" si="45"/>
        <v>10817</v>
      </c>
      <c r="J606" s="4">
        <f t="shared" si="48"/>
        <v>154.9098774333093</v>
      </c>
      <c r="K606" s="4">
        <f t="shared" si="49"/>
        <v>0.11140343835616438</v>
      </c>
      <c r="L606" s="4" t="s">
        <v>12</v>
      </c>
      <c r="M606" s="4" t="s">
        <v>13</v>
      </c>
      <c r="N606" s="4" t="s">
        <v>2</v>
      </c>
      <c r="O606" s="4" t="s">
        <v>7</v>
      </c>
      <c r="P606" s="4" t="str">
        <f>VLOOKUP(C606,[1]Лист1!$C:$K,9,0)</f>
        <v>2020_01</v>
      </c>
      <c r="R606" s="9">
        <v>0</v>
      </c>
      <c r="S606" s="9">
        <v>1</v>
      </c>
      <c r="T606" s="9">
        <v>1</v>
      </c>
      <c r="U606" s="9">
        <v>1</v>
      </c>
      <c r="V606" s="9">
        <v>1</v>
      </c>
      <c r="W606" s="9">
        <v>1</v>
      </c>
      <c r="X606" s="9">
        <v>0</v>
      </c>
      <c r="Y606" s="9"/>
      <c r="Z606" s="9">
        <v>0</v>
      </c>
      <c r="AA606" s="9">
        <v>1</v>
      </c>
      <c r="AB606" s="9">
        <v>0</v>
      </c>
      <c r="AC606" s="9">
        <v>1</v>
      </c>
      <c r="AD606" s="9">
        <v>0</v>
      </c>
      <c r="AE606" s="9">
        <v>0</v>
      </c>
      <c r="AF606" s="9">
        <v>0</v>
      </c>
      <c r="AG606" s="9">
        <v>1</v>
      </c>
      <c r="AH606" s="9">
        <v>0</v>
      </c>
    </row>
    <row r="607" spans="1:34" x14ac:dyDescent="0.25">
      <c r="A607" s="1" t="s">
        <v>0</v>
      </c>
      <c r="B607" s="2" t="s">
        <v>541</v>
      </c>
      <c r="C607" s="2" t="s">
        <v>604</v>
      </c>
      <c r="D607" s="2" t="str">
        <f t="shared" si="46"/>
        <v>Schneider Electric BX950U-GR 0,95</v>
      </c>
      <c r="E607" s="2">
        <v>14</v>
      </c>
      <c r="F607" s="2">
        <f t="shared" si="47"/>
        <v>1.4E-2</v>
      </c>
      <c r="G607" s="2">
        <v>0.95</v>
      </c>
      <c r="H607" s="3">
        <v>169.94366197183098</v>
      </c>
      <c r="I607" s="3">
        <f t="shared" si="45"/>
        <v>12491</v>
      </c>
      <c r="J607" s="4">
        <f t="shared" si="48"/>
        <v>178.8880652335063</v>
      </c>
      <c r="K607" s="4">
        <f t="shared" si="49"/>
        <v>2.3792112676056334E-3</v>
      </c>
      <c r="L607" s="4" t="s">
        <v>12</v>
      </c>
      <c r="M607" s="4" t="s">
        <v>13</v>
      </c>
      <c r="N607" s="4" t="s">
        <v>2</v>
      </c>
      <c r="O607" s="4" t="s">
        <v>7</v>
      </c>
      <c r="P607" s="4" t="str">
        <f>VLOOKUP(C607,[1]Лист1!$C:$K,9,0)</f>
        <v>2020_01</v>
      </c>
      <c r="R607" s="9">
        <v>0</v>
      </c>
      <c r="S607" s="9">
        <v>1</v>
      </c>
      <c r="T607" s="9">
        <v>1</v>
      </c>
      <c r="U607" s="9">
        <v>1</v>
      </c>
      <c r="V607" s="9">
        <v>1</v>
      </c>
      <c r="W607" s="9">
        <v>1</v>
      </c>
      <c r="X607" s="9">
        <v>0</v>
      </c>
      <c r="Y607" s="9"/>
      <c r="Z607" s="9">
        <v>0</v>
      </c>
      <c r="AA607" s="9">
        <v>1</v>
      </c>
      <c r="AB607" s="9">
        <v>0</v>
      </c>
      <c r="AC607" s="9">
        <v>1</v>
      </c>
      <c r="AD607" s="9">
        <v>0</v>
      </c>
      <c r="AE607" s="9">
        <v>0</v>
      </c>
      <c r="AF607" s="9">
        <v>0</v>
      </c>
      <c r="AG607" s="9">
        <v>1</v>
      </c>
      <c r="AH607" s="9">
        <v>0</v>
      </c>
    </row>
    <row r="608" spans="1:34" x14ac:dyDescent="0.25">
      <c r="A608" s="1" t="s">
        <v>0</v>
      </c>
      <c r="B608" s="2" t="s">
        <v>541</v>
      </c>
      <c r="C608" s="2" t="s">
        <v>605</v>
      </c>
      <c r="D608" s="2" t="str">
        <f t="shared" si="46"/>
        <v>Schneider Electric BX950UI 0,95</v>
      </c>
      <c r="E608" s="2">
        <v>255</v>
      </c>
      <c r="F608" s="2">
        <f t="shared" si="47"/>
        <v>0.255</v>
      </c>
      <c r="G608" s="2">
        <v>0.95</v>
      </c>
      <c r="H608" s="3">
        <v>145.35211267605635</v>
      </c>
      <c r="I608" s="3">
        <f t="shared" si="45"/>
        <v>10683</v>
      </c>
      <c r="J608" s="4">
        <f t="shared" si="48"/>
        <v>153.002223869533</v>
      </c>
      <c r="K608" s="4">
        <f t="shared" si="49"/>
        <v>3.7064788732394376E-2</v>
      </c>
      <c r="L608" s="4" t="s">
        <v>12</v>
      </c>
      <c r="M608" s="4" t="s">
        <v>13</v>
      </c>
      <c r="N608" s="4" t="s">
        <v>2</v>
      </c>
      <c r="O608" s="4" t="s">
        <v>7</v>
      </c>
      <c r="P608" s="4" t="str">
        <f>VLOOKUP(C608,[1]Лист1!$C:$K,9,0)</f>
        <v>2020_01</v>
      </c>
      <c r="R608" s="9">
        <v>0</v>
      </c>
      <c r="S608" s="9">
        <v>1</v>
      </c>
      <c r="T608" s="9">
        <v>1</v>
      </c>
      <c r="U608" s="9">
        <v>1</v>
      </c>
      <c r="V608" s="9">
        <v>1</v>
      </c>
      <c r="W608" s="9">
        <v>1</v>
      </c>
      <c r="X608" s="9">
        <v>0</v>
      </c>
      <c r="Y608" s="9"/>
      <c r="Z608" s="9">
        <v>0</v>
      </c>
      <c r="AA608" s="9">
        <v>1</v>
      </c>
      <c r="AB608" s="9">
        <v>0</v>
      </c>
      <c r="AC608" s="9">
        <v>1</v>
      </c>
      <c r="AD608" s="9">
        <v>0</v>
      </c>
      <c r="AE608" s="9">
        <v>0</v>
      </c>
      <c r="AF608" s="9">
        <v>0</v>
      </c>
      <c r="AG608" s="9">
        <v>1</v>
      </c>
      <c r="AH608" s="9">
        <v>0</v>
      </c>
    </row>
    <row r="609" spans="1:34" x14ac:dyDescent="0.25">
      <c r="A609" s="1" t="s">
        <v>0</v>
      </c>
      <c r="B609" s="2" t="s">
        <v>541</v>
      </c>
      <c r="C609" s="2" t="s">
        <v>606</v>
      </c>
      <c r="D609" s="2" t="str">
        <f t="shared" si="46"/>
        <v>Schneider Electric SC420I 0,42</v>
      </c>
      <c r="E609" s="2">
        <v>226</v>
      </c>
      <c r="F609" s="2">
        <f t="shared" si="47"/>
        <v>0.22600000000000001</v>
      </c>
      <c r="G609" s="2">
        <v>0.42</v>
      </c>
      <c r="H609" s="3">
        <v>214.97183098591549</v>
      </c>
      <c r="I609" s="3">
        <f t="shared" si="45"/>
        <v>15800</v>
      </c>
      <c r="J609" s="4">
        <f t="shared" si="48"/>
        <v>511.83769282360834</v>
      </c>
      <c r="K609" s="4">
        <f t="shared" si="49"/>
        <v>4.8583633802816897E-2</v>
      </c>
      <c r="L609" s="4" t="s">
        <v>12</v>
      </c>
      <c r="M609" s="4" t="s">
        <v>13</v>
      </c>
      <c r="N609" s="4" t="s">
        <v>2</v>
      </c>
      <c r="O609" s="4" t="s">
        <v>7</v>
      </c>
      <c r="P609" s="4" t="str">
        <f>VLOOKUP(C609,[1]Лист1!$C:$K,9,0)</f>
        <v>2020_01</v>
      </c>
      <c r="R609" s="9">
        <v>0</v>
      </c>
      <c r="S609" s="9">
        <v>1</v>
      </c>
      <c r="T609" s="9">
        <v>0</v>
      </c>
      <c r="U609" s="9">
        <v>0</v>
      </c>
      <c r="V609" s="9">
        <v>0</v>
      </c>
      <c r="W609" s="9">
        <v>0</v>
      </c>
      <c r="X609" s="9">
        <v>1</v>
      </c>
      <c r="Y609" s="9"/>
      <c r="Z609" s="9">
        <v>0</v>
      </c>
      <c r="AA609" s="9">
        <v>1</v>
      </c>
      <c r="AB609" s="9">
        <v>0</v>
      </c>
      <c r="AC609" s="9">
        <v>1</v>
      </c>
      <c r="AD609" s="9">
        <v>0</v>
      </c>
      <c r="AE609" s="9">
        <v>0</v>
      </c>
      <c r="AF609" s="9">
        <v>0</v>
      </c>
      <c r="AG609" s="9">
        <v>1</v>
      </c>
      <c r="AH609" s="9">
        <v>0</v>
      </c>
    </row>
    <row r="610" spans="1:34" x14ac:dyDescent="0.25">
      <c r="A610" s="1" t="s">
        <v>0</v>
      </c>
      <c r="B610" s="2" t="s">
        <v>541</v>
      </c>
      <c r="C610" s="2" t="s">
        <v>607</v>
      </c>
      <c r="D610" s="2" t="str">
        <f t="shared" si="46"/>
        <v>Schneider Electric SC450RMI1U 0,45</v>
      </c>
      <c r="E610" s="2">
        <v>537</v>
      </c>
      <c r="F610" s="2">
        <f t="shared" si="47"/>
        <v>0.53700000000000003</v>
      </c>
      <c r="G610" s="2">
        <v>0.45</v>
      </c>
      <c r="H610" s="3">
        <v>319.36619718309856</v>
      </c>
      <c r="I610" s="3">
        <f t="shared" si="45"/>
        <v>23473</v>
      </c>
      <c r="J610" s="4">
        <f t="shared" si="48"/>
        <v>709.70266040688568</v>
      </c>
      <c r="K610" s="4">
        <f t="shared" si="49"/>
        <v>0.17149964788732391</v>
      </c>
      <c r="L610" s="4" t="s">
        <v>12</v>
      </c>
      <c r="M610" s="4" t="s">
        <v>13</v>
      </c>
      <c r="N610" s="4" t="s">
        <v>52</v>
      </c>
      <c r="O610" s="4" t="s">
        <v>7</v>
      </c>
      <c r="P610" s="4" t="str">
        <f>VLOOKUP(C610,[1]Лист1!$C:$K,9,0)</f>
        <v>2020_01</v>
      </c>
      <c r="R610" s="9">
        <v>0</v>
      </c>
      <c r="S610" s="9">
        <v>0</v>
      </c>
      <c r="T610" s="9">
        <v>0</v>
      </c>
      <c r="U610" s="9">
        <v>0</v>
      </c>
      <c r="V610" s="9">
        <v>0</v>
      </c>
      <c r="W610" s="9">
        <v>0</v>
      </c>
      <c r="X610" s="9">
        <v>1</v>
      </c>
      <c r="Y610" s="9"/>
      <c r="Z610" s="9">
        <v>0</v>
      </c>
      <c r="AA610" s="9">
        <v>1</v>
      </c>
      <c r="AB610" s="9">
        <v>0</v>
      </c>
      <c r="AC610" s="9">
        <v>0</v>
      </c>
      <c r="AD610" s="9">
        <v>0</v>
      </c>
      <c r="AE610" s="9">
        <v>1</v>
      </c>
      <c r="AF610" s="9">
        <v>0</v>
      </c>
      <c r="AG610" s="9">
        <v>1</v>
      </c>
      <c r="AH610" s="9">
        <v>0</v>
      </c>
    </row>
    <row r="611" spans="1:34" x14ac:dyDescent="0.25">
      <c r="A611" s="1" t="s">
        <v>0</v>
      </c>
      <c r="B611" s="2" t="s">
        <v>541</v>
      </c>
      <c r="C611" s="2" t="s">
        <v>608</v>
      </c>
      <c r="D611" s="2" t="str">
        <f t="shared" si="46"/>
        <v>Schneider Electric SC620I 0,62</v>
      </c>
      <c r="E611" s="2">
        <v>334</v>
      </c>
      <c r="F611" s="2">
        <f t="shared" si="47"/>
        <v>0.33400000000000002</v>
      </c>
      <c r="G611" s="2">
        <v>0.62</v>
      </c>
      <c r="H611" s="3">
        <v>291.63380281690144</v>
      </c>
      <c r="I611" s="3">
        <f t="shared" si="45"/>
        <v>21435</v>
      </c>
      <c r="J611" s="4">
        <f t="shared" si="48"/>
        <v>470.37710131758297</v>
      </c>
      <c r="K611" s="4">
        <f t="shared" si="49"/>
        <v>9.7405690140845075E-2</v>
      </c>
      <c r="L611" s="4" t="s">
        <v>12</v>
      </c>
      <c r="M611" s="4" t="s">
        <v>13</v>
      </c>
      <c r="N611" s="4" t="s">
        <v>2</v>
      </c>
      <c r="O611" s="4" t="s">
        <v>7</v>
      </c>
      <c r="P611" s="4" t="str">
        <f>VLOOKUP(C611,[1]Лист1!$C:$K,9,0)</f>
        <v>2020_01</v>
      </c>
      <c r="R611" s="9">
        <v>0</v>
      </c>
      <c r="S611" s="9">
        <v>1</v>
      </c>
      <c r="T611" s="9">
        <v>0</v>
      </c>
      <c r="U611" s="9">
        <v>0</v>
      </c>
      <c r="V611" s="9">
        <v>0</v>
      </c>
      <c r="W611" s="9">
        <v>0</v>
      </c>
      <c r="X611" s="9">
        <v>1</v>
      </c>
      <c r="Y611" s="9"/>
      <c r="Z611" s="9">
        <v>0</v>
      </c>
      <c r="AA611" s="9">
        <v>1</v>
      </c>
      <c r="AB611" s="9">
        <v>0</v>
      </c>
      <c r="AC611" s="9">
        <v>1</v>
      </c>
      <c r="AD611" s="9">
        <v>0</v>
      </c>
      <c r="AE611" s="9">
        <v>0</v>
      </c>
      <c r="AF611" s="9">
        <v>0</v>
      </c>
      <c r="AG611" s="9">
        <v>1</v>
      </c>
      <c r="AH611" s="9">
        <v>0</v>
      </c>
    </row>
    <row r="612" spans="1:34" x14ac:dyDescent="0.25">
      <c r="A612" s="1" t="s">
        <v>0</v>
      </c>
      <c r="B612" s="2" t="s">
        <v>541</v>
      </c>
      <c r="C612" s="2" t="s">
        <v>609</v>
      </c>
      <c r="D612" s="2" t="str">
        <f t="shared" si="46"/>
        <v>Schneider Electric SCL500RMI1U 0,5</v>
      </c>
      <c r="E612" s="2">
        <v>8</v>
      </c>
      <c r="F612" s="2">
        <f t="shared" si="47"/>
        <v>8.0000000000000002E-3</v>
      </c>
      <c r="G612" s="2">
        <v>0.5</v>
      </c>
      <c r="H612" s="3">
        <v>710.53424657534242</v>
      </c>
      <c r="I612" s="3">
        <f t="shared" si="45"/>
        <v>52224</v>
      </c>
      <c r="J612" s="4">
        <f t="shared" si="48"/>
        <v>1421.0684931506848</v>
      </c>
      <c r="K612" s="4">
        <f t="shared" si="49"/>
        <v>5.6842739726027398E-3</v>
      </c>
      <c r="L612" s="4" t="s">
        <v>29</v>
      </c>
      <c r="M612" s="4" t="s">
        <v>5</v>
      </c>
      <c r="N612" s="4" t="s">
        <v>52</v>
      </c>
      <c r="O612" s="4" t="s">
        <v>7</v>
      </c>
      <c r="P612" s="4" t="str">
        <f>VLOOKUP(C612,[1]Лист1!$C:$K,9,0)</f>
        <v>2020_01</v>
      </c>
      <c r="R612" s="9">
        <v>0</v>
      </c>
      <c r="S612" s="9">
        <v>0</v>
      </c>
      <c r="T612" s="9">
        <v>0</v>
      </c>
      <c r="U612" s="9">
        <v>0</v>
      </c>
      <c r="V612" s="9">
        <v>0</v>
      </c>
      <c r="W612" s="9">
        <v>0</v>
      </c>
      <c r="X612" s="9">
        <v>1</v>
      </c>
      <c r="Y612" s="9"/>
      <c r="Z612" s="9">
        <v>0</v>
      </c>
      <c r="AA612" s="9">
        <v>1</v>
      </c>
      <c r="AB612" s="9">
        <v>0</v>
      </c>
      <c r="AC612" s="9">
        <v>0</v>
      </c>
      <c r="AD612" s="9">
        <v>0</v>
      </c>
      <c r="AE612" s="9">
        <v>1</v>
      </c>
      <c r="AF612" s="9">
        <v>0</v>
      </c>
      <c r="AG612" s="9">
        <v>0</v>
      </c>
      <c r="AH612" s="9">
        <v>1</v>
      </c>
    </row>
    <row r="613" spans="1:34" x14ac:dyDescent="0.25">
      <c r="A613" s="1" t="s">
        <v>0</v>
      </c>
      <c r="B613" s="2" t="s">
        <v>541</v>
      </c>
      <c r="C613" s="2" t="s">
        <v>610</v>
      </c>
      <c r="D613" s="2" t="str">
        <f t="shared" si="46"/>
        <v>Schneider Electric SCL500RMI1UNC 0,5</v>
      </c>
      <c r="E613" s="2">
        <v>23</v>
      </c>
      <c r="F613" s="2">
        <f t="shared" si="47"/>
        <v>2.3E-2</v>
      </c>
      <c r="G613" s="2">
        <v>0.5</v>
      </c>
      <c r="H613" s="3">
        <v>700</v>
      </c>
      <c r="I613" s="3">
        <f t="shared" si="45"/>
        <v>51450</v>
      </c>
      <c r="J613" s="4">
        <f t="shared" si="48"/>
        <v>1400</v>
      </c>
      <c r="K613" s="4">
        <f t="shared" si="49"/>
        <v>1.61E-2</v>
      </c>
      <c r="L613" s="4" t="s">
        <v>29</v>
      </c>
      <c r="M613" s="4" t="s">
        <v>5</v>
      </c>
      <c r="N613" s="4" t="s">
        <v>52</v>
      </c>
      <c r="O613" s="4" t="s">
        <v>7</v>
      </c>
      <c r="P613" s="4" t="str">
        <f>VLOOKUP(C613,[1]Лист1!$C:$K,9,0)</f>
        <v>2020_01</v>
      </c>
      <c r="R613" s="9">
        <v>0</v>
      </c>
      <c r="S613" s="9">
        <v>0</v>
      </c>
      <c r="T613" s="9">
        <v>0</v>
      </c>
      <c r="U613" s="9">
        <v>0</v>
      </c>
      <c r="V613" s="9">
        <v>0</v>
      </c>
      <c r="W613" s="9">
        <v>0</v>
      </c>
      <c r="X613" s="9">
        <v>1</v>
      </c>
      <c r="Y613" s="9"/>
      <c r="Z613" s="9">
        <v>0</v>
      </c>
      <c r="AA613" s="9">
        <v>1</v>
      </c>
      <c r="AB613" s="9">
        <v>0</v>
      </c>
      <c r="AC613" s="9">
        <v>0</v>
      </c>
      <c r="AD613" s="9">
        <v>0</v>
      </c>
      <c r="AE613" s="9">
        <v>1</v>
      </c>
      <c r="AF613" s="9">
        <v>0</v>
      </c>
      <c r="AG613" s="9">
        <v>0</v>
      </c>
      <c r="AH613" s="9">
        <v>1</v>
      </c>
    </row>
    <row r="614" spans="1:34" x14ac:dyDescent="0.25">
      <c r="A614" s="1" t="s">
        <v>0</v>
      </c>
      <c r="B614" s="2" t="s">
        <v>541</v>
      </c>
      <c r="C614" s="2" t="s">
        <v>611</v>
      </c>
      <c r="D614" s="2" t="str">
        <f t="shared" si="46"/>
        <v>Schneider Electric SMC1000I 1</v>
      </c>
      <c r="E614" s="2">
        <v>352</v>
      </c>
      <c r="F614" s="2">
        <f t="shared" si="47"/>
        <v>0.35199999999999998</v>
      </c>
      <c r="G614" s="2">
        <v>1</v>
      </c>
      <c r="H614" s="3">
        <v>460.61971830985914</v>
      </c>
      <c r="I614" s="3">
        <f t="shared" si="45"/>
        <v>33856</v>
      </c>
      <c r="J614" s="4">
        <f t="shared" si="48"/>
        <v>460.61971830985914</v>
      </c>
      <c r="K614" s="4">
        <f t="shared" si="49"/>
        <v>0.16213814084507042</v>
      </c>
      <c r="L614" s="4" t="s">
        <v>29</v>
      </c>
      <c r="M614" s="4" t="s">
        <v>5</v>
      </c>
      <c r="N614" s="4" t="s">
        <v>2</v>
      </c>
      <c r="O614" s="4" t="s">
        <v>7</v>
      </c>
      <c r="P614" s="4" t="str">
        <f>VLOOKUP(C614,[1]Лист1!$C:$K,9,0)</f>
        <v>2020_01</v>
      </c>
      <c r="R614" s="9">
        <v>0</v>
      </c>
      <c r="S614" s="9">
        <v>1</v>
      </c>
      <c r="T614" s="9">
        <v>1</v>
      </c>
      <c r="U614" s="9">
        <v>0</v>
      </c>
      <c r="V614" s="9">
        <v>0</v>
      </c>
      <c r="W614" s="9">
        <v>0</v>
      </c>
      <c r="X614" s="9">
        <v>1</v>
      </c>
      <c r="Y614" s="9"/>
      <c r="Z614" s="9">
        <v>0</v>
      </c>
      <c r="AA614" s="9">
        <v>1</v>
      </c>
      <c r="AB614" s="9">
        <v>0</v>
      </c>
      <c r="AC614" s="9">
        <v>1</v>
      </c>
      <c r="AD614" s="9">
        <v>0</v>
      </c>
      <c r="AE614" s="9">
        <v>0</v>
      </c>
      <c r="AF614" s="9">
        <v>0</v>
      </c>
      <c r="AG614" s="9">
        <v>0</v>
      </c>
      <c r="AH614" s="9">
        <v>1</v>
      </c>
    </row>
    <row r="615" spans="1:34" x14ac:dyDescent="0.25">
      <c r="A615" s="1" t="s">
        <v>0</v>
      </c>
      <c r="B615" s="2" t="s">
        <v>541</v>
      </c>
      <c r="C615" s="2" t="s">
        <v>612</v>
      </c>
      <c r="D615" s="2" t="str">
        <f t="shared" si="46"/>
        <v>Schneider Electric SMC1000I-2U 1</v>
      </c>
      <c r="E615" s="2">
        <v>176</v>
      </c>
      <c r="F615" s="2">
        <f t="shared" si="47"/>
        <v>0.17599999999999999</v>
      </c>
      <c r="G615" s="2">
        <v>1</v>
      </c>
      <c r="H615" s="3">
        <v>633.80281690140851</v>
      </c>
      <c r="I615" s="3">
        <f t="shared" si="45"/>
        <v>46585</v>
      </c>
      <c r="J615" s="4">
        <f t="shared" si="48"/>
        <v>633.80281690140851</v>
      </c>
      <c r="K615" s="4">
        <f t="shared" si="49"/>
        <v>0.11154929577464789</v>
      </c>
      <c r="L615" s="4" t="s">
        <v>29</v>
      </c>
      <c r="M615" s="4" t="s">
        <v>5</v>
      </c>
      <c r="N615" s="4" t="s">
        <v>6</v>
      </c>
      <c r="O615" s="4" t="s">
        <v>7</v>
      </c>
      <c r="P615" s="4" t="str">
        <f>VLOOKUP(C615,[1]Лист1!$C:$K,9,0)</f>
        <v>2020_01</v>
      </c>
      <c r="R615" s="9">
        <v>0</v>
      </c>
      <c r="S615" s="9">
        <v>0</v>
      </c>
      <c r="T615" s="9">
        <v>0</v>
      </c>
      <c r="U615" s="9">
        <v>0</v>
      </c>
      <c r="V615" s="9">
        <v>0</v>
      </c>
      <c r="W615" s="9">
        <v>0</v>
      </c>
      <c r="X615" s="9">
        <v>1</v>
      </c>
      <c r="Y615" s="9"/>
      <c r="Z615" s="9">
        <v>0</v>
      </c>
      <c r="AA615" s="9">
        <v>1</v>
      </c>
      <c r="AB615" s="9">
        <v>0</v>
      </c>
      <c r="AC615" s="9">
        <v>0</v>
      </c>
      <c r="AD615" s="9">
        <v>1</v>
      </c>
      <c r="AE615" s="9">
        <v>0</v>
      </c>
      <c r="AF615" s="9">
        <v>0</v>
      </c>
      <c r="AG615" s="9">
        <v>0</v>
      </c>
      <c r="AH615" s="9">
        <v>1</v>
      </c>
    </row>
    <row r="616" spans="1:34" x14ac:dyDescent="0.25">
      <c r="A616" s="1" t="s">
        <v>0</v>
      </c>
      <c r="B616" s="2" t="s">
        <v>541</v>
      </c>
      <c r="C616" s="2" t="s">
        <v>613</v>
      </c>
      <c r="D616" s="2" t="str">
        <f t="shared" si="46"/>
        <v>Schneider Electric SMC1000I-2URS 1</v>
      </c>
      <c r="E616" s="2">
        <v>121</v>
      </c>
      <c r="F616" s="2">
        <f t="shared" si="47"/>
        <v>0.121</v>
      </c>
      <c r="G616" s="2">
        <v>1</v>
      </c>
      <c r="H616" s="3">
        <v>564.92957746478874</v>
      </c>
      <c r="I616" s="3">
        <f t="shared" ref="I616:I679" si="50">ROUND(H616*73.5,0)</f>
        <v>41522</v>
      </c>
      <c r="J616" s="4">
        <f t="shared" si="48"/>
        <v>564.92957746478874</v>
      </c>
      <c r="K616" s="4">
        <f t="shared" si="49"/>
        <v>6.8356478873239437E-2</v>
      </c>
      <c r="L616" s="4" t="s">
        <v>29</v>
      </c>
      <c r="M616" s="4" t="s">
        <v>5</v>
      </c>
      <c r="N616" s="4" t="s">
        <v>6</v>
      </c>
      <c r="O616" s="4" t="s">
        <v>7</v>
      </c>
      <c r="P616" s="4" t="str">
        <f>VLOOKUP(C616,[1]Лист1!$C:$K,9,0)</f>
        <v>2020_01</v>
      </c>
      <c r="R616" s="9">
        <v>0</v>
      </c>
      <c r="S616" s="9">
        <v>0</v>
      </c>
      <c r="T616" s="9">
        <v>0</v>
      </c>
      <c r="U616" s="9">
        <v>0</v>
      </c>
      <c r="V616" s="9">
        <v>0</v>
      </c>
      <c r="W616" s="9">
        <v>0</v>
      </c>
      <c r="X616" s="9">
        <v>1</v>
      </c>
      <c r="Y616" s="9"/>
      <c r="Z616" s="9">
        <v>0</v>
      </c>
      <c r="AA616" s="9">
        <v>1</v>
      </c>
      <c r="AB616" s="9">
        <v>0</v>
      </c>
      <c r="AC616" s="9">
        <v>0</v>
      </c>
      <c r="AD616" s="9">
        <v>1</v>
      </c>
      <c r="AE616" s="9">
        <v>0</v>
      </c>
      <c r="AF616" s="9">
        <v>0</v>
      </c>
      <c r="AG616" s="9">
        <v>0</v>
      </c>
      <c r="AH616" s="9">
        <v>1</v>
      </c>
    </row>
    <row r="617" spans="1:34" x14ac:dyDescent="0.25">
      <c r="A617" s="1" t="s">
        <v>0</v>
      </c>
      <c r="B617" s="2" t="s">
        <v>541</v>
      </c>
      <c r="C617" s="2" t="s">
        <v>614</v>
      </c>
      <c r="D617" s="2" t="str">
        <f t="shared" si="46"/>
        <v>Schneider Electric SMC1000I-RS 1</v>
      </c>
      <c r="E617" s="2">
        <v>136</v>
      </c>
      <c r="F617" s="2">
        <f t="shared" si="47"/>
        <v>0.13600000000000001</v>
      </c>
      <c r="G617" s="2">
        <v>1</v>
      </c>
      <c r="H617" s="3">
        <v>469.71830985915494</v>
      </c>
      <c r="I617" s="3">
        <f t="shared" si="50"/>
        <v>34524</v>
      </c>
      <c r="J617" s="4">
        <f t="shared" si="48"/>
        <v>469.71830985915494</v>
      </c>
      <c r="K617" s="4">
        <f t="shared" si="49"/>
        <v>6.3881690140845077E-2</v>
      </c>
      <c r="L617" s="4" t="s">
        <v>29</v>
      </c>
      <c r="M617" s="4" t="s">
        <v>5</v>
      </c>
      <c r="N617" s="4" t="s">
        <v>2</v>
      </c>
      <c r="O617" s="4" t="s">
        <v>7</v>
      </c>
      <c r="P617" s="4" t="str">
        <f>VLOOKUP(C617,[1]Лист1!$C:$K,9,0)</f>
        <v>2020_01</v>
      </c>
      <c r="R617" s="9">
        <v>0</v>
      </c>
      <c r="S617" s="9">
        <v>1</v>
      </c>
      <c r="T617" s="9">
        <v>1</v>
      </c>
      <c r="U617" s="9">
        <v>0</v>
      </c>
      <c r="V617" s="9">
        <v>0</v>
      </c>
      <c r="W617" s="9">
        <v>0</v>
      </c>
      <c r="X617" s="9">
        <v>1</v>
      </c>
      <c r="Y617" s="9"/>
      <c r="Z617" s="9">
        <v>0</v>
      </c>
      <c r="AA617" s="9">
        <v>1</v>
      </c>
      <c r="AB617" s="9">
        <v>0</v>
      </c>
      <c r="AC617" s="9">
        <v>1</v>
      </c>
      <c r="AD617" s="9">
        <v>0</v>
      </c>
      <c r="AE617" s="9">
        <v>0</v>
      </c>
      <c r="AF617" s="9">
        <v>0</v>
      </c>
      <c r="AG617" s="9">
        <v>0</v>
      </c>
      <c r="AH617" s="9">
        <v>1</v>
      </c>
    </row>
    <row r="618" spans="1:34" x14ac:dyDescent="0.25">
      <c r="A618" s="1" t="s">
        <v>0</v>
      </c>
      <c r="B618" s="2" t="s">
        <v>541</v>
      </c>
      <c r="C618" s="2" t="s">
        <v>615</v>
      </c>
      <c r="D618" s="2" t="str">
        <f t="shared" si="46"/>
        <v>Schneider Electric SMC1500I 1,5</v>
      </c>
      <c r="E618" s="2">
        <v>390</v>
      </c>
      <c r="F618" s="2">
        <f t="shared" si="47"/>
        <v>0.39</v>
      </c>
      <c r="G618" s="2">
        <v>1.5</v>
      </c>
      <c r="H618" s="3">
        <v>659.4084507042254</v>
      </c>
      <c r="I618" s="3">
        <f t="shared" si="50"/>
        <v>48467</v>
      </c>
      <c r="J618" s="4">
        <f t="shared" si="48"/>
        <v>439.60563380281695</v>
      </c>
      <c r="K618" s="4">
        <f t="shared" si="49"/>
        <v>0.25716929577464792</v>
      </c>
      <c r="L618" s="4" t="s">
        <v>29</v>
      </c>
      <c r="M618" s="4" t="s">
        <v>5</v>
      </c>
      <c r="N618" s="4" t="s">
        <v>2</v>
      </c>
      <c r="O618" s="4" t="s">
        <v>7</v>
      </c>
      <c r="P618" s="4" t="str">
        <f>VLOOKUP(C618,[1]Лист1!$C:$K,9,0)</f>
        <v>2020_01</v>
      </c>
      <c r="R618" s="9">
        <v>0</v>
      </c>
      <c r="S618" s="9">
        <v>1</v>
      </c>
      <c r="T618" s="9">
        <v>1</v>
      </c>
      <c r="U618" s="9">
        <v>0</v>
      </c>
      <c r="V618" s="9">
        <v>0</v>
      </c>
      <c r="W618" s="9">
        <v>0</v>
      </c>
      <c r="X618" s="9">
        <v>1</v>
      </c>
      <c r="Y618" s="9"/>
      <c r="Z618" s="9">
        <v>0</v>
      </c>
      <c r="AA618" s="9">
        <v>1</v>
      </c>
      <c r="AB618" s="9">
        <v>0</v>
      </c>
      <c r="AC618" s="9">
        <v>1</v>
      </c>
      <c r="AD618" s="9">
        <v>0</v>
      </c>
      <c r="AE618" s="9">
        <v>0</v>
      </c>
      <c r="AF618" s="9">
        <v>0</v>
      </c>
      <c r="AG618" s="9">
        <v>0</v>
      </c>
      <c r="AH618" s="9">
        <v>1</v>
      </c>
    </row>
    <row r="619" spans="1:34" x14ac:dyDescent="0.25">
      <c r="A619" s="1" t="s">
        <v>0</v>
      </c>
      <c r="B619" s="2" t="s">
        <v>541</v>
      </c>
      <c r="C619" s="2" t="s">
        <v>616</v>
      </c>
      <c r="D619" s="2" t="str">
        <f t="shared" si="46"/>
        <v>Schneider Electric SMC1500I-2U 1,5</v>
      </c>
      <c r="E619" s="2">
        <v>229</v>
      </c>
      <c r="F619" s="2">
        <f t="shared" si="47"/>
        <v>0.22900000000000001</v>
      </c>
      <c r="G619" s="2">
        <v>1.5</v>
      </c>
      <c r="H619" s="3">
        <v>829.05633802816897</v>
      </c>
      <c r="I619" s="3">
        <f t="shared" si="50"/>
        <v>60936</v>
      </c>
      <c r="J619" s="4">
        <f t="shared" si="48"/>
        <v>552.70422535211264</v>
      </c>
      <c r="K619" s="4">
        <f t="shared" si="49"/>
        <v>0.18985390140845071</v>
      </c>
      <c r="L619" s="4" t="s">
        <v>29</v>
      </c>
      <c r="M619" s="4" t="s">
        <v>5</v>
      </c>
      <c r="N619" s="4" t="s">
        <v>52</v>
      </c>
      <c r="O619" s="4" t="s">
        <v>7</v>
      </c>
      <c r="P619" s="4" t="str">
        <f>VLOOKUP(C619,[1]Лист1!$C:$K,9,0)</f>
        <v>2020_01</v>
      </c>
      <c r="R619" s="9">
        <v>0</v>
      </c>
      <c r="S619" s="9">
        <v>0</v>
      </c>
      <c r="T619" s="9">
        <v>0</v>
      </c>
      <c r="U619" s="9">
        <v>0</v>
      </c>
      <c r="V619" s="9">
        <v>0</v>
      </c>
      <c r="W619" s="9">
        <v>0</v>
      </c>
      <c r="X619" s="9">
        <v>1</v>
      </c>
      <c r="Y619" s="9"/>
      <c r="Z619" s="9">
        <v>0</v>
      </c>
      <c r="AA619" s="9">
        <v>1</v>
      </c>
      <c r="AB619" s="9">
        <v>0</v>
      </c>
      <c r="AC619" s="9">
        <v>0</v>
      </c>
      <c r="AD619" s="9">
        <v>0</v>
      </c>
      <c r="AE619" s="9">
        <v>1</v>
      </c>
      <c r="AF619" s="9">
        <v>0</v>
      </c>
      <c r="AG619" s="9">
        <v>0</v>
      </c>
      <c r="AH619" s="9">
        <v>1</v>
      </c>
    </row>
    <row r="620" spans="1:34" x14ac:dyDescent="0.25">
      <c r="A620" s="1" t="s">
        <v>0</v>
      </c>
      <c r="B620" s="2" t="s">
        <v>541</v>
      </c>
      <c r="C620" s="2" t="s">
        <v>617</v>
      </c>
      <c r="D620" s="2" t="str">
        <f t="shared" si="46"/>
        <v>Schneider Electric SMC2000I 2</v>
      </c>
      <c r="E620" s="2">
        <v>96</v>
      </c>
      <c r="F620" s="2">
        <f t="shared" si="47"/>
        <v>9.6000000000000002E-2</v>
      </c>
      <c r="G620" s="2">
        <v>2</v>
      </c>
      <c r="H620" s="3">
        <v>861.12676056338023</v>
      </c>
      <c r="I620" s="3">
        <f t="shared" si="50"/>
        <v>63293</v>
      </c>
      <c r="J620" s="4">
        <f t="shared" si="48"/>
        <v>430.56338028169012</v>
      </c>
      <c r="K620" s="4">
        <f t="shared" si="49"/>
        <v>8.2668169014084497E-2</v>
      </c>
      <c r="L620" s="4" t="s">
        <v>29</v>
      </c>
      <c r="M620" s="4" t="s">
        <v>5</v>
      </c>
      <c r="N620" s="4" t="s">
        <v>2</v>
      </c>
      <c r="O620" s="4" t="s">
        <v>7</v>
      </c>
      <c r="P620" s="4" t="str">
        <f>VLOOKUP(C620,[1]Лист1!$C:$K,9,0)</f>
        <v>2020_01</v>
      </c>
      <c r="R620" s="9">
        <v>0</v>
      </c>
      <c r="S620" s="9">
        <v>1</v>
      </c>
      <c r="T620" s="9">
        <v>1</v>
      </c>
      <c r="U620" s="9">
        <v>0</v>
      </c>
      <c r="V620" s="9">
        <v>0</v>
      </c>
      <c r="W620" s="9">
        <v>0</v>
      </c>
      <c r="X620" s="9">
        <v>1</v>
      </c>
      <c r="Y620" s="9"/>
      <c r="Z620" s="9">
        <v>0</v>
      </c>
      <c r="AA620" s="9">
        <v>1</v>
      </c>
      <c r="AB620" s="9">
        <v>0</v>
      </c>
      <c r="AC620" s="9">
        <v>1</v>
      </c>
      <c r="AD620" s="9">
        <v>0</v>
      </c>
      <c r="AE620" s="9">
        <v>0</v>
      </c>
      <c r="AF620" s="9">
        <v>0</v>
      </c>
      <c r="AG620" s="9">
        <v>0</v>
      </c>
      <c r="AH620" s="9">
        <v>1</v>
      </c>
    </row>
    <row r="621" spans="1:34" x14ac:dyDescent="0.25">
      <c r="A621" s="1" t="s">
        <v>0</v>
      </c>
      <c r="B621" s="2" t="s">
        <v>541</v>
      </c>
      <c r="C621" s="2" t="s">
        <v>618</v>
      </c>
      <c r="D621" s="2" t="str">
        <f t="shared" si="46"/>
        <v>Schneider Electric SMC2000I-2U 2</v>
      </c>
      <c r="E621" s="2">
        <v>139</v>
      </c>
      <c r="F621" s="2">
        <f t="shared" si="47"/>
        <v>0.13900000000000001</v>
      </c>
      <c r="G621" s="2">
        <v>2</v>
      </c>
      <c r="H621" s="3">
        <v>1232.9577464788733</v>
      </c>
      <c r="I621" s="3">
        <f t="shared" si="50"/>
        <v>90622</v>
      </c>
      <c r="J621" s="4">
        <f t="shared" si="48"/>
        <v>616.47887323943667</v>
      </c>
      <c r="K621" s="4">
        <f t="shared" si="49"/>
        <v>0.17138112676056341</v>
      </c>
      <c r="L621" s="4" t="s">
        <v>29</v>
      </c>
      <c r="M621" s="4" t="s">
        <v>5</v>
      </c>
      <c r="N621" s="4" t="s">
        <v>6</v>
      </c>
      <c r="O621" s="4" t="s">
        <v>7</v>
      </c>
      <c r="P621" s="4" t="str">
        <f>VLOOKUP(C621,[1]Лист1!$C:$K,9,0)</f>
        <v>2020_01</v>
      </c>
      <c r="R621" s="9">
        <v>0</v>
      </c>
      <c r="S621" s="9">
        <v>0</v>
      </c>
      <c r="T621" s="9">
        <v>0</v>
      </c>
      <c r="U621" s="9">
        <v>0</v>
      </c>
      <c r="V621" s="9">
        <v>0</v>
      </c>
      <c r="W621" s="9">
        <v>0</v>
      </c>
      <c r="X621" s="9">
        <v>1</v>
      </c>
      <c r="Y621" s="9"/>
      <c r="Z621" s="9">
        <v>0</v>
      </c>
      <c r="AA621" s="9">
        <v>1</v>
      </c>
      <c r="AB621" s="9">
        <v>0</v>
      </c>
      <c r="AC621" s="9">
        <v>0</v>
      </c>
      <c r="AD621" s="9">
        <v>1</v>
      </c>
      <c r="AE621" s="9">
        <v>0</v>
      </c>
      <c r="AF621" s="9">
        <v>0</v>
      </c>
      <c r="AG621" s="9">
        <v>0</v>
      </c>
      <c r="AH621" s="9">
        <v>1</v>
      </c>
    </row>
    <row r="622" spans="1:34" x14ac:dyDescent="0.25">
      <c r="A622" s="1" t="s">
        <v>0</v>
      </c>
      <c r="B622" s="2" t="s">
        <v>541</v>
      </c>
      <c r="C622" s="2" t="s">
        <v>619</v>
      </c>
      <c r="D622" s="2" t="str">
        <f t="shared" si="46"/>
        <v>Schneider Electric SMC2000I-2URS 2</v>
      </c>
      <c r="E622" s="2">
        <v>63</v>
      </c>
      <c r="F622" s="2">
        <f t="shared" si="47"/>
        <v>6.3E-2</v>
      </c>
      <c r="G622" s="2">
        <v>2</v>
      </c>
      <c r="H622" s="3">
        <v>1034.8591549295775</v>
      </c>
      <c r="I622" s="3">
        <f t="shared" si="50"/>
        <v>76062</v>
      </c>
      <c r="J622" s="4">
        <f t="shared" si="48"/>
        <v>517.42957746478874</v>
      </c>
      <c r="K622" s="4">
        <f t="shared" si="49"/>
        <v>6.5196126760563383E-2</v>
      </c>
      <c r="L622" s="4" t="s">
        <v>29</v>
      </c>
      <c r="M622" s="4" t="s">
        <v>5</v>
      </c>
      <c r="N622" s="4" t="s">
        <v>6</v>
      </c>
      <c r="O622" s="4" t="s">
        <v>7</v>
      </c>
      <c r="P622" s="4" t="str">
        <f>VLOOKUP(C622,[1]Лист1!$C:$K,9,0)</f>
        <v>2020_01</v>
      </c>
      <c r="R622" s="9">
        <v>0</v>
      </c>
      <c r="S622" s="9">
        <v>0</v>
      </c>
      <c r="T622" s="9">
        <v>0</v>
      </c>
      <c r="U622" s="9">
        <v>0</v>
      </c>
      <c r="V622" s="9">
        <v>0</v>
      </c>
      <c r="W622" s="9">
        <v>0</v>
      </c>
      <c r="X622" s="9">
        <v>1</v>
      </c>
      <c r="Y622" s="9"/>
      <c r="Z622" s="9">
        <v>0</v>
      </c>
      <c r="AA622" s="9">
        <v>1</v>
      </c>
      <c r="AB622" s="9">
        <v>0</v>
      </c>
      <c r="AC622" s="9">
        <v>0</v>
      </c>
      <c r="AD622" s="9">
        <v>1</v>
      </c>
      <c r="AE622" s="9">
        <v>0</v>
      </c>
      <c r="AF622" s="9">
        <v>0</v>
      </c>
      <c r="AG622" s="9">
        <v>0</v>
      </c>
      <c r="AH622" s="9">
        <v>1</v>
      </c>
    </row>
    <row r="623" spans="1:34" x14ac:dyDescent="0.25">
      <c r="A623" s="1" t="s">
        <v>0</v>
      </c>
      <c r="B623" s="2" t="s">
        <v>541</v>
      </c>
      <c r="C623" s="2" t="s">
        <v>620</v>
      </c>
      <c r="D623" s="2" t="str">
        <f t="shared" si="46"/>
        <v>Schneider Electric SMC2000I-RS 2</v>
      </c>
      <c r="E623" s="2">
        <v>46</v>
      </c>
      <c r="F623" s="2">
        <f t="shared" si="47"/>
        <v>4.5999999999999999E-2</v>
      </c>
      <c r="G623" s="2">
        <v>2</v>
      </c>
      <c r="H623" s="3">
        <v>807.88732394366195</v>
      </c>
      <c r="I623" s="3">
        <f t="shared" si="50"/>
        <v>59380</v>
      </c>
      <c r="J623" s="4">
        <f t="shared" si="48"/>
        <v>403.94366197183098</v>
      </c>
      <c r="K623" s="4">
        <f t="shared" si="49"/>
        <v>3.7162816901408449E-2</v>
      </c>
      <c r="L623" s="4" t="s">
        <v>29</v>
      </c>
      <c r="M623" s="4" t="s">
        <v>5</v>
      </c>
      <c r="N623" s="4" t="s">
        <v>2</v>
      </c>
      <c r="O623" s="4" t="s">
        <v>7</v>
      </c>
      <c r="P623" s="4" t="str">
        <f>VLOOKUP(C623,[1]Лист1!$C:$K,9,0)</f>
        <v>2020_01</v>
      </c>
      <c r="R623" s="9">
        <v>0</v>
      </c>
      <c r="S623" s="9">
        <v>1</v>
      </c>
      <c r="T623" s="9">
        <v>1</v>
      </c>
      <c r="U623" s="9">
        <v>0</v>
      </c>
      <c r="V623" s="9">
        <v>0</v>
      </c>
      <c r="W623" s="9">
        <v>0</v>
      </c>
      <c r="X623" s="9">
        <v>1</v>
      </c>
      <c r="Y623" s="9"/>
      <c r="Z623" s="9">
        <v>0</v>
      </c>
      <c r="AA623" s="9">
        <v>1</v>
      </c>
      <c r="AB623" s="9">
        <v>0</v>
      </c>
      <c r="AC623" s="9">
        <v>1</v>
      </c>
      <c r="AD623" s="9">
        <v>0</v>
      </c>
      <c r="AE623" s="9">
        <v>0</v>
      </c>
      <c r="AF623" s="9">
        <v>0</v>
      </c>
      <c r="AG623" s="9">
        <v>0</v>
      </c>
      <c r="AH623" s="9">
        <v>1</v>
      </c>
    </row>
    <row r="624" spans="1:34" x14ac:dyDescent="0.25">
      <c r="A624" s="1" t="s">
        <v>0</v>
      </c>
      <c r="B624" s="2" t="s">
        <v>541</v>
      </c>
      <c r="C624" s="2" t="s">
        <v>621</v>
      </c>
      <c r="D624" s="2" t="str">
        <f t="shared" si="46"/>
        <v>Schneider Electric SMC3000I 3</v>
      </c>
      <c r="E624" s="2">
        <v>27</v>
      </c>
      <c r="F624" s="2">
        <f t="shared" si="47"/>
        <v>2.7E-2</v>
      </c>
      <c r="G624" s="2">
        <v>3</v>
      </c>
      <c r="H624" s="3">
        <v>1504</v>
      </c>
      <c r="I624" s="3">
        <f t="shared" si="50"/>
        <v>110544</v>
      </c>
      <c r="J624" s="4">
        <f t="shared" si="48"/>
        <v>501.33333333333331</v>
      </c>
      <c r="K624" s="4">
        <f t="shared" si="49"/>
        <v>4.0607999999999998E-2</v>
      </c>
      <c r="L624" s="4" t="s">
        <v>29</v>
      </c>
      <c r="M624" s="4" t="s">
        <v>5</v>
      </c>
      <c r="N624" s="4" t="s">
        <v>2</v>
      </c>
      <c r="O624" s="4" t="s">
        <v>7</v>
      </c>
      <c r="P624" s="4" t="str">
        <f>VLOOKUP(C624,[1]Лист1!$C:$K,9,0)</f>
        <v>2020_01</v>
      </c>
      <c r="R624" s="9">
        <v>0</v>
      </c>
      <c r="S624" s="9">
        <v>1</v>
      </c>
      <c r="T624" s="9">
        <v>0</v>
      </c>
      <c r="U624" s="9">
        <v>0</v>
      </c>
      <c r="V624" s="9">
        <v>0</v>
      </c>
      <c r="W624" s="9">
        <v>0</v>
      </c>
      <c r="X624" s="9">
        <v>1</v>
      </c>
      <c r="Y624" s="9"/>
      <c r="Z624" s="9">
        <v>0</v>
      </c>
      <c r="AA624" s="9">
        <v>1</v>
      </c>
      <c r="AB624" s="9">
        <v>0</v>
      </c>
      <c r="AC624" s="9">
        <v>1</v>
      </c>
      <c r="AD624" s="9">
        <v>0</v>
      </c>
      <c r="AE624" s="9">
        <v>0</v>
      </c>
      <c r="AF624" s="9">
        <v>0</v>
      </c>
      <c r="AG624" s="9">
        <v>0</v>
      </c>
      <c r="AH624" s="9">
        <v>1</v>
      </c>
    </row>
    <row r="625" spans="1:34" x14ac:dyDescent="0.25">
      <c r="A625" s="1" t="s">
        <v>0</v>
      </c>
      <c r="B625" s="2" t="s">
        <v>541</v>
      </c>
      <c r="C625" s="2" t="s">
        <v>622</v>
      </c>
      <c r="D625" s="2" t="str">
        <f t="shared" si="46"/>
        <v>Schneider Electric SMC3000I-RS 3</v>
      </c>
      <c r="E625" s="2">
        <v>37</v>
      </c>
      <c r="F625" s="2">
        <f t="shared" si="47"/>
        <v>3.6999999999999998E-2</v>
      </c>
      <c r="G625" s="2">
        <v>3</v>
      </c>
      <c r="H625" s="3">
        <v>1664.6901408450703</v>
      </c>
      <c r="I625" s="3">
        <f t="shared" si="50"/>
        <v>122355</v>
      </c>
      <c r="J625" s="4">
        <f t="shared" si="48"/>
        <v>554.89671361502349</v>
      </c>
      <c r="K625" s="4">
        <f t="shared" si="49"/>
        <v>6.1593535211267605E-2</v>
      </c>
      <c r="L625" s="4" t="s">
        <v>29</v>
      </c>
      <c r="M625" s="4" t="s">
        <v>5</v>
      </c>
      <c r="N625" s="4" t="s">
        <v>2</v>
      </c>
      <c r="O625" s="4" t="s">
        <v>7</v>
      </c>
      <c r="P625" s="4" t="str">
        <f>VLOOKUP(C625,[1]Лист1!$C:$K,9,0)</f>
        <v>2020_01</v>
      </c>
      <c r="R625" s="9">
        <v>0</v>
      </c>
      <c r="S625" s="9">
        <v>1</v>
      </c>
      <c r="T625" s="9">
        <v>0</v>
      </c>
      <c r="U625" s="9">
        <v>0</v>
      </c>
      <c r="V625" s="9">
        <v>0</v>
      </c>
      <c r="W625" s="9">
        <v>0</v>
      </c>
      <c r="X625" s="9">
        <v>1</v>
      </c>
      <c r="Y625" s="9"/>
      <c r="Z625" s="9">
        <v>0</v>
      </c>
      <c r="AA625" s="9">
        <v>1</v>
      </c>
      <c r="AB625" s="9">
        <v>0</v>
      </c>
      <c r="AC625" s="9">
        <v>1</v>
      </c>
      <c r="AD625" s="9">
        <v>0</v>
      </c>
      <c r="AE625" s="9">
        <v>0</v>
      </c>
      <c r="AF625" s="9">
        <v>0</v>
      </c>
      <c r="AG625" s="9">
        <v>0</v>
      </c>
      <c r="AH625" s="9">
        <v>1</v>
      </c>
    </row>
    <row r="626" spans="1:34" x14ac:dyDescent="0.25">
      <c r="A626" s="1" t="s">
        <v>0</v>
      </c>
      <c r="B626" s="2" t="s">
        <v>541</v>
      </c>
      <c r="C626" s="2" t="s">
        <v>623</v>
      </c>
      <c r="D626" s="2" t="str">
        <f t="shared" si="46"/>
        <v>Schneider Electric SMC3000R2I-RS 3</v>
      </c>
      <c r="E626" s="2">
        <v>57</v>
      </c>
      <c r="F626" s="2">
        <f t="shared" si="47"/>
        <v>5.7000000000000002E-2</v>
      </c>
      <c r="G626" s="2">
        <v>3</v>
      </c>
      <c r="H626" s="3">
        <v>1483.4788732394366</v>
      </c>
      <c r="I626" s="3">
        <f t="shared" si="50"/>
        <v>109036</v>
      </c>
      <c r="J626" s="4">
        <f t="shared" si="48"/>
        <v>494.49295774647885</v>
      </c>
      <c r="K626" s="4">
        <f t="shared" si="49"/>
        <v>8.4558295774647879E-2</v>
      </c>
      <c r="L626" s="4" t="s">
        <v>29</v>
      </c>
      <c r="M626" s="4" t="s">
        <v>5</v>
      </c>
      <c r="N626" s="4" t="s">
        <v>2</v>
      </c>
      <c r="O626" s="4" t="s">
        <v>7</v>
      </c>
      <c r="P626" s="4" t="str">
        <f>VLOOKUP(C626,[1]Лист1!$C:$K,9,0)</f>
        <v>2020_01</v>
      </c>
      <c r="R626" s="9">
        <v>0</v>
      </c>
      <c r="S626" s="9">
        <v>1</v>
      </c>
      <c r="T626" s="9">
        <v>0</v>
      </c>
      <c r="U626" s="9">
        <v>0</v>
      </c>
      <c r="V626" s="9">
        <v>0</v>
      </c>
      <c r="W626" s="9">
        <v>0</v>
      </c>
      <c r="X626" s="9">
        <v>1</v>
      </c>
      <c r="Y626" s="9"/>
      <c r="Z626" s="9">
        <v>0</v>
      </c>
      <c r="AA626" s="9">
        <v>1</v>
      </c>
      <c r="AB626" s="9">
        <v>0</v>
      </c>
      <c r="AC626" s="9">
        <v>1</v>
      </c>
      <c r="AD626" s="9">
        <v>0</v>
      </c>
      <c r="AE626" s="9">
        <v>0</v>
      </c>
      <c r="AF626" s="9">
        <v>0</v>
      </c>
      <c r="AG626" s="9">
        <v>0</v>
      </c>
      <c r="AH626" s="9">
        <v>1</v>
      </c>
    </row>
    <row r="627" spans="1:34" x14ac:dyDescent="0.25">
      <c r="A627" s="1" t="s">
        <v>0</v>
      </c>
      <c r="B627" s="2" t="s">
        <v>541</v>
      </c>
      <c r="C627" s="2" t="s">
        <v>624</v>
      </c>
      <c r="D627" s="2" t="str">
        <f t="shared" si="46"/>
        <v>Schneider Electric SMC3000RMI2U 3</v>
      </c>
      <c r="E627" s="2">
        <v>167</v>
      </c>
      <c r="F627" s="2">
        <f t="shared" si="47"/>
        <v>0.16700000000000001</v>
      </c>
      <c r="G627" s="2">
        <v>3</v>
      </c>
      <c r="H627" s="3">
        <v>1613.3802816901409</v>
      </c>
      <c r="I627" s="3">
        <f t="shared" si="50"/>
        <v>118583</v>
      </c>
      <c r="J627" s="4">
        <f t="shared" si="48"/>
        <v>537.79342723004697</v>
      </c>
      <c r="K627" s="4">
        <f t="shared" si="49"/>
        <v>0.26943450704225352</v>
      </c>
      <c r="L627" s="4" t="s">
        <v>29</v>
      </c>
      <c r="M627" s="4" t="s">
        <v>5</v>
      </c>
      <c r="N627" s="4" t="s">
        <v>52</v>
      </c>
      <c r="O627" s="4" t="s">
        <v>7</v>
      </c>
      <c r="P627" s="4" t="str">
        <f>VLOOKUP(C627,[1]Лист1!$C:$K,9,0)</f>
        <v>2020_01</v>
      </c>
      <c r="R627" s="9">
        <v>0</v>
      </c>
      <c r="S627" s="9">
        <v>0</v>
      </c>
      <c r="T627" s="9">
        <v>0</v>
      </c>
      <c r="U627" s="9">
        <v>0</v>
      </c>
      <c r="V627" s="9">
        <v>0</v>
      </c>
      <c r="W627" s="9">
        <v>0</v>
      </c>
      <c r="X627" s="9">
        <v>1</v>
      </c>
      <c r="Y627" s="9"/>
      <c r="Z627" s="9">
        <v>0</v>
      </c>
      <c r="AA627" s="9">
        <v>1</v>
      </c>
      <c r="AB627" s="9">
        <v>0</v>
      </c>
      <c r="AC627" s="9">
        <v>0</v>
      </c>
      <c r="AD627" s="9">
        <v>0</v>
      </c>
      <c r="AE627" s="9">
        <v>1</v>
      </c>
      <c r="AF627" s="9">
        <v>0</v>
      </c>
      <c r="AG627" s="9">
        <v>0</v>
      </c>
      <c r="AH627" s="9">
        <v>1</v>
      </c>
    </row>
    <row r="628" spans="1:34" x14ac:dyDescent="0.25">
      <c r="A628" s="1" t="s">
        <v>0</v>
      </c>
      <c r="B628" s="2" t="s">
        <v>541</v>
      </c>
      <c r="C628" s="2" t="s">
        <v>625</v>
      </c>
      <c r="D628" s="2" t="str">
        <f t="shared" si="46"/>
        <v>Schneider Electric SMT1000I 1</v>
      </c>
      <c r="E628" s="2">
        <v>333</v>
      </c>
      <c r="F628" s="2">
        <f t="shared" si="47"/>
        <v>0.33300000000000002</v>
      </c>
      <c r="G628" s="2">
        <v>1</v>
      </c>
      <c r="H628" s="3">
        <v>604.64788732394368</v>
      </c>
      <c r="I628" s="3">
        <f t="shared" si="50"/>
        <v>44442</v>
      </c>
      <c r="J628" s="4">
        <f t="shared" si="48"/>
        <v>604.64788732394368</v>
      </c>
      <c r="K628" s="4">
        <f t="shared" si="49"/>
        <v>0.20134774647887324</v>
      </c>
      <c r="L628" s="4" t="s">
        <v>29</v>
      </c>
      <c r="M628" s="4" t="s">
        <v>5</v>
      </c>
      <c r="N628" s="4" t="s">
        <v>2</v>
      </c>
      <c r="O628" s="4" t="s">
        <v>7</v>
      </c>
      <c r="P628" s="4" t="str">
        <f>VLOOKUP(C628,[1]Лист1!$C:$K,9,0)</f>
        <v>2020_01</v>
      </c>
      <c r="R628" s="9">
        <v>0</v>
      </c>
      <c r="S628" s="9">
        <v>1</v>
      </c>
      <c r="T628" s="9">
        <v>1</v>
      </c>
      <c r="U628" s="9">
        <v>0</v>
      </c>
      <c r="V628" s="9">
        <v>0</v>
      </c>
      <c r="W628" s="9">
        <v>0</v>
      </c>
      <c r="X628" s="9">
        <v>1</v>
      </c>
      <c r="Y628" s="9"/>
      <c r="Z628" s="9">
        <v>0</v>
      </c>
      <c r="AA628" s="9">
        <v>1</v>
      </c>
      <c r="AB628" s="9">
        <v>0</v>
      </c>
      <c r="AC628" s="9">
        <v>1</v>
      </c>
      <c r="AD628" s="9">
        <v>0</v>
      </c>
      <c r="AE628" s="9">
        <v>0</v>
      </c>
      <c r="AF628" s="9">
        <v>0</v>
      </c>
      <c r="AG628" s="9">
        <v>0</v>
      </c>
      <c r="AH628" s="9">
        <v>1</v>
      </c>
    </row>
    <row r="629" spans="1:34" x14ac:dyDescent="0.25">
      <c r="A629" s="1" t="s">
        <v>0</v>
      </c>
      <c r="B629" s="2" t="s">
        <v>541</v>
      </c>
      <c r="C629" s="2" t="s">
        <v>626</v>
      </c>
      <c r="D629" s="2" t="str">
        <f t="shared" si="46"/>
        <v>Schneider Electric SMT1000RMI2U 1</v>
      </c>
      <c r="E629" s="2">
        <v>374</v>
      </c>
      <c r="F629" s="2">
        <f t="shared" si="47"/>
        <v>0.374</v>
      </c>
      <c r="G629" s="2">
        <v>1</v>
      </c>
      <c r="H629" s="3">
        <v>772.25352112676057</v>
      </c>
      <c r="I629" s="3">
        <f t="shared" si="50"/>
        <v>56761</v>
      </c>
      <c r="J629" s="4">
        <f t="shared" si="48"/>
        <v>772.25352112676057</v>
      </c>
      <c r="K629" s="4">
        <f t="shared" si="49"/>
        <v>0.28882281690140843</v>
      </c>
      <c r="L629" s="4" t="s">
        <v>29</v>
      </c>
      <c r="M629" s="4" t="s">
        <v>5</v>
      </c>
      <c r="N629" s="4" t="s">
        <v>52</v>
      </c>
      <c r="O629" s="4" t="s">
        <v>7</v>
      </c>
      <c r="P629" s="4" t="str">
        <f>VLOOKUP(C629,[1]Лист1!$C:$K,9,0)</f>
        <v>2020_01</v>
      </c>
      <c r="R629" s="9">
        <v>0</v>
      </c>
      <c r="S629" s="9">
        <v>0</v>
      </c>
      <c r="T629" s="9">
        <v>0</v>
      </c>
      <c r="U629" s="9">
        <v>0</v>
      </c>
      <c r="V629" s="9">
        <v>0</v>
      </c>
      <c r="W629" s="9">
        <v>0</v>
      </c>
      <c r="X629" s="9">
        <v>1</v>
      </c>
      <c r="Y629" s="9"/>
      <c r="Z629" s="9">
        <v>0</v>
      </c>
      <c r="AA629" s="9">
        <v>1</v>
      </c>
      <c r="AB629" s="9">
        <v>0</v>
      </c>
      <c r="AC629" s="9">
        <v>0</v>
      </c>
      <c r="AD629" s="9">
        <v>0</v>
      </c>
      <c r="AE629" s="9">
        <v>1</v>
      </c>
      <c r="AF629" s="9">
        <v>0</v>
      </c>
      <c r="AG629" s="9">
        <v>0</v>
      </c>
      <c r="AH629" s="9">
        <v>1</v>
      </c>
    </row>
    <row r="630" spans="1:34" x14ac:dyDescent="0.25">
      <c r="A630" s="1" t="s">
        <v>0</v>
      </c>
      <c r="B630" s="2" t="s">
        <v>541</v>
      </c>
      <c r="C630" s="2" t="s">
        <v>627</v>
      </c>
      <c r="D630" s="2" t="str">
        <f t="shared" si="46"/>
        <v>Schneider Electric SMT1500I 1,5</v>
      </c>
      <c r="E630" s="2">
        <v>645</v>
      </c>
      <c r="F630" s="2">
        <f t="shared" si="47"/>
        <v>0.64500000000000002</v>
      </c>
      <c r="G630" s="2">
        <v>1.5</v>
      </c>
      <c r="H630" s="3">
        <v>774.11267605633805</v>
      </c>
      <c r="I630" s="3">
        <f t="shared" si="50"/>
        <v>56897</v>
      </c>
      <c r="J630" s="4">
        <f t="shared" si="48"/>
        <v>516.07511737089203</v>
      </c>
      <c r="K630" s="4">
        <f t="shared" si="49"/>
        <v>0.49930267605633805</v>
      </c>
      <c r="L630" s="4" t="s">
        <v>29</v>
      </c>
      <c r="M630" s="4" t="s">
        <v>5</v>
      </c>
      <c r="N630" s="4" t="s">
        <v>2</v>
      </c>
      <c r="O630" s="4" t="s">
        <v>7</v>
      </c>
      <c r="P630" s="4" t="str">
        <f>VLOOKUP(C630,[1]Лист1!$C:$K,9,0)</f>
        <v>2020_01</v>
      </c>
      <c r="R630" s="9">
        <v>0</v>
      </c>
      <c r="S630" s="9">
        <v>1</v>
      </c>
      <c r="T630" s="9">
        <v>1</v>
      </c>
      <c r="U630" s="9">
        <v>0</v>
      </c>
      <c r="V630" s="9">
        <v>0</v>
      </c>
      <c r="W630" s="9">
        <v>0</v>
      </c>
      <c r="X630" s="9">
        <v>1</v>
      </c>
      <c r="Y630" s="9"/>
      <c r="Z630" s="9">
        <v>0</v>
      </c>
      <c r="AA630" s="9">
        <v>1</v>
      </c>
      <c r="AB630" s="9">
        <v>0</v>
      </c>
      <c r="AC630" s="9">
        <v>1</v>
      </c>
      <c r="AD630" s="9">
        <v>0</v>
      </c>
      <c r="AE630" s="9">
        <v>0</v>
      </c>
      <c r="AF630" s="9">
        <v>0</v>
      </c>
      <c r="AG630" s="9">
        <v>0</v>
      </c>
      <c r="AH630" s="9">
        <v>1</v>
      </c>
    </row>
    <row r="631" spans="1:34" x14ac:dyDescent="0.25">
      <c r="A631" s="1" t="s">
        <v>0</v>
      </c>
      <c r="B631" s="2" t="s">
        <v>541</v>
      </c>
      <c r="C631" s="2" t="s">
        <v>628</v>
      </c>
      <c r="D631" s="2" t="str">
        <f t="shared" si="46"/>
        <v>Schneider Electric SMT1500RMI1U 1,5</v>
      </c>
      <c r="E631" s="2">
        <v>24</v>
      </c>
      <c r="F631" s="2">
        <f t="shared" si="47"/>
        <v>2.4E-2</v>
      </c>
      <c r="G631" s="2">
        <v>1.5</v>
      </c>
      <c r="H631" s="3">
        <v>1235.2112676056338</v>
      </c>
      <c r="I631" s="3">
        <f t="shared" si="50"/>
        <v>90788</v>
      </c>
      <c r="J631" s="4">
        <f t="shared" si="48"/>
        <v>823.4741784037559</v>
      </c>
      <c r="K631" s="4">
        <f t="shared" si="49"/>
        <v>2.9645070422535211E-2</v>
      </c>
      <c r="L631" s="4" t="s">
        <v>29</v>
      </c>
      <c r="M631" s="4" t="s">
        <v>5</v>
      </c>
      <c r="N631" s="4" t="s">
        <v>52</v>
      </c>
      <c r="O631" s="4" t="s">
        <v>7</v>
      </c>
      <c r="P631" s="4" t="str">
        <f>VLOOKUP(C631,[1]Лист1!$C:$K,9,0)</f>
        <v>2020_01</v>
      </c>
      <c r="R631" s="9">
        <v>0</v>
      </c>
      <c r="S631" s="9">
        <v>0</v>
      </c>
      <c r="T631" s="9">
        <v>0</v>
      </c>
      <c r="U631" s="9">
        <v>0</v>
      </c>
      <c r="V631" s="9">
        <v>0</v>
      </c>
      <c r="W631" s="9">
        <v>0</v>
      </c>
      <c r="X631" s="9">
        <v>1</v>
      </c>
      <c r="Y631" s="9"/>
      <c r="Z631" s="9">
        <v>0</v>
      </c>
      <c r="AA631" s="9">
        <v>1</v>
      </c>
      <c r="AB631" s="9">
        <v>0</v>
      </c>
      <c r="AC631" s="9">
        <v>0</v>
      </c>
      <c r="AD631" s="9">
        <v>0</v>
      </c>
      <c r="AE631" s="9">
        <v>1</v>
      </c>
      <c r="AF631" s="9">
        <v>0</v>
      </c>
      <c r="AG631" s="9">
        <v>0</v>
      </c>
      <c r="AH631" s="9">
        <v>1</v>
      </c>
    </row>
    <row r="632" spans="1:34" x14ac:dyDescent="0.25">
      <c r="A632" s="1" t="s">
        <v>0</v>
      </c>
      <c r="B632" s="2" t="s">
        <v>541</v>
      </c>
      <c r="C632" s="2" t="s">
        <v>629</v>
      </c>
      <c r="D632" s="2" t="str">
        <f t="shared" si="46"/>
        <v>Schneider Electric SMT1500RMI2U 1,5</v>
      </c>
      <c r="E632" s="2">
        <v>1039</v>
      </c>
      <c r="F632" s="2">
        <f t="shared" si="47"/>
        <v>1.0389999999999999</v>
      </c>
      <c r="G632" s="2">
        <v>1.5</v>
      </c>
      <c r="H632" s="3">
        <v>1006.6197183098592</v>
      </c>
      <c r="I632" s="3">
        <f t="shared" si="50"/>
        <v>73987</v>
      </c>
      <c r="J632" s="4">
        <f t="shared" si="48"/>
        <v>671.0798122065728</v>
      </c>
      <c r="K632" s="4">
        <f t="shared" si="49"/>
        <v>1.0458778873239436</v>
      </c>
      <c r="L632" s="4" t="s">
        <v>29</v>
      </c>
      <c r="M632" s="4" t="s">
        <v>5</v>
      </c>
      <c r="N632" s="4" t="s">
        <v>52</v>
      </c>
      <c r="O632" s="4" t="s">
        <v>7</v>
      </c>
      <c r="P632" s="4" t="str">
        <f>VLOOKUP(C632,[1]Лист1!$C:$K,9,0)</f>
        <v>2020_01</v>
      </c>
      <c r="R632" s="9">
        <v>0</v>
      </c>
      <c r="S632" s="9">
        <v>0</v>
      </c>
      <c r="T632" s="9">
        <v>0</v>
      </c>
      <c r="U632" s="9">
        <v>0</v>
      </c>
      <c r="V632" s="9">
        <v>0</v>
      </c>
      <c r="W632" s="9">
        <v>0</v>
      </c>
      <c r="X632" s="9">
        <v>1</v>
      </c>
      <c r="Y632" s="9"/>
      <c r="Z632" s="9">
        <v>0</v>
      </c>
      <c r="AA632" s="9">
        <v>1</v>
      </c>
      <c r="AB632" s="9">
        <v>0</v>
      </c>
      <c r="AC632" s="9">
        <v>0</v>
      </c>
      <c r="AD632" s="9">
        <v>0</v>
      </c>
      <c r="AE632" s="9">
        <v>1</v>
      </c>
      <c r="AF632" s="9">
        <v>0</v>
      </c>
      <c r="AG632" s="9">
        <v>0</v>
      </c>
      <c r="AH632" s="9">
        <v>1</v>
      </c>
    </row>
    <row r="633" spans="1:34" x14ac:dyDescent="0.25">
      <c r="A633" s="1" t="s">
        <v>0</v>
      </c>
      <c r="B633" s="2" t="s">
        <v>541</v>
      </c>
      <c r="C633" s="2" t="s">
        <v>630</v>
      </c>
      <c r="D633" s="2" t="str">
        <f t="shared" si="46"/>
        <v>Schneider Electric SMT1500RMI2UNC 1,5</v>
      </c>
      <c r="E633" s="2">
        <v>156</v>
      </c>
      <c r="F633" s="2">
        <f t="shared" si="47"/>
        <v>0.156</v>
      </c>
      <c r="G633" s="2">
        <v>1.5</v>
      </c>
      <c r="H633" s="3">
        <v>1397.5352112676057</v>
      </c>
      <c r="I633" s="3">
        <f t="shared" si="50"/>
        <v>102719</v>
      </c>
      <c r="J633" s="4">
        <f t="shared" si="48"/>
        <v>931.69014084507046</v>
      </c>
      <c r="K633" s="4">
        <f t="shared" si="49"/>
        <v>0.2180154929577465</v>
      </c>
      <c r="L633" s="4" t="s">
        <v>29</v>
      </c>
      <c r="M633" s="4" t="s">
        <v>5</v>
      </c>
      <c r="N633" s="4" t="s">
        <v>52</v>
      </c>
      <c r="O633" s="4" t="s">
        <v>7</v>
      </c>
      <c r="P633" s="4" t="str">
        <f>VLOOKUP(C633,[1]Лист1!$C:$K,9,0)</f>
        <v>2020_01</v>
      </c>
      <c r="R633" s="9">
        <v>0</v>
      </c>
      <c r="S633" s="9">
        <v>0</v>
      </c>
      <c r="T633" s="9">
        <v>0</v>
      </c>
      <c r="U633" s="9">
        <v>0</v>
      </c>
      <c r="V633" s="9">
        <v>0</v>
      </c>
      <c r="W633" s="9">
        <v>0</v>
      </c>
      <c r="X633" s="9">
        <v>1</v>
      </c>
      <c r="Y633" s="9"/>
      <c r="Z633" s="9">
        <v>0</v>
      </c>
      <c r="AA633" s="9">
        <v>1</v>
      </c>
      <c r="AB633" s="9">
        <v>0</v>
      </c>
      <c r="AC633" s="9">
        <v>0</v>
      </c>
      <c r="AD633" s="9">
        <v>0</v>
      </c>
      <c r="AE633" s="9">
        <v>1</v>
      </c>
      <c r="AF633" s="9">
        <v>0</v>
      </c>
      <c r="AG633" s="9">
        <v>0</v>
      </c>
      <c r="AH633" s="9">
        <v>1</v>
      </c>
    </row>
    <row r="634" spans="1:34" x14ac:dyDescent="0.25">
      <c r="A634" s="1" t="s">
        <v>0</v>
      </c>
      <c r="B634" s="2" t="s">
        <v>541</v>
      </c>
      <c r="C634" s="2" t="s">
        <v>631</v>
      </c>
      <c r="D634" s="2" t="str">
        <f t="shared" si="46"/>
        <v>Schneider Electric SMT2200I 2,2</v>
      </c>
      <c r="E634" s="2">
        <v>121</v>
      </c>
      <c r="F634" s="2">
        <f t="shared" si="47"/>
        <v>0.121</v>
      </c>
      <c r="G634" s="2">
        <v>2.2000000000000002</v>
      </c>
      <c r="H634" s="3">
        <v>1323.6986301369864</v>
      </c>
      <c r="I634" s="3">
        <f t="shared" si="50"/>
        <v>97292</v>
      </c>
      <c r="J634" s="4">
        <f t="shared" si="48"/>
        <v>601.68119551681195</v>
      </c>
      <c r="K634" s="4">
        <f t="shared" si="49"/>
        <v>0.16016753424657534</v>
      </c>
      <c r="L634" s="4" t="s">
        <v>29</v>
      </c>
      <c r="M634" s="4" t="s">
        <v>5</v>
      </c>
      <c r="N634" s="4" t="s">
        <v>2</v>
      </c>
      <c r="O634" s="4" t="s">
        <v>7</v>
      </c>
      <c r="P634" s="4" t="str">
        <f>VLOOKUP(C634,[1]Лист1!$C:$K,9,0)</f>
        <v>2020_01</v>
      </c>
      <c r="R634" s="9">
        <v>0</v>
      </c>
      <c r="S634" s="9">
        <v>1</v>
      </c>
      <c r="T634" s="9">
        <v>0</v>
      </c>
      <c r="U634" s="9">
        <v>0</v>
      </c>
      <c r="V634" s="9">
        <v>0</v>
      </c>
      <c r="W634" s="9">
        <v>0</v>
      </c>
      <c r="X634" s="9">
        <v>1</v>
      </c>
      <c r="Y634" s="9"/>
      <c r="Z634" s="9">
        <v>0</v>
      </c>
      <c r="AA634" s="9">
        <v>1</v>
      </c>
      <c r="AB634" s="9">
        <v>0</v>
      </c>
      <c r="AC634" s="9">
        <v>1</v>
      </c>
      <c r="AD634" s="9">
        <v>0</v>
      </c>
      <c r="AE634" s="9">
        <v>0</v>
      </c>
      <c r="AF634" s="9">
        <v>0</v>
      </c>
      <c r="AG634" s="9">
        <v>0</v>
      </c>
      <c r="AH634" s="9">
        <v>1</v>
      </c>
    </row>
    <row r="635" spans="1:34" x14ac:dyDescent="0.25">
      <c r="A635" s="1" t="s">
        <v>0</v>
      </c>
      <c r="B635" s="2" t="s">
        <v>541</v>
      </c>
      <c r="C635" s="2" t="s">
        <v>632</v>
      </c>
      <c r="D635" s="2" t="str">
        <f t="shared" si="46"/>
        <v>Schneider Electric SMT2200RMI2U 2,2</v>
      </c>
      <c r="E635" s="2">
        <v>174</v>
      </c>
      <c r="F635" s="2">
        <f t="shared" si="47"/>
        <v>0.17399999999999999</v>
      </c>
      <c r="G635" s="2">
        <v>2.2000000000000002</v>
      </c>
      <c r="H635" s="3">
        <v>1768.6478873239437</v>
      </c>
      <c r="I635" s="3">
        <f t="shared" si="50"/>
        <v>129996</v>
      </c>
      <c r="J635" s="4">
        <f t="shared" si="48"/>
        <v>803.9308578745198</v>
      </c>
      <c r="K635" s="4">
        <f t="shared" si="49"/>
        <v>0.30774473239436617</v>
      </c>
      <c r="L635" s="4" t="s">
        <v>29</v>
      </c>
      <c r="M635" s="4" t="s">
        <v>5</v>
      </c>
      <c r="N635" s="4" t="s">
        <v>52</v>
      </c>
      <c r="O635" s="4" t="s">
        <v>7</v>
      </c>
      <c r="P635" s="4" t="str">
        <f>VLOOKUP(C635,[1]Лист1!$C:$K,9,0)</f>
        <v>2020_01</v>
      </c>
      <c r="R635" s="9">
        <v>0</v>
      </c>
      <c r="S635" s="9">
        <v>0</v>
      </c>
      <c r="T635" s="9">
        <v>0</v>
      </c>
      <c r="U635" s="9">
        <v>0</v>
      </c>
      <c r="V635" s="9">
        <v>0</v>
      </c>
      <c r="W635" s="9">
        <v>0</v>
      </c>
      <c r="X635" s="9">
        <v>1</v>
      </c>
      <c r="Y635" s="9"/>
      <c r="Z635" s="9">
        <v>0</v>
      </c>
      <c r="AA635" s="9">
        <v>1</v>
      </c>
      <c r="AB635" s="9">
        <v>0</v>
      </c>
      <c r="AC635" s="9">
        <v>0</v>
      </c>
      <c r="AD635" s="9">
        <v>0</v>
      </c>
      <c r="AE635" s="9">
        <v>1</v>
      </c>
      <c r="AF635" s="9">
        <v>0</v>
      </c>
      <c r="AG635" s="9">
        <v>0</v>
      </c>
      <c r="AH635" s="9">
        <v>1</v>
      </c>
    </row>
    <row r="636" spans="1:34" x14ac:dyDescent="0.25">
      <c r="A636" s="1" t="s">
        <v>0</v>
      </c>
      <c r="B636" s="2" t="s">
        <v>541</v>
      </c>
      <c r="C636" s="2" t="s">
        <v>633</v>
      </c>
      <c r="D636" s="2" t="str">
        <f t="shared" si="46"/>
        <v>Schneider Electric SMT2200RMI2UNC 2,2</v>
      </c>
      <c r="E636" s="2">
        <v>51</v>
      </c>
      <c r="F636" s="2">
        <f t="shared" si="47"/>
        <v>5.0999999999999997E-2</v>
      </c>
      <c r="G636" s="2">
        <v>2.2000000000000002</v>
      </c>
      <c r="H636" s="3">
        <v>2211.0563380281692</v>
      </c>
      <c r="I636" s="3">
        <f t="shared" si="50"/>
        <v>162513</v>
      </c>
      <c r="J636" s="4">
        <f t="shared" si="48"/>
        <v>1005.0256081946222</v>
      </c>
      <c r="K636" s="4">
        <f t="shared" si="49"/>
        <v>0.11276387323943662</v>
      </c>
      <c r="L636" s="4" t="s">
        <v>29</v>
      </c>
      <c r="M636" s="4" t="s">
        <v>5</v>
      </c>
      <c r="N636" s="4" t="s">
        <v>52</v>
      </c>
      <c r="O636" s="4" t="s">
        <v>7</v>
      </c>
      <c r="P636" s="4" t="str">
        <f>VLOOKUP(C636,[1]Лист1!$C:$K,9,0)</f>
        <v>2020_01</v>
      </c>
      <c r="R636" s="9">
        <v>0</v>
      </c>
      <c r="S636" s="9">
        <v>0</v>
      </c>
      <c r="T636" s="9">
        <v>0</v>
      </c>
      <c r="U636" s="9">
        <v>0</v>
      </c>
      <c r="V636" s="9">
        <v>0</v>
      </c>
      <c r="W636" s="9">
        <v>0</v>
      </c>
      <c r="X636" s="9">
        <v>1</v>
      </c>
      <c r="Y636" s="9"/>
      <c r="Z636" s="9">
        <v>0</v>
      </c>
      <c r="AA636" s="9">
        <v>1</v>
      </c>
      <c r="AB636" s="9">
        <v>0</v>
      </c>
      <c r="AC636" s="9">
        <v>0</v>
      </c>
      <c r="AD636" s="9">
        <v>0</v>
      </c>
      <c r="AE636" s="9">
        <v>1</v>
      </c>
      <c r="AF636" s="9">
        <v>0</v>
      </c>
      <c r="AG636" s="9">
        <v>0</v>
      </c>
      <c r="AH636" s="9">
        <v>1</v>
      </c>
    </row>
    <row r="637" spans="1:34" x14ac:dyDescent="0.25">
      <c r="A637" s="1" t="s">
        <v>0</v>
      </c>
      <c r="B637" s="2" t="s">
        <v>541</v>
      </c>
      <c r="C637" s="2" t="s">
        <v>634</v>
      </c>
      <c r="D637" s="2" t="str">
        <f t="shared" si="46"/>
        <v>Schneider Electric SMT3000I 3</v>
      </c>
      <c r="E637" s="2">
        <v>96</v>
      </c>
      <c r="F637" s="2">
        <f t="shared" si="47"/>
        <v>9.6000000000000002E-2</v>
      </c>
      <c r="G637" s="2">
        <v>3</v>
      </c>
      <c r="H637" s="3">
        <v>1762.5774647887324</v>
      </c>
      <c r="I637" s="3">
        <f t="shared" si="50"/>
        <v>129549</v>
      </c>
      <c r="J637" s="4">
        <f t="shared" si="48"/>
        <v>587.5258215962441</v>
      </c>
      <c r="K637" s="4">
        <f t="shared" si="49"/>
        <v>0.16920743661971832</v>
      </c>
      <c r="L637" s="4" t="s">
        <v>29</v>
      </c>
      <c r="M637" s="4" t="s">
        <v>5</v>
      </c>
      <c r="N637" s="4" t="s">
        <v>2</v>
      </c>
      <c r="O637" s="4" t="s">
        <v>7</v>
      </c>
      <c r="P637" s="4" t="str">
        <f>VLOOKUP(C637,[1]Лист1!$C:$K,9,0)</f>
        <v>2020_01</v>
      </c>
      <c r="R637" s="9">
        <v>0</v>
      </c>
      <c r="S637" s="9">
        <v>1</v>
      </c>
      <c r="T637" s="9">
        <v>0</v>
      </c>
      <c r="U637" s="9">
        <v>0</v>
      </c>
      <c r="V637" s="9">
        <v>0</v>
      </c>
      <c r="W637" s="9">
        <v>0</v>
      </c>
      <c r="X637" s="9">
        <v>1</v>
      </c>
      <c r="Y637" s="9"/>
      <c r="Z637" s="9">
        <v>0</v>
      </c>
      <c r="AA637" s="9">
        <v>1</v>
      </c>
      <c r="AB637" s="9">
        <v>0</v>
      </c>
      <c r="AC637" s="9">
        <v>1</v>
      </c>
      <c r="AD637" s="9">
        <v>0</v>
      </c>
      <c r="AE637" s="9">
        <v>0</v>
      </c>
      <c r="AF637" s="9">
        <v>0</v>
      </c>
      <c r="AG637" s="9">
        <v>0</v>
      </c>
      <c r="AH637" s="9">
        <v>1</v>
      </c>
    </row>
    <row r="638" spans="1:34" x14ac:dyDescent="0.25">
      <c r="A638" s="1" t="s">
        <v>0</v>
      </c>
      <c r="B638" s="2" t="s">
        <v>541</v>
      </c>
      <c r="C638" s="2" t="s">
        <v>635</v>
      </c>
      <c r="D638" s="2" t="str">
        <f t="shared" si="46"/>
        <v>Schneider Electric SMT3000RMI2U 3</v>
      </c>
      <c r="E638" s="2">
        <v>256</v>
      </c>
      <c r="F638" s="2">
        <f t="shared" si="47"/>
        <v>0.25600000000000001</v>
      </c>
      <c r="G638" s="2">
        <v>3</v>
      </c>
      <c r="H638" s="3">
        <v>2180.2816901408451</v>
      </c>
      <c r="I638" s="3">
        <f t="shared" si="50"/>
        <v>160251</v>
      </c>
      <c r="J638" s="4">
        <f t="shared" si="48"/>
        <v>726.76056338028172</v>
      </c>
      <c r="K638" s="4">
        <f t="shared" si="49"/>
        <v>0.55815211267605636</v>
      </c>
      <c r="L638" s="4" t="s">
        <v>29</v>
      </c>
      <c r="M638" s="4" t="s">
        <v>5</v>
      </c>
      <c r="N638" s="4" t="s">
        <v>52</v>
      </c>
      <c r="O638" s="4" t="s">
        <v>7</v>
      </c>
      <c r="P638" s="4" t="str">
        <f>VLOOKUP(C638,[1]Лист1!$C:$K,9,0)</f>
        <v>2020_01</v>
      </c>
      <c r="R638" s="9">
        <v>0</v>
      </c>
      <c r="S638" s="9">
        <v>0</v>
      </c>
      <c r="T638" s="9">
        <v>0</v>
      </c>
      <c r="U638" s="9">
        <v>0</v>
      </c>
      <c r="V638" s="9">
        <v>0</v>
      </c>
      <c r="W638" s="9">
        <v>0</v>
      </c>
      <c r="X638" s="9">
        <v>1</v>
      </c>
      <c r="Y638" s="9"/>
      <c r="Z638" s="9">
        <v>0</v>
      </c>
      <c r="AA638" s="9">
        <v>1</v>
      </c>
      <c r="AB638" s="9">
        <v>0</v>
      </c>
      <c r="AC638" s="9">
        <v>0</v>
      </c>
      <c r="AD638" s="9">
        <v>0</v>
      </c>
      <c r="AE638" s="9">
        <v>1</v>
      </c>
      <c r="AF638" s="9">
        <v>0</v>
      </c>
      <c r="AG638" s="9">
        <v>0</v>
      </c>
      <c r="AH638" s="9">
        <v>1</v>
      </c>
    </row>
    <row r="639" spans="1:34" x14ac:dyDescent="0.25">
      <c r="A639" s="1" t="s">
        <v>0</v>
      </c>
      <c r="B639" s="2" t="s">
        <v>541</v>
      </c>
      <c r="C639" s="2" t="s">
        <v>636</v>
      </c>
      <c r="D639" s="2" t="str">
        <f t="shared" si="46"/>
        <v>Schneider Electric SMT3000RMI2UNC 3</v>
      </c>
      <c r="E639" s="2">
        <v>203</v>
      </c>
      <c r="F639" s="2">
        <f t="shared" si="47"/>
        <v>0.20300000000000001</v>
      </c>
      <c r="G639" s="2">
        <v>3</v>
      </c>
      <c r="H639" s="3">
        <v>2851.9295774647885</v>
      </c>
      <c r="I639" s="3">
        <f t="shared" si="50"/>
        <v>209617</v>
      </c>
      <c r="J639" s="4">
        <f t="shared" si="48"/>
        <v>950.6431924882628</v>
      </c>
      <c r="K639" s="4">
        <f t="shared" si="49"/>
        <v>0.57894170422535207</v>
      </c>
      <c r="L639" s="5" t="s">
        <v>29</v>
      </c>
      <c r="M639" s="5" t="s">
        <v>5</v>
      </c>
      <c r="N639" s="5" t="s">
        <v>52</v>
      </c>
      <c r="O639" s="5" t="s">
        <v>7</v>
      </c>
      <c r="P639" s="4" t="str">
        <f>VLOOKUP(C639,[1]Лист1!$C:$K,9,0)</f>
        <v>2020_01</v>
      </c>
      <c r="R639" s="9">
        <v>0</v>
      </c>
      <c r="S639" s="9">
        <v>0</v>
      </c>
      <c r="T639" s="9">
        <v>0</v>
      </c>
      <c r="U639" s="9">
        <v>0</v>
      </c>
      <c r="V639" s="9">
        <v>0</v>
      </c>
      <c r="W639" s="9">
        <v>0</v>
      </c>
      <c r="X639" s="9">
        <v>1</v>
      </c>
      <c r="Y639" s="9"/>
      <c r="Z639" s="9">
        <v>0</v>
      </c>
      <c r="AA639" s="9">
        <v>1</v>
      </c>
      <c r="AB639" s="9">
        <v>0</v>
      </c>
      <c r="AC639" s="9">
        <v>0</v>
      </c>
      <c r="AD639" s="9">
        <v>0</v>
      </c>
      <c r="AE639" s="9">
        <v>1</v>
      </c>
      <c r="AF639" s="9">
        <v>0</v>
      </c>
      <c r="AG639" s="9">
        <v>0</v>
      </c>
      <c r="AH639" s="9">
        <v>1</v>
      </c>
    </row>
    <row r="640" spans="1:34" x14ac:dyDescent="0.25">
      <c r="A640" s="1" t="s">
        <v>0</v>
      </c>
      <c r="B640" s="2" t="s">
        <v>541</v>
      </c>
      <c r="C640" s="2" t="s">
        <v>637</v>
      </c>
      <c r="D640" s="2" t="str">
        <f t="shared" ref="D640:D703" si="51">CONCATENATE(B640," ",C640," ",G640)</f>
        <v>Schneider Electric SMT750I 0,75</v>
      </c>
      <c r="E640" s="2">
        <v>1118</v>
      </c>
      <c r="F640" s="2">
        <f t="shared" ref="F640:F703" si="52">E640/1000</f>
        <v>1.1180000000000001</v>
      </c>
      <c r="G640" s="2">
        <v>0.75</v>
      </c>
      <c r="H640" s="3">
        <v>300</v>
      </c>
      <c r="I640" s="3">
        <f t="shared" si="50"/>
        <v>22050</v>
      </c>
      <c r="J640" s="4">
        <f t="shared" ref="J640:J703" si="53">H640/G640</f>
        <v>400</v>
      </c>
      <c r="K640" s="4">
        <f t="shared" ref="K640:K703" si="54">E640*H640/1000000</f>
        <v>0.33539999999999998</v>
      </c>
      <c r="L640" s="4" t="s">
        <v>29</v>
      </c>
      <c r="M640" s="4" t="s">
        <v>5</v>
      </c>
      <c r="N640" s="4" t="s">
        <v>2</v>
      </c>
      <c r="O640" s="4" t="s">
        <v>7</v>
      </c>
      <c r="P640" s="4" t="str">
        <f>VLOOKUP(C640,[1]Лист1!$C:$K,9,0)</f>
        <v>2020_01</v>
      </c>
      <c r="R640" s="9">
        <v>0</v>
      </c>
      <c r="S640" s="9">
        <v>1</v>
      </c>
      <c r="T640" s="9">
        <v>0</v>
      </c>
      <c r="U640" s="9">
        <v>0</v>
      </c>
      <c r="V640" s="9">
        <v>0</v>
      </c>
      <c r="W640" s="9">
        <v>0</v>
      </c>
      <c r="X640" s="9">
        <v>1</v>
      </c>
      <c r="Y640" s="9"/>
      <c r="Z640" s="9">
        <v>0</v>
      </c>
      <c r="AA640" s="9">
        <v>1</v>
      </c>
      <c r="AB640" s="9">
        <v>0</v>
      </c>
      <c r="AC640" s="9">
        <v>1</v>
      </c>
      <c r="AD640" s="9">
        <v>0</v>
      </c>
      <c r="AE640" s="9">
        <v>0</v>
      </c>
      <c r="AF640" s="9">
        <v>0</v>
      </c>
      <c r="AG640" s="9">
        <v>0</v>
      </c>
      <c r="AH640" s="9">
        <v>1</v>
      </c>
    </row>
    <row r="641" spans="1:34" x14ac:dyDescent="0.25">
      <c r="A641" s="1" t="s">
        <v>0</v>
      </c>
      <c r="B641" s="2" t="s">
        <v>541</v>
      </c>
      <c r="C641" s="2" t="s">
        <v>638</v>
      </c>
      <c r="D641" s="2" t="str">
        <f t="shared" si="51"/>
        <v>Schneider Electric SMT750RMI2U 0,75</v>
      </c>
      <c r="E641" s="2">
        <v>347</v>
      </c>
      <c r="F641" s="2">
        <f t="shared" si="52"/>
        <v>0.34699999999999998</v>
      </c>
      <c r="G641" s="2">
        <v>0.75</v>
      </c>
      <c r="H641" s="3">
        <v>608.23943661971828</v>
      </c>
      <c r="I641" s="3">
        <f t="shared" si="50"/>
        <v>44706</v>
      </c>
      <c r="J641" s="4">
        <f t="shared" si="53"/>
        <v>810.9859154929577</v>
      </c>
      <c r="K641" s="4">
        <f t="shared" si="54"/>
        <v>0.21105908450704225</v>
      </c>
      <c r="L641" s="4" t="s">
        <v>29</v>
      </c>
      <c r="M641" s="4" t="s">
        <v>5</v>
      </c>
      <c r="N641" s="4" t="s">
        <v>52</v>
      </c>
      <c r="O641" s="4" t="s">
        <v>7</v>
      </c>
      <c r="P641" s="4" t="str">
        <f>VLOOKUP(C641,[1]Лист1!$C:$K,9,0)</f>
        <v>2020_01</v>
      </c>
      <c r="R641" s="9">
        <v>0</v>
      </c>
      <c r="S641" s="9">
        <v>0</v>
      </c>
      <c r="T641" s="9">
        <v>0</v>
      </c>
      <c r="U641" s="9">
        <v>0</v>
      </c>
      <c r="V641" s="9">
        <v>0</v>
      </c>
      <c r="W641" s="9">
        <v>0</v>
      </c>
      <c r="X641" s="9">
        <v>1</v>
      </c>
      <c r="Y641" s="9"/>
      <c r="Z641" s="9">
        <v>0</v>
      </c>
      <c r="AA641" s="9">
        <v>1</v>
      </c>
      <c r="AB641" s="9">
        <v>0</v>
      </c>
      <c r="AC641" s="9">
        <v>0</v>
      </c>
      <c r="AD641" s="9">
        <v>0</v>
      </c>
      <c r="AE641" s="9">
        <v>1</v>
      </c>
      <c r="AF641" s="9">
        <v>0</v>
      </c>
      <c r="AG641" s="9">
        <v>0</v>
      </c>
      <c r="AH641" s="9">
        <v>1</v>
      </c>
    </row>
    <row r="642" spans="1:34" x14ac:dyDescent="0.25">
      <c r="A642" s="1" t="s">
        <v>0</v>
      </c>
      <c r="B642" s="2" t="s">
        <v>541</v>
      </c>
      <c r="C642" s="2" t="s">
        <v>639</v>
      </c>
      <c r="D642" s="2" t="str">
        <f t="shared" si="51"/>
        <v>Schneider Electric SMT750RMI2UNC 0,75</v>
      </c>
      <c r="E642" s="2">
        <v>125</v>
      </c>
      <c r="F642" s="2">
        <f t="shared" si="52"/>
        <v>0.125</v>
      </c>
      <c r="G642" s="2">
        <v>0.75</v>
      </c>
      <c r="H642" s="3">
        <v>985.06849315068496</v>
      </c>
      <c r="I642" s="3">
        <f t="shared" si="50"/>
        <v>72403</v>
      </c>
      <c r="J642" s="4">
        <f t="shared" si="53"/>
        <v>1313.4246575342465</v>
      </c>
      <c r="K642" s="4">
        <f t="shared" si="54"/>
        <v>0.12313356164383563</v>
      </c>
      <c r="L642" s="4" t="s">
        <v>29</v>
      </c>
      <c r="M642" s="4" t="s">
        <v>5</v>
      </c>
      <c r="N642" s="4" t="s">
        <v>52</v>
      </c>
      <c r="O642" s="4" t="s">
        <v>7</v>
      </c>
      <c r="P642" s="4" t="str">
        <f>VLOOKUP(C642,[1]Лист1!$C:$K,9,0)</f>
        <v>2020_01</v>
      </c>
      <c r="R642" s="9">
        <v>0</v>
      </c>
      <c r="S642" s="9">
        <v>0</v>
      </c>
      <c r="T642" s="9">
        <v>0</v>
      </c>
      <c r="U642" s="9">
        <v>0</v>
      </c>
      <c r="V642" s="9">
        <v>0</v>
      </c>
      <c r="W642" s="9">
        <v>0</v>
      </c>
      <c r="X642" s="9">
        <v>1</v>
      </c>
      <c r="Y642" s="9"/>
      <c r="Z642" s="9">
        <v>0</v>
      </c>
      <c r="AA642" s="9">
        <v>1</v>
      </c>
      <c r="AB642" s="9">
        <v>0</v>
      </c>
      <c r="AC642" s="9">
        <v>0</v>
      </c>
      <c r="AD642" s="9">
        <v>0</v>
      </c>
      <c r="AE642" s="9">
        <v>1</v>
      </c>
      <c r="AF642" s="9">
        <v>0</v>
      </c>
      <c r="AG642" s="9">
        <v>0</v>
      </c>
      <c r="AH642" s="9">
        <v>1</v>
      </c>
    </row>
    <row r="643" spans="1:34" x14ac:dyDescent="0.25">
      <c r="A643" s="1" t="s">
        <v>0</v>
      </c>
      <c r="B643" s="2" t="s">
        <v>541</v>
      </c>
      <c r="C643" s="2" t="s">
        <v>640</v>
      </c>
      <c r="D643" s="2" t="str">
        <f t="shared" si="51"/>
        <v>Schneider Electric SMTL1000RMI2U 1</v>
      </c>
      <c r="E643" s="2">
        <v>24</v>
      </c>
      <c r="F643" s="2">
        <f t="shared" si="52"/>
        <v>2.4E-2</v>
      </c>
      <c r="G643" s="2">
        <v>1</v>
      </c>
      <c r="H643" s="3">
        <v>1213.7333333333333</v>
      </c>
      <c r="I643" s="3">
        <f t="shared" si="50"/>
        <v>89209</v>
      </c>
      <c r="J643" s="4">
        <f t="shared" si="53"/>
        <v>1213.7333333333333</v>
      </c>
      <c r="K643" s="4">
        <f t="shared" si="54"/>
        <v>2.9129599999999999E-2</v>
      </c>
      <c r="L643" s="4" t="s">
        <v>29</v>
      </c>
      <c r="M643" s="4" t="s">
        <v>5</v>
      </c>
      <c r="N643" s="4" t="s">
        <v>52</v>
      </c>
      <c r="O643" s="4" t="s">
        <v>7</v>
      </c>
      <c r="P643" s="4" t="str">
        <f>VLOOKUP(C643,[1]Лист1!$C:$K,9,0)</f>
        <v>2020_01</v>
      </c>
      <c r="R643" s="9">
        <v>0</v>
      </c>
      <c r="S643" s="9">
        <v>0</v>
      </c>
      <c r="T643" s="9">
        <v>0</v>
      </c>
      <c r="U643" s="9">
        <v>0</v>
      </c>
      <c r="V643" s="9">
        <v>0</v>
      </c>
      <c r="W643" s="9">
        <v>0</v>
      </c>
      <c r="X643" s="9">
        <v>1</v>
      </c>
      <c r="Y643" s="9"/>
      <c r="Z643" s="9">
        <v>0</v>
      </c>
      <c r="AA643" s="9">
        <v>1</v>
      </c>
      <c r="AB643" s="9">
        <v>0</v>
      </c>
      <c r="AC643" s="9">
        <v>0</v>
      </c>
      <c r="AD643" s="9">
        <v>0</v>
      </c>
      <c r="AE643" s="9">
        <v>1</v>
      </c>
      <c r="AF643" s="9">
        <v>0</v>
      </c>
      <c r="AG643" s="9">
        <v>0</v>
      </c>
      <c r="AH643" s="9">
        <v>1</v>
      </c>
    </row>
    <row r="644" spans="1:34" x14ac:dyDescent="0.25">
      <c r="A644" s="1" t="s">
        <v>0</v>
      </c>
      <c r="B644" s="2" t="s">
        <v>541</v>
      </c>
      <c r="C644" s="2" t="s">
        <v>641</v>
      </c>
      <c r="D644" s="2" t="str">
        <f t="shared" si="51"/>
        <v>Schneider Electric SMTL1500RMI3U 1,5</v>
      </c>
      <c r="E644" s="2">
        <v>6</v>
      </c>
      <c r="F644" s="2">
        <f t="shared" si="52"/>
        <v>6.0000000000000001E-3</v>
      </c>
      <c r="G644" s="2">
        <v>1.5</v>
      </c>
      <c r="H644" s="3">
        <v>2034.7464788732395</v>
      </c>
      <c r="I644" s="3">
        <f t="shared" si="50"/>
        <v>149554</v>
      </c>
      <c r="J644" s="4">
        <f t="shared" si="53"/>
        <v>1356.4976525821596</v>
      </c>
      <c r="K644" s="4">
        <f t="shared" si="54"/>
        <v>1.2208478873239437E-2</v>
      </c>
      <c r="L644" s="4" t="s">
        <v>29</v>
      </c>
      <c r="M644" s="4" t="s">
        <v>5</v>
      </c>
      <c r="N644" s="4" t="s">
        <v>52</v>
      </c>
      <c r="O644" s="4" t="s">
        <v>7</v>
      </c>
      <c r="P644" s="4" t="str">
        <f>VLOOKUP(C644,[1]Лист1!$C:$K,9,0)</f>
        <v>2020_01</v>
      </c>
      <c r="R644" s="9">
        <v>0</v>
      </c>
      <c r="S644" s="9">
        <v>0</v>
      </c>
      <c r="T644" s="9">
        <v>0</v>
      </c>
      <c r="U644" s="9">
        <v>0</v>
      </c>
      <c r="V644" s="9">
        <v>0</v>
      </c>
      <c r="W644" s="9">
        <v>0</v>
      </c>
      <c r="X644" s="9">
        <v>1</v>
      </c>
      <c r="Y644" s="9"/>
      <c r="Z644" s="9">
        <v>0</v>
      </c>
      <c r="AA644" s="9">
        <v>1</v>
      </c>
      <c r="AB644" s="9">
        <v>0</v>
      </c>
      <c r="AC644" s="9">
        <v>0</v>
      </c>
      <c r="AD644" s="9">
        <v>0</v>
      </c>
      <c r="AE644" s="9">
        <v>1</v>
      </c>
      <c r="AF644" s="9">
        <v>0</v>
      </c>
      <c r="AG644" s="9">
        <v>0</v>
      </c>
      <c r="AH644" s="9">
        <v>1</v>
      </c>
    </row>
    <row r="645" spans="1:34" x14ac:dyDescent="0.25">
      <c r="A645" s="1" t="s">
        <v>0</v>
      </c>
      <c r="B645" s="2" t="s">
        <v>541</v>
      </c>
      <c r="C645" s="2" t="s">
        <v>642</v>
      </c>
      <c r="D645" s="2" t="str">
        <f t="shared" si="51"/>
        <v>Schneider Electric SMTL750RMI2U 0,75</v>
      </c>
      <c r="E645" s="2">
        <v>6</v>
      </c>
      <c r="F645" s="2">
        <f t="shared" si="52"/>
        <v>6.0000000000000001E-3</v>
      </c>
      <c r="G645" s="2">
        <v>0.75</v>
      </c>
      <c r="H645" s="3">
        <v>1038.1126760563379</v>
      </c>
      <c r="I645" s="3">
        <f t="shared" si="50"/>
        <v>76301</v>
      </c>
      <c r="J645" s="4">
        <f t="shared" si="53"/>
        <v>1384.1502347417838</v>
      </c>
      <c r="K645" s="4">
        <f t="shared" si="54"/>
        <v>6.2286760563380278E-3</v>
      </c>
      <c r="L645" s="4" t="s">
        <v>29</v>
      </c>
      <c r="M645" s="4" t="s">
        <v>5</v>
      </c>
      <c r="N645" s="4" t="s">
        <v>52</v>
      </c>
      <c r="O645" s="4" t="s">
        <v>7</v>
      </c>
      <c r="P645" s="4" t="str">
        <f>VLOOKUP(C645,[1]Лист1!$C:$K,9,0)</f>
        <v>2020_01</v>
      </c>
      <c r="R645" s="9">
        <v>0</v>
      </c>
      <c r="S645" s="9">
        <v>0</v>
      </c>
      <c r="T645" s="9">
        <v>0</v>
      </c>
      <c r="U645" s="9">
        <v>0</v>
      </c>
      <c r="V645" s="9">
        <v>0</v>
      </c>
      <c r="W645" s="9">
        <v>0</v>
      </c>
      <c r="X645" s="9">
        <v>1</v>
      </c>
      <c r="Y645" s="9"/>
      <c r="Z645" s="9">
        <v>0</v>
      </c>
      <c r="AA645" s="9">
        <v>1</v>
      </c>
      <c r="AB645" s="9">
        <v>0</v>
      </c>
      <c r="AC645" s="9">
        <v>0</v>
      </c>
      <c r="AD645" s="9">
        <v>0</v>
      </c>
      <c r="AE645" s="9">
        <v>1</v>
      </c>
      <c r="AF645" s="9">
        <v>0</v>
      </c>
      <c r="AG645" s="9">
        <v>0</v>
      </c>
      <c r="AH645" s="9">
        <v>1</v>
      </c>
    </row>
    <row r="646" spans="1:34" x14ac:dyDescent="0.25">
      <c r="A646" s="1" t="s">
        <v>0</v>
      </c>
      <c r="B646" s="2" t="s">
        <v>541</v>
      </c>
      <c r="C646" s="2" t="s">
        <v>643</v>
      </c>
      <c r="D646" s="2" t="str">
        <f t="shared" si="51"/>
        <v>Schneider Electric SMV1000CAI 1</v>
      </c>
      <c r="E646" s="2">
        <v>67</v>
      </c>
      <c r="F646" s="2">
        <f t="shared" si="52"/>
        <v>6.7000000000000004E-2</v>
      </c>
      <c r="G646" s="2">
        <v>1</v>
      </c>
      <c r="H646" s="3">
        <v>286.53521126760563</v>
      </c>
      <c r="I646" s="3">
        <f t="shared" si="50"/>
        <v>21060</v>
      </c>
      <c r="J646" s="4">
        <f t="shared" si="53"/>
        <v>286.53521126760563</v>
      </c>
      <c r="K646" s="4">
        <f t="shared" si="54"/>
        <v>1.9197859154929577E-2</v>
      </c>
      <c r="L646" s="4" t="s">
        <v>29</v>
      </c>
      <c r="M646" s="4" t="s">
        <v>5</v>
      </c>
      <c r="N646" s="4" t="s">
        <v>2</v>
      </c>
      <c r="O646" s="4" t="s">
        <v>7</v>
      </c>
      <c r="P646" s="4" t="str">
        <f>VLOOKUP(C646,[1]Лист1!$C:$K,9,0)</f>
        <v>2020_01</v>
      </c>
      <c r="R646" s="9">
        <v>0</v>
      </c>
      <c r="S646" s="9">
        <v>1</v>
      </c>
      <c r="T646" s="9">
        <v>1</v>
      </c>
      <c r="U646" s="9">
        <v>0</v>
      </c>
      <c r="V646" s="9">
        <v>0</v>
      </c>
      <c r="W646" s="9">
        <v>0</v>
      </c>
      <c r="X646" s="9">
        <v>1</v>
      </c>
      <c r="Y646" s="9"/>
      <c r="Z646" s="9">
        <v>0</v>
      </c>
      <c r="AA646" s="9">
        <v>1</v>
      </c>
      <c r="AB646" s="9">
        <v>0</v>
      </c>
      <c r="AC646" s="9">
        <v>1</v>
      </c>
      <c r="AD646" s="9">
        <v>0</v>
      </c>
      <c r="AE646" s="9">
        <v>0</v>
      </c>
      <c r="AF646" s="9">
        <v>0</v>
      </c>
      <c r="AG646" s="9">
        <v>0</v>
      </c>
      <c r="AH646" s="9">
        <v>1</v>
      </c>
    </row>
    <row r="647" spans="1:34" x14ac:dyDescent="0.25">
      <c r="A647" s="1" t="s">
        <v>0</v>
      </c>
      <c r="B647" s="2" t="s">
        <v>541</v>
      </c>
      <c r="C647" s="2" t="s">
        <v>644</v>
      </c>
      <c r="D647" s="2" t="str">
        <f t="shared" si="51"/>
        <v>Schneider Electric SMV1500CAI 1,5</v>
      </c>
      <c r="E647" s="2">
        <v>85</v>
      </c>
      <c r="F647" s="2">
        <f t="shared" si="52"/>
        <v>8.5000000000000006E-2</v>
      </c>
      <c r="G647" s="2">
        <v>1.5</v>
      </c>
      <c r="H647" s="3">
        <v>395.01369863013701</v>
      </c>
      <c r="I647" s="3">
        <f t="shared" si="50"/>
        <v>29034</v>
      </c>
      <c r="J647" s="4">
        <f t="shared" si="53"/>
        <v>263.34246575342468</v>
      </c>
      <c r="K647" s="4">
        <f t="shared" si="54"/>
        <v>3.3576164383561646E-2</v>
      </c>
      <c r="L647" s="4" t="s">
        <v>29</v>
      </c>
      <c r="M647" s="4" t="s">
        <v>5</v>
      </c>
      <c r="N647" s="4" t="s">
        <v>2</v>
      </c>
      <c r="O647" s="4" t="s">
        <v>7</v>
      </c>
      <c r="P647" s="4" t="str">
        <f>VLOOKUP(C647,[1]Лист1!$C:$K,9,0)</f>
        <v>2020_01</v>
      </c>
      <c r="R647" s="9">
        <v>0</v>
      </c>
      <c r="S647" s="9">
        <v>1</v>
      </c>
      <c r="T647" s="9">
        <v>1</v>
      </c>
      <c r="U647" s="9">
        <v>0</v>
      </c>
      <c r="V647" s="9">
        <v>0</v>
      </c>
      <c r="W647" s="9">
        <v>0</v>
      </c>
      <c r="X647" s="9">
        <v>1</v>
      </c>
      <c r="Y647" s="9"/>
      <c r="Z647" s="9">
        <v>0</v>
      </c>
      <c r="AA647" s="9">
        <v>1</v>
      </c>
      <c r="AB647" s="9">
        <v>0</v>
      </c>
      <c r="AC647" s="9">
        <v>1</v>
      </c>
      <c r="AD647" s="9">
        <v>0</v>
      </c>
      <c r="AE647" s="9">
        <v>0</v>
      </c>
      <c r="AF647" s="9">
        <v>0</v>
      </c>
      <c r="AG647" s="9">
        <v>0</v>
      </c>
      <c r="AH647" s="9">
        <v>1</v>
      </c>
    </row>
    <row r="648" spans="1:34" x14ac:dyDescent="0.25">
      <c r="A648" s="1" t="s">
        <v>0</v>
      </c>
      <c r="B648" s="2" t="s">
        <v>541</v>
      </c>
      <c r="C648" s="2" t="s">
        <v>645</v>
      </c>
      <c r="D648" s="2" t="str">
        <f t="shared" si="51"/>
        <v>Schneider Electric SMV2000CAI 2</v>
      </c>
      <c r="E648" s="2">
        <v>60</v>
      </c>
      <c r="F648" s="2">
        <f t="shared" si="52"/>
        <v>0.06</v>
      </c>
      <c r="G648" s="2">
        <v>2</v>
      </c>
      <c r="H648" s="3">
        <v>471.94520547945206</v>
      </c>
      <c r="I648" s="3">
        <f t="shared" si="50"/>
        <v>34688</v>
      </c>
      <c r="J648" s="4">
        <f t="shared" si="53"/>
        <v>235.97260273972603</v>
      </c>
      <c r="K648" s="4">
        <f t="shared" si="54"/>
        <v>2.8316712328767125E-2</v>
      </c>
      <c r="L648" s="4" t="s">
        <v>29</v>
      </c>
      <c r="M648" s="4" t="s">
        <v>5</v>
      </c>
      <c r="N648" s="4" t="s">
        <v>2</v>
      </c>
      <c r="O648" s="4" t="s">
        <v>7</v>
      </c>
      <c r="P648" s="4" t="str">
        <f>VLOOKUP(C648,[1]Лист1!$C:$K,9,0)</f>
        <v>2020_01</v>
      </c>
      <c r="R648" s="9">
        <v>0</v>
      </c>
      <c r="S648" s="9">
        <v>1</v>
      </c>
      <c r="T648" s="9">
        <v>1</v>
      </c>
      <c r="U648" s="9">
        <v>0</v>
      </c>
      <c r="V648" s="9">
        <v>0</v>
      </c>
      <c r="W648" s="9">
        <v>0</v>
      </c>
      <c r="X648" s="9">
        <v>1</v>
      </c>
      <c r="Y648" s="9"/>
      <c r="Z648" s="9">
        <v>0</v>
      </c>
      <c r="AA648" s="9">
        <v>1</v>
      </c>
      <c r="AB648" s="9">
        <v>0</v>
      </c>
      <c r="AC648" s="9">
        <v>1</v>
      </c>
      <c r="AD648" s="9">
        <v>0</v>
      </c>
      <c r="AE648" s="9">
        <v>0</v>
      </c>
      <c r="AF648" s="9">
        <v>0</v>
      </c>
      <c r="AG648" s="9">
        <v>0</v>
      </c>
      <c r="AH648" s="9">
        <v>1</v>
      </c>
    </row>
    <row r="649" spans="1:34" x14ac:dyDescent="0.25">
      <c r="A649" s="1" t="s">
        <v>0</v>
      </c>
      <c r="B649" s="2" t="s">
        <v>541</v>
      </c>
      <c r="C649" s="2" t="s">
        <v>646</v>
      </c>
      <c r="D649" s="2" t="str">
        <f t="shared" si="51"/>
        <v>Schneider Electric SMV3000CAI 3</v>
      </c>
      <c r="E649" s="2">
        <v>59</v>
      </c>
      <c r="F649" s="2">
        <f t="shared" si="52"/>
        <v>5.8999999999999997E-2</v>
      </c>
      <c r="G649" s="2">
        <v>3</v>
      </c>
      <c r="H649" s="3">
        <v>676.05633802816897</v>
      </c>
      <c r="I649" s="3">
        <f t="shared" si="50"/>
        <v>49690</v>
      </c>
      <c r="J649" s="4">
        <f t="shared" si="53"/>
        <v>225.35211267605632</v>
      </c>
      <c r="K649" s="4">
        <f t="shared" si="54"/>
        <v>3.988732394366197E-2</v>
      </c>
      <c r="L649" s="4" t="s">
        <v>29</v>
      </c>
      <c r="M649" s="4" t="s">
        <v>5</v>
      </c>
      <c r="N649" s="4" t="s">
        <v>2</v>
      </c>
      <c r="O649" s="4" t="s">
        <v>7</v>
      </c>
      <c r="P649" s="4" t="str">
        <f>VLOOKUP(C649,[1]Лист1!$C:$K,9,0)</f>
        <v>2020_01</v>
      </c>
      <c r="R649" s="9">
        <v>0</v>
      </c>
      <c r="S649" s="9">
        <v>1</v>
      </c>
      <c r="T649" s="9">
        <v>0</v>
      </c>
      <c r="U649" s="9">
        <v>0</v>
      </c>
      <c r="V649" s="9">
        <v>0</v>
      </c>
      <c r="W649" s="9">
        <v>0</v>
      </c>
      <c r="X649" s="9">
        <v>1</v>
      </c>
      <c r="Y649" s="9"/>
      <c r="Z649" s="9">
        <v>0</v>
      </c>
      <c r="AA649" s="9">
        <v>1</v>
      </c>
      <c r="AB649" s="9">
        <v>0</v>
      </c>
      <c r="AC649" s="9">
        <v>1</v>
      </c>
      <c r="AD649" s="9">
        <v>0</v>
      </c>
      <c r="AE649" s="9">
        <v>0</v>
      </c>
      <c r="AF649" s="9">
        <v>0</v>
      </c>
      <c r="AG649" s="9">
        <v>0</v>
      </c>
      <c r="AH649" s="9">
        <v>1</v>
      </c>
    </row>
    <row r="650" spans="1:34" x14ac:dyDescent="0.25">
      <c r="A650" s="1" t="s">
        <v>0</v>
      </c>
      <c r="B650" s="2" t="s">
        <v>541</v>
      </c>
      <c r="C650" s="2" t="s">
        <v>647</v>
      </c>
      <c r="D650" s="2" t="str">
        <f t="shared" si="51"/>
        <v>Schneider Electric SMV750CAI 0,75</v>
      </c>
      <c r="E650" s="2">
        <v>50</v>
      </c>
      <c r="F650" s="2">
        <f t="shared" si="52"/>
        <v>0.05</v>
      </c>
      <c r="G650" s="2">
        <v>0.75</v>
      </c>
      <c r="H650" s="3">
        <v>242.53521126760563</v>
      </c>
      <c r="I650" s="3">
        <f t="shared" si="50"/>
        <v>17826</v>
      </c>
      <c r="J650" s="4">
        <f t="shared" si="53"/>
        <v>323.38028169014086</v>
      </c>
      <c r="K650" s="4">
        <f t="shared" si="54"/>
        <v>1.2126760563380282E-2</v>
      </c>
      <c r="L650" s="4" t="s">
        <v>29</v>
      </c>
      <c r="M650" s="4" t="s">
        <v>5</v>
      </c>
      <c r="N650" s="4" t="s">
        <v>2</v>
      </c>
      <c r="O650" s="4" t="s">
        <v>7</v>
      </c>
      <c r="P650" s="4" t="str">
        <f>VLOOKUP(C650,[1]Лист1!$C:$K,9,0)</f>
        <v>2020_01</v>
      </c>
      <c r="R650" s="9">
        <v>0</v>
      </c>
      <c r="S650" s="9">
        <v>1</v>
      </c>
      <c r="T650" s="9">
        <v>0</v>
      </c>
      <c r="U650" s="9">
        <v>0</v>
      </c>
      <c r="V650" s="9">
        <v>0</v>
      </c>
      <c r="W650" s="9">
        <v>0</v>
      </c>
      <c r="X650" s="9">
        <v>1</v>
      </c>
      <c r="Y650" s="9"/>
      <c r="Z650" s="9">
        <v>0</v>
      </c>
      <c r="AA650" s="9">
        <v>1</v>
      </c>
      <c r="AB650" s="9">
        <v>0</v>
      </c>
      <c r="AC650" s="9">
        <v>1</v>
      </c>
      <c r="AD650" s="9">
        <v>0</v>
      </c>
      <c r="AE650" s="9">
        <v>0</v>
      </c>
      <c r="AF650" s="9">
        <v>0</v>
      </c>
      <c r="AG650" s="9">
        <v>0</v>
      </c>
      <c r="AH650" s="9">
        <v>1</v>
      </c>
    </row>
    <row r="651" spans="1:34" x14ac:dyDescent="0.25">
      <c r="A651" s="1" t="s">
        <v>0</v>
      </c>
      <c r="B651" s="2" t="s">
        <v>541</v>
      </c>
      <c r="C651" s="2" t="s">
        <v>648</v>
      </c>
      <c r="D651" s="2" t="str">
        <f t="shared" si="51"/>
        <v>Schneider Electric SMX1000I 1</v>
      </c>
      <c r="E651" s="2">
        <v>93</v>
      </c>
      <c r="F651" s="2">
        <f t="shared" si="52"/>
        <v>9.2999999999999999E-2</v>
      </c>
      <c r="G651" s="2">
        <v>1</v>
      </c>
      <c r="H651" s="3">
        <v>955.5915492957746</v>
      </c>
      <c r="I651" s="3">
        <f t="shared" si="50"/>
        <v>70236</v>
      </c>
      <c r="J651" s="4">
        <f t="shared" si="53"/>
        <v>955.5915492957746</v>
      </c>
      <c r="K651" s="4">
        <f t="shared" si="54"/>
        <v>8.8870014084507037E-2</v>
      </c>
      <c r="L651" s="4" t="s">
        <v>29</v>
      </c>
      <c r="M651" s="4" t="s">
        <v>5</v>
      </c>
      <c r="N651" s="4" t="s">
        <v>6</v>
      </c>
      <c r="O651" s="4" t="s">
        <v>7</v>
      </c>
      <c r="P651" s="4" t="str">
        <f>VLOOKUP(C651,[1]Лист1!$C:$K,9,0)</f>
        <v>2020_01</v>
      </c>
      <c r="R651" s="9">
        <v>0</v>
      </c>
      <c r="S651" s="9">
        <v>0</v>
      </c>
      <c r="T651" s="9">
        <v>0</v>
      </c>
      <c r="U651" s="9">
        <v>0</v>
      </c>
      <c r="V651" s="9">
        <v>0</v>
      </c>
      <c r="W651" s="9">
        <v>0</v>
      </c>
      <c r="X651" s="9">
        <v>1</v>
      </c>
      <c r="Y651" s="9"/>
      <c r="Z651" s="9">
        <v>0</v>
      </c>
      <c r="AA651" s="9">
        <v>1</v>
      </c>
      <c r="AB651" s="9">
        <v>0</v>
      </c>
      <c r="AC651" s="9">
        <v>0</v>
      </c>
      <c r="AD651" s="9">
        <v>1</v>
      </c>
      <c r="AE651" s="9">
        <v>0</v>
      </c>
      <c r="AF651" s="9">
        <v>0</v>
      </c>
      <c r="AG651" s="9">
        <v>0</v>
      </c>
      <c r="AH651" s="9">
        <v>1</v>
      </c>
    </row>
    <row r="652" spans="1:34" x14ac:dyDescent="0.25">
      <c r="A652" s="1" t="s">
        <v>0</v>
      </c>
      <c r="B652" s="2" t="s">
        <v>541</v>
      </c>
      <c r="C652" s="2" t="s">
        <v>649</v>
      </c>
      <c r="D652" s="2" t="str">
        <f t="shared" si="51"/>
        <v>Schneider Electric SMX1500RMI2U 1,5</v>
      </c>
      <c r="E652" s="2">
        <v>128</v>
      </c>
      <c r="F652" s="2">
        <f t="shared" si="52"/>
        <v>0.128</v>
      </c>
      <c r="G652" s="2">
        <v>1.5</v>
      </c>
      <c r="H652" s="3">
        <v>1437.8873239436621</v>
      </c>
      <c r="I652" s="3">
        <f t="shared" si="50"/>
        <v>105685</v>
      </c>
      <c r="J652" s="4">
        <f t="shared" si="53"/>
        <v>958.59154929577471</v>
      </c>
      <c r="K652" s="4">
        <f t="shared" si="54"/>
        <v>0.18404957746478876</v>
      </c>
      <c r="L652" s="4" t="s">
        <v>29</v>
      </c>
      <c r="M652" s="4" t="s">
        <v>5</v>
      </c>
      <c r="N652" s="4" t="s">
        <v>6</v>
      </c>
      <c r="O652" s="4" t="s">
        <v>7</v>
      </c>
      <c r="P652" s="4" t="str">
        <f>VLOOKUP(C652,[1]Лист1!$C:$K,9,0)</f>
        <v>2020_01</v>
      </c>
      <c r="R652" s="9">
        <v>0</v>
      </c>
      <c r="S652" s="9">
        <v>0</v>
      </c>
      <c r="T652" s="9">
        <v>0</v>
      </c>
      <c r="U652" s="9">
        <v>0</v>
      </c>
      <c r="V652" s="9">
        <v>0</v>
      </c>
      <c r="W652" s="9">
        <v>0</v>
      </c>
      <c r="X652" s="9">
        <v>1</v>
      </c>
      <c r="Y652" s="9"/>
      <c r="Z652" s="9">
        <v>0</v>
      </c>
      <c r="AA652" s="9">
        <v>1</v>
      </c>
      <c r="AB652" s="9">
        <v>0</v>
      </c>
      <c r="AC652" s="9">
        <v>0</v>
      </c>
      <c r="AD652" s="9">
        <v>1</v>
      </c>
      <c r="AE652" s="9">
        <v>0</v>
      </c>
      <c r="AF652" s="9">
        <v>0</v>
      </c>
      <c r="AG652" s="9">
        <v>0</v>
      </c>
      <c r="AH652" s="9">
        <v>1</v>
      </c>
    </row>
    <row r="653" spans="1:34" x14ac:dyDescent="0.25">
      <c r="A653" s="1" t="s">
        <v>0</v>
      </c>
      <c r="B653" s="2" t="s">
        <v>541</v>
      </c>
      <c r="C653" s="2" t="s">
        <v>650</v>
      </c>
      <c r="D653" s="2" t="str">
        <f t="shared" si="51"/>
        <v>Schneider Electric SMX1500RMI2UNC 1,5</v>
      </c>
      <c r="E653" s="2">
        <v>164</v>
      </c>
      <c r="F653" s="2">
        <f t="shared" si="52"/>
        <v>0.16400000000000001</v>
      </c>
      <c r="G653" s="2">
        <v>1.5</v>
      </c>
      <c r="H653" s="3">
        <v>1766.3013698630136</v>
      </c>
      <c r="I653" s="3">
        <f t="shared" si="50"/>
        <v>129823</v>
      </c>
      <c r="J653" s="4">
        <f t="shared" si="53"/>
        <v>1177.5342465753424</v>
      </c>
      <c r="K653" s="4">
        <f t="shared" si="54"/>
        <v>0.28967342465753421</v>
      </c>
      <c r="L653" s="4" t="s">
        <v>29</v>
      </c>
      <c r="M653" s="4" t="s">
        <v>5</v>
      </c>
      <c r="N653" s="4" t="s">
        <v>6</v>
      </c>
      <c r="O653" s="4" t="s">
        <v>7</v>
      </c>
      <c r="P653" s="4" t="str">
        <f>VLOOKUP(C653,[1]Лист1!$C:$K,9,0)</f>
        <v>2020_01</v>
      </c>
      <c r="R653" s="9">
        <v>0</v>
      </c>
      <c r="S653" s="9">
        <v>0</v>
      </c>
      <c r="T653" s="9">
        <v>0</v>
      </c>
      <c r="U653" s="9">
        <v>0</v>
      </c>
      <c r="V653" s="9">
        <v>0</v>
      </c>
      <c r="W653" s="9">
        <v>0</v>
      </c>
      <c r="X653" s="9">
        <v>1</v>
      </c>
      <c r="Y653" s="9"/>
      <c r="Z653" s="9">
        <v>0</v>
      </c>
      <c r="AA653" s="9">
        <v>1</v>
      </c>
      <c r="AB653" s="9">
        <v>0</v>
      </c>
      <c r="AC653" s="9">
        <v>0</v>
      </c>
      <c r="AD653" s="9">
        <v>1</v>
      </c>
      <c r="AE653" s="9">
        <v>0</v>
      </c>
      <c r="AF653" s="9">
        <v>0</v>
      </c>
      <c r="AG653" s="9">
        <v>0</v>
      </c>
      <c r="AH653" s="9">
        <v>1</v>
      </c>
    </row>
    <row r="654" spans="1:34" x14ac:dyDescent="0.25">
      <c r="A654" s="1" t="s">
        <v>0</v>
      </c>
      <c r="B654" s="2" t="s">
        <v>541</v>
      </c>
      <c r="C654" s="2" t="s">
        <v>651</v>
      </c>
      <c r="D654" s="2" t="str">
        <f t="shared" si="51"/>
        <v>Schneider Electric SMX2200HV 2,2</v>
      </c>
      <c r="E654" s="2">
        <v>65</v>
      </c>
      <c r="F654" s="2">
        <f t="shared" si="52"/>
        <v>6.5000000000000002E-2</v>
      </c>
      <c r="G654" s="2">
        <v>2.2000000000000002</v>
      </c>
      <c r="H654" s="3">
        <v>1805.9154929577464</v>
      </c>
      <c r="I654" s="3">
        <f t="shared" si="50"/>
        <v>132735</v>
      </c>
      <c r="J654" s="4">
        <f t="shared" si="53"/>
        <v>820.87067861715741</v>
      </c>
      <c r="K654" s="4">
        <f t="shared" si="54"/>
        <v>0.11738450704225352</v>
      </c>
      <c r="L654" s="4" t="s">
        <v>29</v>
      </c>
      <c r="M654" s="4" t="s">
        <v>5</v>
      </c>
      <c r="N654" s="4" t="s">
        <v>6</v>
      </c>
      <c r="O654" s="4" t="s">
        <v>7</v>
      </c>
      <c r="P654" s="4" t="str">
        <f>VLOOKUP(C654,[1]Лист1!$C:$K,9,0)</f>
        <v>2020_01</v>
      </c>
      <c r="R654" s="9">
        <v>0</v>
      </c>
      <c r="S654" s="9">
        <v>0</v>
      </c>
      <c r="T654" s="9">
        <v>0</v>
      </c>
      <c r="U654" s="9">
        <v>0</v>
      </c>
      <c r="V654" s="9">
        <v>0</v>
      </c>
      <c r="W654" s="9">
        <v>0</v>
      </c>
      <c r="X654" s="9">
        <v>1</v>
      </c>
      <c r="Y654" s="9"/>
      <c r="Z654" s="9">
        <v>0</v>
      </c>
      <c r="AA654" s="9">
        <v>1</v>
      </c>
      <c r="AB654" s="9">
        <v>0</v>
      </c>
      <c r="AC654" s="9">
        <v>0</v>
      </c>
      <c r="AD654" s="9">
        <v>1</v>
      </c>
      <c r="AE654" s="9">
        <v>0</v>
      </c>
      <c r="AF654" s="9">
        <v>0</v>
      </c>
      <c r="AG654" s="9">
        <v>0</v>
      </c>
      <c r="AH654" s="9">
        <v>1</v>
      </c>
    </row>
    <row r="655" spans="1:34" x14ac:dyDescent="0.25">
      <c r="A655" s="1" t="s">
        <v>0</v>
      </c>
      <c r="B655" s="2" t="s">
        <v>541</v>
      </c>
      <c r="C655" s="2" t="s">
        <v>652</v>
      </c>
      <c r="D655" s="2" t="str">
        <f t="shared" si="51"/>
        <v>Schneider Electric SMX2200HVNC 2,2</v>
      </c>
      <c r="E655" s="2">
        <v>50</v>
      </c>
      <c r="F655" s="2">
        <f t="shared" si="52"/>
        <v>0.05</v>
      </c>
      <c r="G655" s="2">
        <v>2.2000000000000002</v>
      </c>
      <c r="H655" s="3">
        <v>1936.1643835616439</v>
      </c>
      <c r="I655" s="3">
        <f t="shared" si="50"/>
        <v>142308</v>
      </c>
      <c r="J655" s="4">
        <f t="shared" si="53"/>
        <v>880.07471980074718</v>
      </c>
      <c r="K655" s="4">
        <f t="shared" si="54"/>
        <v>9.6808219178082203E-2</v>
      </c>
      <c r="L655" s="4" t="s">
        <v>29</v>
      </c>
      <c r="M655" s="4" t="s">
        <v>5</v>
      </c>
      <c r="N655" s="4" t="s">
        <v>6</v>
      </c>
      <c r="O655" s="4" t="s">
        <v>7</v>
      </c>
      <c r="P655" s="4" t="str">
        <f>VLOOKUP(C655,[1]Лист1!$C:$K,9,0)</f>
        <v>2020_01</v>
      </c>
      <c r="R655" s="9">
        <v>0</v>
      </c>
      <c r="S655" s="9">
        <v>0</v>
      </c>
      <c r="T655" s="9">
        <v>0</v>
      </c>
      <c r="U655" s="9">
        <v>0</v>
      </c>
      <c r="V655" s="9">
        <v>0</v>
      </c>
      <c r="W655" s="9">
        <v>0</v>
      </c>
      <c r="X655" s="9">
        <v>1</v>
      </c>
      <c r="Y655" s="9"/>
      <c r="Z655" s="9">
        <v>0</v>
      </c>
      <c r="AA655" s="9">
        <v>1</v>
      </c>
      <c r="AB655" s="9">
        <v>0</v>
      </c>
      <c r="AC655" s="9">
        <v>0</v>
      </c>
      <c r="AD655" s="9">
        <v>1</v>
      </c>
      <c r="AE655" s="9">
        <v>0</v>
      </c>
      <c r="AF655" s="9">
        <v>0</v>
      </c>
      <c r="AG655" s="9">
        <v>0</v>
      </c>
      <c r="AH655" s="9">
        <v>1</v>
      </c>
    </row>
    <row r="656" spans="1:34" x14ac:dyDescent="0.25">
      <c r="A656" s="1" t="s">
        <v>0</v>
      </c>
      <c r="B656" s="2" t="s">
        <v>541</v>
      </c>
      <c r="C656" s="2" t="s">
        <v>653</v>
      </c>
      <c r="D656" s="2" t="str">
        <f t="shared" si="51"/>
        <v>Schneider Electric SMX2200R2HVNC 2,2</v>
      </c>
      <c r="E656" s="2">
        <v>19</v>
      </c>
      <c r="F656" s="2">
        <f t="shared" si="52"/>
        <v>1.9E-2</v>
      </c>
      <c r="G656" s="2">
        <v>2.2000000000000002</v>
      </c>
      <c r="H656" s="3">
        <v>2051.6438356164385</v>
      </c>
      <c r="I656" s="3">
        <f t="shared" si="50"/>
        <v>150796</v>
      </c>
      <c r="J656" s="4">
        <f t="shared" si="53"/>
        <v>932.56537982565385</v>
      </c>
      <c r="K656" s="4">
        <f t="shared" si="54"/>
        <v>3.8981232876712332E-2</v>
      </c>
      <c r="L656" s="4" t="s">
        <v>29</v>
      </c>
      <c r="M656" s="4" t="s">
        <v>5</v>
      </c>
      <c r="N656" s="4" t="s">
        <v>6</v>
      </c>
      <c r="O656" s="4" t="s">
        <v>7</v>
      </c>
      <c r="P656" s="4" t="str">
        <f>VLOOKUP(C656,[1]Лист1!$C:$K,9,0)</f>
        <v>2020_01</v>
      </c>
      <c r="R656" s="9">
        <v>0</v>
      </c>
      <c r="S656" s="9">
        <v>0</v>
      </c>
      <c r="T656" s="9">
        <v>0</v>
      </c>
      <c r="U656" s="9">
        <v>0</v>
      </c>
      <c r="V656" s="9">
        <v>0</v>
      </c>
      <c r="W656" s="9">
        <v>0</v>
      </c>
      <c r="X656" s="9">
        <v>1</v>
      </c>
      <c r="Y656" s="9"/>
      <c r="Z656" s="9">
        <v>0</v>
      </c>
      <c r="AA656" s="9">
        <v>1</v>
      </c>
      <c r="AB656" s="9">
        <v>0</v>
      </c>
      <c r="AC656" s="9">
        <v>0</v>
      </c>
      <c r="AD656" s="9">
        <v>1</v>
      </c>
      <c r="AE656" s="9">
        <v>0</v>
      </c>
      <c r="AF656" s="9">
        <v>0</v>
      </c>
      <c r="AG656" s="9">
        <v>0</v>
      </c>
      <c r="AH656" s="9">
        <v>1</v>
      </c>
    </row>
    <row r="657" spans="1:34" x14ac:dyDescent="0.25">
      <c r="A657" s="1" t="s">
        <v>0</v>
      </c>
      <c r="B657" s="2" t="s">
        <v>541</v>
      </c>
      <c r="C657" s="2" t="s">
        <v>654</v>
      </c>
      <c r="D657" s="2" t="str">
        <f t="shared" si="51"/>
        <v>Schneider Electric SMX2200RMHV2U 2,2</v>
      </c>
      <c r="E657" s="2">
        <v>51</v>
      </c>
      <c r="F657" s="2">
        <f t="shared" si="52"/>
        <v>5.0999999999999997E-2</v>
      </c>
      <c r="G657" s="2">
        <v>2.2000000000000002</v>
      </c>
      <c r="H657" s="3">
        <v>2108.5068493150684</v>
      </c>
      <c r="I657" s="3">
        <f t="shared" si="50"/>
        <v>154975</v>
      </c>
      <c r="J657" s="4">
        <f t="shared" si="53"/>
        <v>958.41220423412187</v>
      </c>
      <c r="K657" s="4">
        <f t="shared" si="54"/>
        <v>0.10753384931506849</v>
      </c>
      <c r="L657" s="4" t="s">
        <v>29</v>
      </c>
      <c r="M657" s="4" t="s">
        <v>5</v>
      </c>
      <c r="N657" s="4" t="s">
        <v>6</v>
      </c>
      <c r="O657" s="4" t="s">
        <v>7</v>
      </c>
      <c r="P657" s="4" t="str">
        <f>VLOOKUP(C657,[1]Лист1!$C:$K,9,0)</f>
        <v>2020_01</v>
      </c>
      <c r="R657" s="9">
        <v>0</v>
      </c>
      <c r="S657" s="9">
        <v>0</v>
      </c>
      <c r="T657" s="9">
        <v>0</v>
      </c>
      <c r="U657" s="9">
        <v>0</v>
      </c>
      <c r="V657" s="9">
        <v>0</v>
      </c>
      <c r="W657" s="9">
        <v>0</v>
      </c>
      <c r="X657" s="9">
        <v>1</v>
      </c>
      <c r="Y657" s="9"/>
      <c r="Z657" s="9">
        <v>0</v>
      </c>
      <c r="AA657" s="9">
        <v>1</v>
      </c>
      <c r="AB657" s="9">
        <v>0</v>
      </c>
      <c r="AC657" s="9">
        <v>0</v>
      </c>
      <c r="AD657" s="9">
        <v>1</v>
      </c>
      <c r="AE657" s="9">
        <v>0</v>
      </c>
      <c r="AF657" s="9">
        <v>0</v>
      </c>
      <c r="AG657" s="9">
        <v>0</v>
      </c>
      <c r="AH657" s="9">
        <v>1</v>
      </c>
    </row>
    <row r="658" spans="1:34" x14ac:dyDescent="0.25">
      <c r="A658" s="1" t="s">
        <v>0</v>
      </c>
      <c r="B658" s="2" t="s">
        <v>541</v>
      </c>
      <c r="C658" s="2" t="s">
        <v>655</v>
      </c>
      <c r="D658" s="2" t="str">
        <f t="shared" si="51"/>
        <v>Schneider Electric SMX3000HV 3</v>
      </c>
      <c r="E658" s="2">
        <v>114</v>
      </c>
      <c r="F658" s="2">
        <f t="shared" si="52"/>
        <v>0.114</v>
      </c>
      <c r="G658" s="2">
        <v>3</v>
      </c>
      <c r="H658" s="3">
        <v>2102.8904109589039</v>
      </c>
      <c r="I658" s="3">
        <f t="shared" si="50"/>
        <v>154562</v>
      </c>
      <c r="J658" s="4">
        <f t="shared" si="53"/>
        <v>700.96347031963467</v>
      </c>
      <c r="K658" s="4">
        <f t="shared" si="54"/>
        <v>0.23972950684931504</v>
      </c>
      <c r="L658" s="4" t="s">
        <v>29</v>
      </c>
      <c r="M658" s="4" t="s">
        <v>5</v>
      </c>
      <c r="N658" s="4" t="s">
        <v>6</v>
      </c>
      <c r="O658" s="4" t="s">
        <v>7</v>
      </c>
      <c r="P658" s="4" t="str">
        <f>VLOOKUP(C658,[1]Лист1!$C:$K,9,0)</f>
        <v>2020_01</v>
      </c>
      <c r="R658" s="9">
        <v>0</v>
      </c>
      <c r="S658" s="9">
        <v>0</v>
      </c>
      <c r="T658" s="9">
        <v>0</v>
      </c>
      <c r="U658" s="9">
        <v>0</v>
      </c>
      <c r="V658" s="9">
        <v>0</v>
      </c>
      <c r="W658" s="9">
        <v>0</v>
      </c>
      <c r="X658" s="9">
        <v>1</v>
      </c>
      <c r="Y658" s="9"/>
      <c r="Z658" s="9">
        <v>0</v>
      </c>
      <c r="AA658" s="9">
        <v>1</v>
      </c>
      <c r="AB658" s="9">
        <v>0</v>
      </c>
      <c r="AC658" s="9">
        <v>0</v>
      </c>
      <c r="AD658" s="9">
        <v>1</v>
      </c>
      <c r="AE658" s="9">
        <v>0</v>
      </c>
      <c r="AF658" s="9">
        <v>0</v>
      </c>
      <c r="AG658" s="9">
        <v>0</v>
      </c>
      <c r="AH658" s="9">
        <v>1</v>
      </c>
    </row>
    <row r="659" spans="1:34" x14ac:dyDescent="0.25">
      <c r="A659" s="1" t="s">
        <v>0</v>
      </c>
      <c r="B659" s="2" t="s">
        <v>541</v>
      </c>
      <c r="C659" s="2" t="s">
        <v>656</v>
      </c>
      <c r="D659" s="2" t="str">
        <f t="shared" si="51"/>
        <v>Schneider Electric SMX3000HVNC 3</v>
      </c>
      <c r="E659" s="2">
        <v>30</v>
      </c>
      <c r="F659" s="2">
        <f t="shared" si="52"/>
        <v>0.03</v>
      </c>
      <c r="G659" s="2">
        <v>3</v>
      </c>
      <c r="H659" s="3">
        <v>2596.4084507042253</v>
      </c>
      <c r="I659" s="3">
        <f t="shared" si="50"/>
        <v>190836</v>
      </c>
      <c r="J659" s="4">
        <f t="shared" si="53"/>
        <v>865.46948356807513</v>
      </c>
      <c r="K659" s="4">
        <f t="shared" si="54"/>
        <v>7.7892253521126747E-2</v>
      </c>
      <c r="L659" s="4" t="s">
        <v>29</v>
      </c>
      <c r="M659" s="4" t="s">
        <v>5</v>
      </c>
      <c r="N659" s="4" t="s">
        <v>6</v>
      </c>
      <c r="O659" s="4" t="s">
        <v>7</v>
      </c>
      <c r="P659" s="4" t="str">
        <f>VLOOKUP(C659,[1]Лист1!$C:$K,9,0)</f>
        <v>2020_01</v>
      </c>
      <c r="R659" s="9">
        <v>0</v>
      </c>
      <c r="S659" s="9">
        <v>0</v>
      </c>
      <c r="T659" s="9">
        <v>0</v>
      </c>
      <c r="U659" s="9">
        <v>0</v>
      </c>
      <c r="V659" s="9">
        <v>0</v>
      </c>
      <c r="W659" s="9">
        <v>0</v>
      </c>
      <c r="X659" s="9">
        <v>1</v>
      </c>
      <c r="Y659" s="9"/>
      <c r="Z659" s="9">
        <v>0</v>
      </c>
      <c r="AA659" s="9">
        <v>1</v>
      </c>
      <c r="AB659" s="9">
        <v>0</v>
      </c>
      <c r="AC659" s="9">
        <v>0</v>
      </c>
      <c r="AD659" s="9">
        <v>1</v>
      </c>
      <c r="AE659" s="9">
        <v>0</v>
      </c>
      <c r="AF659" s="9">
        <v>0</v>
      </c>
      <c r="AG659" s="9">
        <v>0</v>
      </c>
      <c r="AH659" s="9">
        <v>1</v>
      </c>
    </row>
    <row r="660" spans="1:34" x14ac:dyDescent="0.25">
      <c r="A660" s="1" t="s">
        <v>0</v>
      </c>
      <c r="B660" s="2" t="s">
        <v>541</v>
      </c>
      <c r="C660" s="2" t="s">
        <v>657</v>
      </c>
      <c r="D660" s="2" t="str">
        <f t="shared" si="51"/>
        <v>Schneider Electric SMX3000RMHV2U 3</v>
      </c>
      <c r="E660" s="2">
        <v>108</v>
      </c>
      <c r="F660" s="2">
        <f t="shared" si="52"/>
        <v>0.108</v>
      </c>
      <c r="G660" s="2">
        <v>3</v>
      </c>
      <c r="H660" s="3">
        <v>2412.5352112676055</v>
      </c>
      <c r="I660" s="3">
        <f t="shared" si="50"/>
        <v>177321</v>
      </c>
      <c r="J660" s="4">
        <f t="shared" si="53"/>
        <v>804.17840375586854</v>
      </c>
      <c r="K660" s="4">
        <f t="shared" si="54"/>
        <v>0.26055380281690138</v>
      </c>
      <c r="L660" s="4" t="s">
        <v>29</v>
      </c>
      <c r="M660" s="4" t="s">
        <v>5</v>
      </c>
      <c r="N660" s="4" t="s">
        <v>6</v>
      </c>
      <c r="O660" s="4" t="s">
        <v>7</v>
      </c>
      <c r="P660" s="4" t="str">
        <f>VLOOKUP(C660,[1]Лист1!$C:$K,9,0)</f>
        <v>2020_01</v>
      </c>
      <c r="R660" s="9">
        <v>0</v>
      </c>
      <c r="S660" s="9">
        <v>0</v>
      </c>
      <c r="T660" s="9">
        <v>0</v>
      </c>
      <c r="U660" s="9">
        <v>0</v>
      </c>
      <c r="V660" s="9">
        <v>0</v>
      </c>
      <c r="W660" s="9">
        <v>0</v>
      </c>
      <c r="X660" s="9">
        <v>1</v>
      </c>
      <c r="Y660" s="9"/>
      <c r="Z660" s="9">
        <v>0</v>
      </c>
      <c r="AA660" s="9">
        <v>1</v>
      </c>
      <c r="AB660" s="9">
        <v>0</v>
      </c>
      <c r="AC660" s="9">
        <v>0</v>
      </c>
      <c r="AD660" s="9">
        <v>1</v>
      </c>
      <c r="AE660" s="9">
        <v>0</v>
      </c>
      <c r="AF660" s="9">
        <v>0</v>
      </c>
      <c r="AG660" s="9">
        <v>0</v>
      </c>
      <c r="AH660" s="9">
        <v>1</v>
      </c>
    </row>
    <row r="661" spans="1:34" x14ac:dyDescent="0.25">
      <c r="A661" s="1" t="s">
        <v>0</v>
      </c>
      <c r="B661" s="2" t="s">
        <v>541</v>
      </c>
      <c r="C661" s="2" t="s">
        <v>658</v>
      </c>
      <c r="D661" s="2" t="str">
        <f t="shared" si="51"/>
        <v>Schneider Electric SMX3000RMHV2UNC 3</v>
      </c>
      <c r="E661" s="2">
        <v>87</v>
      </c>
      <c r="F661" s="2">
        <f t="shared" si="52"/>
        <v>8.6999999999999994E-2</v>
      </c>
      <c r="G661" s="2">
        <v>3</v>
      </c>
      <c r="H661" s="3">
        <v>3164.6478873239435</v>
      </c>
      <c r="I661" s="3">
        <f t="shared" si="50"/>
        <v>232602</v>
      </c>
      <c r="J661" s="4">
        <f t="shared" si="53"/>
        <v>1054.8826291079811</v>
      </c>
      <c r="K661" s="4">
        <f t="shared" si="54"/>
        <v>0.27532436619718309</v>
      </c>
      <c r="L661" s="4" t="s">
        <v>29</v>
      </c>
      <c r="M661" s="4" t="s">
        <v>5</v>
      </c>
      <c r="N661" s="4" t="s">
        <v>6</v>
      </c>
      <c r="O661" s="4" t="s">
        <v>7</v>
      </c>
      <c r="P661" s="4" t="str">
        <f>VLOOKUP(C661,[1]Лист1!$C:$K,9,0)</f>
        <v>2020_01</v>
      </c>
      <c r="R661" s="9">
        <v>0</v>
      </c>
      <c r="S661" s="9">
        <v>0</v>
      </c>
      <c r="T661" s="9">
        <v>0</v>
      </c>
      <c r="U661" s="9">
        <v>0</v>
      </c>
      <c r="V661" s="9">
        <v>0</v>
      </c>
      <c r="W661" s="9">
        <v>0</v>
      </c>
      <c r="X661" s="9">
        <v>1</v>
      </c>
      <c r="Y661" s="9"/>
      <c r="Z661" s="9">
        <v>0</v>
      </c>
      <c r="AA661" s="9">
        <v>1</v>
      </c>
      <c r="AB661" s="9">
        <v>0</v>
      </c>
      <c r="AC661" s="9">
        <v>0</v>
      </c>
      <c r="AD661" s="9">
        <v>1</v>
      </c>
      <c r="AE661" s="9">
        <v>0</v>
      </c>
      <c r="AF661" s="9">
        <v>0</v>
      </c>
      <c r="AG661" s="9">
        <v>0</v>
      </c>
      <c r="AH661" s="9">
        <v>1</v>
      </c>
    </row>
    <row r="662" spans="1:34" x14ac:dyDescent="0.25">
      <c r="A662" s="1" t="s">
        <v>0</v>
      </c>
      <c r="B662" s="2" t="s">
        <v>541</v>
      </c>
      <c r="C662" s="2" t="s">
        <v>659</v>
      </c>
      <c r="D662" s="2" t="str">
        <f t="shared" si="51"/>
        <v>Schneider Electric SMX750I 0,75</v>
      </c>
      <c r="E662" s="2">
        <v>89</v>
      </c>
      <c r="F662" s="2">
        <f t="shared" si="52"/>
        <v>8.8999999999999996E-2</v>
      </c>
      <c r="G662" s="2">
        <v>0.75</v>
      </c>
      <c r="H662" s="3">
        <v>754.30985915492954</v>
      </c>
      <c r="I662" s="3">
        <f t="shared" si="50"/>
        <v>55442</v>
      </c>
      <c r="J662" s="4">
        <f t="shared" si="53"/>
        <v>1005.7464788732394</v>
      </c>
      <c r="K662" s="4">
        <f t="shared" si="54"/>
        <v>6.7133577464788735E-2</v>
      </c>
      <c r="L662" s="4" t="s">
        <v>29</v>
      </c>
      <c r="M662" s="4" t="s">
        <v>5</v>
      </c>
      <c r="N662" s="4" t="s">
        <v>6</v>
      </c>
      <c r="O662" s="4" t="s">
        <v>7</v>
      </c>
      <c r="P662" s="4" t="str">
        <f>VLOOKUP(C662,[1]Лист1!$C:$K,9,0)</f>
        <v>2020_01</v>
      </c>
      <c r="R662" s="9">
        <v>0</v>
      </c>
      <c r="S662" s="9">
        <v>0</v>
      </c>
      <c r="T662" s="9">
        <v>0</v>
      </c>
      <c r="U662" s="9">
        <v>0</v>
      </c>
      <c r="V662" s="9">
        <v>0</v>
      </c>
      <c r="W662" s="9">
        <v>0</v>
      </c>
      <c r="X662" s="9">
        <v>1</v>
      </c>
      <c r="Y662" s="9"/>
      <c r="Z662" s="9">
        <v>0</v>
      </c>
      <c r="AA662" s="9">
        <v>1</v>
      </c>
      <c r="AB662" s="9">
        <v>0</v>
      </c>
      <c r="AC662" s="9">
        <v>0</v>
      </c>
      <c r="AD662" s="9">
        <v>1</v>
      </c>
      <c r="AE662" s="9">
        <v>0</v>
      </c>
      <c r="AF662" s="9">
        <v>0</v>
      </c>
      <c r="AG662" s="9">
        <v>0</v>
      </c>
      <c r="AH662" s="9">
        <v>1</v>
      </c>
    </row>
    <row r="663" spans="1:34" x14ac:dyDescent="0.25">
      <c r="A663" s="1" t="s">
        <v>0</v>
      </c>
      <c r="B663" s="2" t="s">
        <v>541</v>
      </c>
      <c r="C663" s="2" t="s">
        <v>660</v>
      </c>
      <c r="D663" s="2" t="str">
        <f t="shared" si="51"/>
        <v>Schneider Electric SMX750INC 0,75</v>
      </c>
      <c r="E663" s="2">
        <v>42</v>
      </c>
      <c r="F663" s="2">
        <f t="shared" si="52"/>
        <v>4.2000000000000003E-2</v>
      </c>
      <c r="G663" s="2">
        <v>0.75</v>
      </c>
      <c r="H663" s="3">
        <v>1226.9859154929577</v>
      </c>
      <c r="I663" s="3">
        <f t="shared" si="50"/>
        <v>90183</v>
      </c>
      <c r="J663" s="4">
        <f t="shared" si="53"/>
        <v>1635.9812206572769</v>
      </c>
      <c r="K663" s="4">
        <f t="shared" si="54"/>
        <v>5.153340845070422E-2</v>
      </c>
      <c r="L663" s="4" t="s">
        <v>29</v>
      </c>
      <c r="M663" s="4" t="s">
        <v>5</v>
      </c>
      <c r="N663" s="4" t="s">
        <v>6</v>
      </c>
      <c r="O663" s="4" t="s">
        <v>7</v>
      </c>
      <c r="P663" s="4" t="str">
        <f>VLOOKUP(C663,[1]Лист1!$C:$K,9,0)</f>
        <v>2020_01</v>
      </c>
      <c r="R663" s="9">
        <v>0</v>
      </c>
      <c r="S663" s="9">
        <v>0</v>
      </c>
      <c r="T663" s="9">
        <v>0</v>
      </c>
      <c r="U663" s="9">
        <v>0</v>
      </c>
      <c r="V663" s="9">
        <v>0</v>
      </c>
      <c r="W663" s="9">
        <v>0</v>
      </c>
      <c r="X663" s="9">
        <v>1</v>
      </c>
      <c r="Y663" s="9"/>
      <c r="Z663" s="9">
        <v>0</v>
      </c>
      <c r="AA663" s="9">
        <v>1</v>
      </c>
      <c r="AB663" s="9">
        <v>0</v>
      </c>
      <c r="AC663" s="9">
        <v>0</v>
      </c>
      <c r="AD663" s="9">
        <v>1</v>
      </c>
      <c r="AE663" s="9">
        <v>0</v>
      </c>
      <c r="AF663" s="9">
        <v>0</v>
      </c>
      <c r="AG663" s="9">
        <v>0</v>
      </c>
      <c r="AH663" s="9">
        <v>1</v>
      </c>
    </row>
    <row r="664" spans="1:34" x14ac:dyDescent="0.25">
      <c r="A664" s="1" t="s">
        <v>0</v>
      </c>
      <c r="B664" s="2" t="s">
        <v>541</v>
      </c>
      <c r="C664" s="2" t="s">
        <v>661</v>
      </c>
      <c r="D664" s="2" t="str">
        <f t="shared" si="51"/>
        <v>Schneider Electric SRC1KI 1</v>
      </c>
      <c r="E664" s="2">
        <v>119</v>
      </c>
      <c r="F664" s="2">
        <f t="shared" si="52"/>
        <v>0.11899999999999999</v>
      </c>
      <c r="G664" s="2">
        <v>1</v>
      </c>
      <c r="H664" s="3">
        <v>526.38356164383561</v>
      </c>
      <c r="I664" s="3">
        <f t="shared" si="50"/>
        <v>38689</v>
      </c>
      <c r="J664" s="4">
        <f t="shared" si="53"/>
        <v>526.38356164383561</v>
      </c>
      <c r="K664" s="4">
        <f t="shared" si="54"/>
        <v>6.2639643835616432E-2</v>
      </c>
      <c r="L664" s="4" t="s">
        <v>4</v>
      </c>
      <c r="M664" s="4" t="s">
        <v>5</v>
      </c>
      <c r="N664" s="4" t="s">
        <v>2</v>
      </c>
      <c r="O664" s="4" t="s">
        <v>7</v>
      </c>
      <c r="P664" s="4" t="str">
        <f>VLOOKUP(C664,[1]Лист1!$C:$K,9,0)</f>
        <v>2020_01</v>
      </c>
      <c r="R664" s="9">
        <v>0</v>
      </c>
      <c r="S664" s="9">
        <v>1</v>
      </c>
      <c r="T664" s="9">
        <v>1</v>
      </c>
      <c r="U664" s="9">
        <v>0</v>
      </c>
      <c r="V664" s="9">
        <v>0</v>
      </c>
      <c r="W664" s="9">
        <v>0</v>
      </c>
      <c r="X664" s="9">
        <v>1</v>
      </c>
      <c r="Y664" s="9"/>
      <c r="Z664" s="9">
        <v>0</v>
      </c>
      <c r="AA664" s="9">
        <v>1</v>
      </c>
      <c r="AB664" s="9">
        <v>0</v>
      </c>
      <c r="AC664" s="9">
        <v>1</v>
      </c>
      <c r="AD664" s="9">
        <v>0</v>
      </c>
      <c r="AE664" s="9">
        <v>0</v>
      </c>
      <c r="AF664" s="9">
        <v>1</v>
      </c>
      <c r="AG664" s="9">
        <v>0</v>
      </c>
      <c r="AH664" s="9">
        <v>1</v>
      </c>
    </row>
    <row r="665" spans="1:34" x14ac:dyDescent="0.25">
      <c r="A665" s="1" t="s">
        <v>0</v>
      </c>
      <c r="B665" s="2" t="s">
        <v>541</v>
      </c>
      <c r="C665" s="2" t="s">
        <v>662</v>
      </c>
      <c r="D665" s="2" t="str">
        <f t="shared" si="51"/>
        <v>Schneider Electric SRC2KI 2</v>
      </c>
      <c r="E665" s="2">
        <v>32</v>
      </c>
      <c r="F665" s="2">
        <f t="shared" si="52"/>
        <v>3.2000000000000001E-2</v>
      </c>
      <c r="G665" s="2">
        <v>2</v>
      </c>
      <c r="H665" s="3">
        <v>1160.3150684931506</v>
      </c>
      <c r="I665" s="3">
        <f t="shared" si="50"/>
        <v>85283</v>
      </c>
      <c r="J665" s="4">
        <f t="shared" si="53"/>
        <v>580.15753424657532</v>
      </c>
      <c r="K665" s="4">
        <f t="shared" si="54"/>
        <v>3.7130082191780822E-2</v>
      </c>
      <c r="L665" s="4" t="s">
        <v>4</v>
      </c>
      <c r="M665" s="4" t="s">
        <v>5</v>
      </c>
      <c r="N665" s="4" t="s">
        <v>2</v>
      </c>
      <c r="O665" s="4" t="s">
        <v>7</v>
      </c>
      <c r="P665" s="4" t="str">
        <f>VLOOKUP(C665,[1]Лист1!$C:$K,9,0)</f>
        <v>2020_01</v>
      </c>
      <c r="R665" s="9">
        <v>0</v>
      </c>
      <c r="S665" s="9">
        <v>1</v>
      </c>
      <c r="T665" s="9">
        <v>1</v>
      </c>
      <c r="U665" s="9">
        <v>0</v>
      </c>
      <c r="V665" s="9">
        <v>0</v>
      </c>
      <c r="W665" s="9">
        <v>0</v>
      </c>
      <c r="X665" s="9">
        <v>1</v>
      </c>
      <c r="Y665" s="9"/>
      <c r="Z665" s="9">
        <v>0</v>
      </c>
      <c r="AA665" s="9">
        <v>1</v>
      </c>
      <c r="AB665" s="9">
        <v>0</v>
      </c>
      <c r="AC665" s="9">
        <v>1</v>
      </c>
      <c r="AD665" s="9">
        <v>0</v>
      </c>
      <c r="AE665" s="9">
        <v>0</v>
      </c>
      <c r="AF665" s="9">
        <v>1</v>
      </c>
      <c r="AG665" s="9">
        <v>0</v>
      </c>
      <c r="AH665" s="9">
        <v>1</v>
      </c>
    </row>
    <row r="666" spans="1:34" x14ac:dyDescent="0.25">
      <c r="A666" s="1" t="s">
        <v>0</v>
      </c>
      <c r="B666" s="2" t="s">
        <v>541</v>
      </c>
      <c r="C666" s="2" t="s">
        <v>663</v>
      </c>
      <c r="D666" s="2" t="str">
        <f t="shared" si="51"/>
        <v>Schneider Electric SRT1000RMXLI 1</v>
      </c>
      <c r="E666" s="2">
        <v>178</v>
      </c>
      <c r="F666" s="2">
        <f t="shared" si="52"/>
        <v>0.17799999999999999</v>
      </c>
      <c r="G666" s="2">
        <v>1</v>
      </c>
      <c r="H666" s="3">
        <v>1222.6478873239437</v>
      </c>
      <c r="I666" s="3">
        <f t="shared" si="50"/>
        <v>89865</v>
      </c>
      <c r="J666" s="4">
        <f t="shared" si="53"/>
        <v>1222.6478873239437</v>
      </c>
      <c r="K666" s="4">
        <f t="shared" si="54"/>
        <v>0.21763132394366197</v>
      </c>
      <c r="L666" s="4" t="s">
        <v>4</v>
      </c>
      <c r="M666" s="4" t="s">
        <v>5</v>
      </c>
      <c r="N666" s="4" t="s">
        <v>6</v>
      </c>
      <c r="O666" s="4" t="s">
        <v>7</v>
      </c>
      <c r="P666" s="4" t="str">
        <f>VLOOKUP(C666,[1]Лист1!$C:$K,9,0)</f>
        <v>2020_01</v>
      </c>
      <c r="R666" s="9">
        <v>0</v>
      </c>
      <c r="S666" s="9">
        <v>0</v>
      </c>
      <c r="T666" s="9">
        <v>0</v>
      </c>
      <c r="U666" s="9">
        <v>0</v>
      </c>
      <c r="V666" s="9">
        <v>0</v>
      </c>
      <c r="W666" s="9">
        <v>0</v>
      </c>
      <c r="X666" s="9">
        <v>1</v>
      </c>
      <c r="Y666" s="9"/>
      <c r="Z666" s="9">
        <v>0</v>
      </c>
      <c r="AA666" s="9">
        <v>1</v>
      </c>
      <c r="AB666" s="9">
        <v>0</v>
      </c>
      <c r="AC666" s="9">
        <v>0</v>
      </c>
      <c r="AD666" s="9">
        <v>1</v>
      </c>
      <c r="AE666" s="9">
        <v>0</v>
      </c>
      <c r="AF666" s="9">
        <v>1</v>
      </c>
      <c r="AG666" s="9">
        <v>0</v>
      </c>
      <c r="AH666" s="9">
        <v>1</v>
      </c>
    </row>
    <row r="667" spans="1:34" x14ac:dyDescent="0.25">
      <c r="A667" s="1" t="s">
        <v>0</v>
      </c>
      <c r="B667" s="2" t="s">
        <v>541</v>
      </c>
      <c r="C667" s="2" t="s">
        <v>664</v>
      </c>
      <c r="D667" s="2" t="str">
        <f t="shared" si="51"/>
        <v>Schneider Electric SRT1000RMXLI-NC 1</v>
      </c>
      <c r="E667" s="2">
        <v>94</v>
      </c>
      <c r="F667" s="2">
        <f t="shared" si="52"/>
        <v>9.4E-2</v>
      </c>
      <c r="G667" s="2">
        <v>1</v>
      </c>
      <c r="H667" s="3">
        <v>1740.4788732394366</v>
      </c>
      <c r="I667" s="3">
        <f t="shared" si="50"/>
        <v>127925</v>
      </c>
      <c r="J667" s="4">
        <f t="shared" si="53"/>
        <v>1740.4788732394366</v>
      </c>
      <c r="K667" s="4">
        <f t="shared" si="54"/>
        <v>0.16360501408450703</v>
      </c>
      <c r="L667" s="4" t="s">
        <v>4</v>
      </c>
      <c r="M667" s="4" t="s">
        <v>5</v>
      </c>
      <c r="N667" s="4" t="s">
        <v>6</v>
      </c>
      <c r="O667" s="4" t="s">
        <v>7</v>
      </c>
      <c r="P667" s="4" t="str">
        <f>VLOOKUP(C667,[1]Лист1!$C:$K,9,0)</f>
        <v>2020_01</v>
      </c>
      <c r="R667" s="9">
        <v>0</v>
      </c>
      <c r="S667" s="9">
        <v>0</v>
      </c>
      <c r="T667" s="9">
        <v>0</v>
      </c>
      <c r="U667" s="9">
        <v>0</v>
      </c>
      <c r="V667" s="9">
        <v>0</v>
      </c>
      <c r="W667" s="9">
        <v>0</v>
      </c>
      <c r="X667" s="9">
        <v>1</v>
      </c>
      <c r="Y667" s="9"/>
      <c r="Z667" s="9">
        <v>0</v>
      </c>
      <c r="AA667" s="9">
        <v>1</v>
      </c>
      <c r="AB667" s="9">
        <v>0</v>
      </c>
      <c r="AC667" s="9">
        <v>0</v>
      </c>
      <c r="AD667" s="9">
        <v>1</v>
      </c>
      <c r="AE667" s="9">
        <v>0</v>
      </c>
      <c r="AF667" s="9">
        <v>1</v>
      </c>
      <c r="AG667" s="9">
        <v>0</v>
      </c>
      <c r="AH667" s="9">
        <v>1</v>
      </c>
    </row>
    <row r="668" spans="1:34" x14ac:dyDescent="0.25">
      <c r="A668" s="1" t="s">
        <v>0</v>
      </c>
      <c r="B668" s="2" t="s">
        <v>541</v>
      </c>
      <c r="C668" s="2" t="s">
        <v>665</v>
      </c>
      <c r="D668" s="2" t="str">
        <f t="shared" si="51"/>
        <v>Schneider Electric SRT1000XLI 1</v>
      </c>
      <c r="E668" s="2">
        <v>264</v>
      </c>
      <c r="F668" s="2">
        <f t="shared" si="52"/>
        <v>0.26400000000000001</v>
      </c>
      <c r="G668" s="2">
        <v>1</v>
      </c>
      <c r="H668" s="3">
        <v>989.71830985915494</v>
      </c>
      <c r="I668" s="3">
        <f t="shared" si="50"/>
        <v>72744</v>
      </c>
      <c r="J668" s="4">
        <f t="shared" si="53"/>
        <v>989.71830985915494</v>
      </c>
      <c r="K668" s="4">
        <f t="shared" si="54"/>
        <v>0.26128563380281689</v>
      </c>
      <c r="L668" s="4" t="s">
        <v>4</v>
      </c>
      <c r="M668" s="4" t="s">
        <v>5</v>
      </c>
      <c r="N668" s="4" t="s">
        <v>6</v>
      </c>
      <c r="O668" s="4" t="s">
        <v>7</v>
      </c>
      <c r="P668" s="4" t="str">
        <f>VLOOKUP(C668,[1]Лист1!$C:$K,9,0)</f>
        <v>2020_01</v>
      </c>
      <c r="R668" s="9">
        <v>0</v>
      </c>
      <c r="S668" s="9">
        <v>0</v>
      </c>
      <c r="T668" s="9">
        <v>0</v>
      </c>
      <c r="U668" s="9">
        <v>0</v>
      </c>
      <c r="V668" s="9">
        <v>0</v>
      </c>
      <c r="W668" s="9">
        <v>0</v>
      </c>
      <c r="X668" s="9">
        <v>1</v>
      </c>
      <c r="Y668" s="9"/>
      <c r="Z668" s="9">
        <v>0</v>
      </c>
      <c r="AA668" s="9">
        <v>1</v>
      </c>
      <c r="AB668" s="9">
        <v>0</v>
      </c>
      <c r="AC668" s="9">
        <v>0</v>
      </c>
      <c r="AD668" s="9">
        <v>1</v>
      </c>
      <c r="AE668" s="9">
        <v>0</v>
      </c>
      <c r="AF668" s="9">
        <v>1</v>
      </c>
      <c r="AG668" s="9">
        <v>0</v>
      </c>
      <c r="AH668" s="9">
        <v>1</v>
      </c>
    </row>
    <row r="669" spans="1:34" x14ac:dyDescent="0.25">
      <c r="A669" s="1" t="s">
        <v>0</v>
      </c>
      <c r="B669" s="2" t="s">
        <v>541</v>
      </c>
      <c r="C669" s="2" t="s">
        <v>666</v>
      </c>
      <c r="D669" s="2" t="str">
        <f t="shared" si="51"/>
        <v>Schneider Electric SRT1500RMXLI 1,5</v>
      </c>
      <c r="E669" s="2">
        <v>80</v>
      </c>
      <c r="F669" s="2">
        <f t="shared" si="52"/>
        <v>0.08</v>
      </c>
      <c r="G669" s="2">
        <v>1.5</v>
      </c>
      <c r="H669" s="3">
        <v>1521.8591549295775</v>
      </c>
      <c r="I669" s="3">
        <f t="shared" si="50"/>
        <v>111857</v>
      </c>
      <c r="J669" s="4">
        <f t="shared" si="53"/>
        <v>1014.5727699530516</v>
      </c>
      <c r="K669" s="4">
        <f t="shared" si="54"/>
        <v>0.1217487323943662</v>
      </c>
      <c r="L669" s="4" t="s">
        <v>4</v>
      </c>
      <c r="M669" s="4" t="s">
        <v>5</v>
      </c>
      <c r="N669" s="4" t="s">
        <v>6</v>
      </c>
      <c r="O669" s="4" t="s">
        <v>7</v>
      </c>
      <c r="P669" s="4" t="str">
        <f>VLOOKUP(C669,[1]Лист1!$C:$K,9,0)</f>
        <v>2020_01</v>
      </c>
      <c r="R669" s="9">
        <v>0</v>
      </c>
      <c r="S669" s="9">
        <v>0</v>
      </c>
      <c r="T669" s="9">
        <v>0</v>
      </c>
      <c r="U669" s="9">
        <v>0</v>
      </c>
      <c r="V669" s="9">
        <v>0</v>
      </c>
      <c r="W669" s="9">
        <v>0</v>
      </c>
      <c r="X669" s="9">
        <v>1</v>
      </c>
      <c r="Y669" s="9"/>
      <c r="Z669" s="9">
        <v>0</v>
      </c>
      <c r="AA669" s="9">
        <v>1</v>
      </c>
      <c r="AB669" s="9">
        <v>0</v>
      </c>
      <c r="AC669" s="9">
        <v>0</v>
      </c>
      <c r="AD669" s="9">
        <v>1</v>
      </c>
      <c r="AE669" s="9">
        <v>0</v>
      </c>
      <c r="AF669" s="9">
        <v>1</v>
      </c>
      <c r="AG669" s="9">
        <v>0</v>
      </c>
      <c r="AH669" s="9">
        <v>1</v>
      </c>
    </row>
    <row r="670" spans="1:34" x14ac:dyDescent="0.25">
      <c r="A670" s="1" t="s">
        <v>0</v>
      </c>
      <c r="B670" s="2" t="s">
        <v>541</v>
      </c>
      <c r="C670" s="2" t="s">
        <v>667</v>
      </c>
      <c r="D670" s="2" t="str">
        <f t="shared" si="51"/>
        <v>Schneider Electric SRT1500RMXLI-NC 1,5</v>
      </c>
      <c r="E670" s="2">
        <v>124</v>
      </c>
      <c r="F670" s="2">
        <f t="shared" si="52"/>
        <v>0.124</v>
      </c>
      <c r="G670" s="2">
        <v>1.5</v>
      </c>
      <c r="H670" s="3">
        <v>2019.4520547945206</v>
      </c>
      <c r="I670" s="3">
        <f t="shared" si="50"/>
        <v>148430</v>
      </c>
      <c r="J670" s="4">
        <f t="shared" si="53"/>
        <v>1346.3013698630136</v>
      </c>
      <c r="K670" s="4">
        <f t="shared" si="54"/>
        <v>0.25041205479452056</v>
      </c>
      <c r="L670" s="4" t="s">
        <v>4</v>
      </c>
      <c r="M670" s="4" t="s">
        <v>5</v>
      </c>
      <c r="N670" s="4" t="s">
        <v>6</v>
      </c>
      <c r="O670" s="4" t="s">
        <v>7</v>
      </c>
      <c r="P670" s="4" t="str">
        <f>VLOOKUP(C670,[1]Лист1!$C:$K,9,0)</f>
        <v>2020_01</v>
      </c>
      <c r="R670" s="9">
        <v>0</v>
      </c>
      <c r="S670" s="9">
        <v>0</v>
      </c>
      <c r="T670" s="9">
        <v>0</v>
      </c>
      <c r="U670" s="9">
        <v>0</v>
      </c>
      <c r="V670" s="9">
        <v>0</v>
      </c>
      <c r="W670" s="9">
        <v>0</v>
      </c>
      <c r="X670" s="9">
        <v>1</v>
      </c>
      <c r="Y670" s="9"/>
      <c r="Z670" s="9">
        <v>0</v>
      </c>
      <c r="AA670" s="9">
        <v>1</v>
      </c>
      <c r="AB670" s="9">
        <v>0</v>
      </c>
      <c r="AC670" s="9">
        <v>0</v>
      </c>
      <c r="AD670" s="9">
        <v>1</v>
      </c>
      <c r="AE670" s="9">
        <v>0</v>
      </c>
      <c r="AF670" s="9">
        <v>1</v>
      </c>
      <c r="AG670" s="9">
        <v>0</v>
      </c>
      <c r="AH670" s="9">
        <v>1</v>
      </c>
    </row>
    <row r="671" spans="1:34" x14ac:dyDescent="0.25">
      <c r="A671" s="1" t="s">
        <v>0</v>
      </c>
      <c r="B671" s="2" t="s">
        <v>541</v>
      </c>
      <c r="C671" s="2" t="s">
        <v>668</v>
      </c>
      <c r="D671" s="2" t="str">
        <f t="shared" si="51"/>
        <v>Schneider Electric SRT1500XLI 1,5</v>
      </c>
      <c r="E671" s="2">
        <v>52</v>
      </c>
      <c r="F671" s="2">
        <f t="shared" si="52"/>
        <v>5.1999999999999998E-2</v>
      </c>
      <c r="G671" s="2">
        <v>1.5</v>
      </c>
      <c r="H671" s="3">
        <v>1232.6027397260275</v>
      </c>
      <c r="I671" s="3">
        <f t="shared" si="50"/>
        <v>90596</v>
      </c>
      <c r="J671" s="4">
        <f t="shared" si="53"/>
        <v>821.7351598173517</v>
      </c>
      <c r="K671" s="4">
        <f t="shared" si="54"/>
        <v>6.4095342465753422E-2</v>
      </c>
      <c r="L671" s="4" t="s">
        <v>4</v>
      </c>
      <c r="M671" s="4" t="s">
        <v>5</v>
      </c>
      <c r="N671" s="4" t="s">
        <v>6</v>
      </c>
      <c r="O671" s="4" t="s">
        <v>7</v>
      </c>
      <c r="P671" s="4" t="str">
        <f>VLOOKUP(C671,[1]Лист1!$C:$K,9,0)</f>
        <v>2020_01</v>
      </c>
      <c r="R671" s="9">
        <v>0</v>
      </c>
      <c r="S671" s="9">
        <v>0</v>
      </c>
      <c r="T671" s="9">
        <v>0</v>
      </c>
      <c r="U671" s="9">
        <v>0</v>
      </c>
      <c r="V671" s="9">
        <v>0</v>
      </c>
      <c r="W671" s="9">
        <v>0</v>
      </c>
      <c r="X671" s="9">
        <v>1</v>
      </c>
      <c r="Y671" s="9"/>
      <c r="Z671" s="9">
        <v>0</v>
      </c>
      <c r="AA671" s="9">
        <v>1</v>
      </c>
      <c r="AB671" s="9">
        <v>0</v>
      </c>
      <c r="AC671" s="9">
        <v>0</v>
      </c>
      <c r="AD671" s="9">
        <v>1</v>
      </c>
      <c r="AE671" s="9">
        <v>0</v>
      </c>
      <c r="AF671" s="9">
        <v>1</v>
      </c>
      <c r="AG671" s="9">
        <v>0</v>
      </c>
      <c r="AH671" s="9">
        <v>1</v>
      </c>
    </row>
    <row r="672" spans="1:34" x14ac:dyDescent="0.25">
      <c r="A672" s="1" t="s">
        <v>0</v>
      </c>
      <c r="B672" s="2" t="s">
        <v>541</v>
      </c>
      <c r="C672" s="2" t="s">
        <v>669</v>
      </c>
      <c r="D672" s="2" t="str">
        <f t="shared" si="51"/>
        <v>Schneider Electric SRT2200RMXLI 2,2</v>
      </c>
      <c r="E672" s="2">
        <v>337</v>
      </c>
      <c r="F672" s="2">
        <f t="shared" si="52"/>
        <v>0.33700000000000002</v>
      </c>
      <c r="G672" s="2">
        <v>2.2000000000000002</v>
      </c>
      <c r="H672" s="3">
        <v>2026.1780821917807</v>
      </c>
      <c r="I672" s="3">
        <f t="shared" si="50"/>
        <v>148924</v>
      </c>
      <c r="J672" s="4">
        <f t="shared" si="53"/>
        <v>920.99003735990027</v>
      </c>
      <c r="K672" s="4">
        <f t="shared" si="54"/>
        <v>0.68282201369863016</v>
      </c>
      <c r="L672" s="4" t="s">
        <v>4</v>
      </c>
      <c r="M672" s="4" t="s">
        <v>5</v>
      </c>
      <c r="N672" s="4" t="s">
        <v>6</v>
      </c>
      <c r="O672" s="4" t="s">
        <v>7</v>
      </c>
      <c r="P672" s="4" t="str">
        <f>VLOOKUP(C672,[1]Лист1!$C:$K,9,0)</f>
        <v>2020_01</v>
      </c>
      <c r="R672" s="9">
        <v>0</v>
      </c>
      <c r="S672" s="9">
        <v>0</v>
      </c>
      <c r="T672" s="9">
        <v>0</v>
      </c>
      <c r="U672" s="9">
        <v>0</v>
      </c>
      <c r="V672" s="9">
        <v>0</v>
      </c>
      <c r="W672" s="9">
        <v>0</v>
      </c>
      <c r="X672" s="9">
        <v>1</v>
      </c>
      <c r="Y672" s="9"/>
      <c r="Z672" s="9">
        <v>0</v>
      </c>
      <c r="AA672" s="9">
        <v>1</v>
      </c>
      <c r="AB672" s="9">
        <v>0</v>
      </c>
      <c r="AC672" s="9">
        <v>0</v>
      </c>
      <c r="AD672" s="9">
        <v>1</v>
      </c>
      <c r="AE672" s="9">
        <v>0</v>
      </c>
      <c r="AF672" s="9">
        <v>1</v>
      </c>
      <c r="AG672" s="9">
        <v>0</v>
      </c>
      <c r="AH672" s="9">
        <v>1</v>
      </c>
    </row>
    <row r="673" spans="1:34" x14ac:dyDescent="0.25">
      <c r="A673" s="1" t="s">
        <v>0</v>
      </c>
      <c r="B673" s="2" t="s">
        <v>541</v>
      </c>
      <c r="C673" s="2" t="s">
        <v>670</v>
      </c>
      <c r="D673" s="2" t="str">
        <f t="shared" si="51"/>
        <v>Schneider Electric SRT2200RMXLI-NC 2,2</v>
      </c>
      <c r="E673" s="2">
        <v>131</v>
      </c>
      <c r="F673" s="2">
        <f t="shared" si="52"/>
        <v>0.13100000000000001</v>
      </c>
      <c r="G673" s="2">
        <v>2.2000000000000002</v>
      </c>
      <c r="H673" s="3">
        <v>2814.0845070422533</v>
      </c>
      <c r="I673" s="3">
        <f t="shared" si="50"/>
        <v>206835</v>
      </c>
      <c r="J673" s="4">
        <f t="shared" si="53"/>
        <v>1279.1293213828424</v>
      </c>
      <c r="K673" s="4">
        <f t="shared" si="54"/>
        <v>0.36864507042253519</v>
      </c>
      <c r="L673" s="4" t="s">
        <v>4</v>
      </c>
      <c r="M673" s="4" t="s">
        <v>5</v>
      </c>
      <c r="N673" s="4" t="s">
        <v>6</v>
      </c>
      <c r="O673" s="4" t="s">
        <v>7</v>
      </c>
      <c r="P673" s="4" t="str">
        <f>VLOOKUP(C673,[1]Лист1!$C:$K,9,0)</f>
        <v>2020_01</v>
      </c>
      <c r="R673" s="9">
        <v>0</v>
      </c>
      <c r="S673" s="9">
        <v>0</v>
      </c>
      <c r="T673" s="9">
        <v>0</v>
      </c>
      <c r="U673" s="9">
        <v>0</v>
      </c>
      <c r="V673" s="9">
        <v>0</v>
      </c>
      <c r="W673" s="9">
        <v>0</v>
      </c>
      <c r="X673" s="9">
        <v>1</v>
      </c>
      <c r="Y673" s="9"/>
      <c r="Z673" s="9">
        <v>0</v>
      </c>
      <c r="AA673" s="9">
        <v>1</v>
      </c>
      <c r="AB673" s="9">
        <v>0</v>
      </c>
      <c r="AC673" s="9">
        <v>0</v>
      </c>
      <c r="AD673" s="9">
        <v>1</v>
      </c>
      <c r="AE673" s="9">
        <v>0</v>
      </c>
      <c r="AF673" s="9">
        <v>1</v>
      </c>
      <c r="AG673" s="9">
        <v>0</v>
      </c>
      <c r="AH673" s="9">
        <v>1</v>
      </c>
    </row>
    <row r="674" spans="1:34" x14ac:dyDescent="0.25">
      <c r="A674" s="1" t="s">
        <v>0</v>
      </c>
      <c r="B674" s="2" t="s">
        <v>541</v>
      </c>
      <c r="C674" s="2" t="s">
        <v>671</v>
      </c>
      <c r="D674" s="2" t="str">
        <f t="shared" si="51"/>
        <v>Schneider Electric SRT2200XLI 2,2</v>
      </c>
      <c r="E674" s="2">
        <v>98</v>
      </c>
      <c r="F674" s="2">
        <f t="shared" si="52"/>
        <v>9.8000000000000004E-2</v>
      </c>
      <c r="G674" s="2">
        <v>2.2000000000000002</v>
      </c>
      <c r="H674" s="3">
        <v>1781.2676056338028</v>
      </c>
      <c r="I674" s="3">
        <f t="shared" si="50"/>
        <v>130923</v>
      </c>
      <c r="J674" s="4">
        <f t="shared" si="53"/>
        <v>809.66709346991024</v>
      </c>
      <c r="K674" s="4">
        <f t="shared" si="54"/>
        <v>0.17456422535211266</v>
      </c>
      <c r="L674" s="4" t="s">
        <v>4</v>
      </c>
      <c r="M674" s="4" t="s">
        <v>5</v>
      </c>
      <c r="N674" s="4" t="s">
        <v>6</v>
      </c>
      <c r="O674" s="4" t="s">
        <v>7</v>
      </c>
      <c r="P674" s="4" t="str">
        <f>VLOOKUP(C674,[1]Лист1!$C:$K,9,0)</f>
        <v>2020_01</v>
      </c>
      <c r="R674" s="9">
        <v>0</v>
      </c>
      <c r="S674" s="9">
        <v>0</v>
      </c>
      <c r="T674" s="9">
        <v>0</v>
      </c>
      <c r="U674" s="9">
        <v>0</v>
      </c>
      <c r="V674" s="9">
        <v>0</v>
      </c>
      <c r="W674" s="9">
        <v>0</v>
      </c>
      <c r="X674" s="9">
        <v>1</v>
      </c>
      <c r="Y674" s="9"/>
      <c r="Z674" s="9">
        <v>0</v>
      </c>
      <c r="AA674" s="9">
        <v>1</v>
      </c>
      <c r="AB674" s="9">
        <v>0</v>
      </c>
      <c r="AC674" s="9">
        <v>0</v>
      </c>
      <c r="AD674" s="9">
        <v>1</v>
      </c>
      <c r="AE674" s="9">
        <v>0</v>
      </c>
      <c r="AF674" s="9">
        <v>1</v>
      </c>
      <c r="AG674" s="9">
        <v>0</v>
      </c>
      <c r="AH674" s="9">
        <v>1</v>
      </c>
    </row>
    <row r="675" spans="1:34" x14ac:dyDescent="0.25">
      <c r="A675" s="1" t="s">
        <v>0</v>
      </c>
      <c r="B675" s="2" t="s">
        <v>541</v>
      </c>
      <c r="C675" s="2" t="s">
        <v>672</v>
      </c>
      <c r="D675" s="2" t="str">
        <f t="shared" si="51"/>
        <v>Schneider Electric SRT3000RMXLI 3</v>
      </c>
      <c r="E675" s="2">
        <v>328</v>
      </c>
      <c r="F675" s="2">
        <f t="shared" si="52"/>
        <v>0.32800000000000001</v>
      </c>
      <c r="G675" s="2">
        <v>3</v>
      </c>
      <c r="H675" s="3">
        <v>3406.6197183098593</v>
      </c>
      <c r="I675" s="3">
        <f t="shared" si="50"/>
        <v>250387</v>
      </c>
      <c r="J675" s="4">
        <f t="shared" si="53"/>
        <v>1135.5399061032865</v>
      </c>
      <c r="K675" s="4">
        <f t="shared" si="54"/>
        <v>1.117371267605634</v>
      </c>
      <c r="L675" s="4" t="s">
        <v>4</v>
      </c>
      <c r="M675" s="4" t="s">
        <v>5</v>
      </c>
      <c r="N675" s="4" t="s">
        <v>6</v>
      </c>
      <c r="O675" s="4" t="s">
        <v>7</v>
      </c>
      <c r="P675" s="4" t="str">
        <f>VLOOKUP(C675,[1]Лист1!$C:$K,9,0)</f>
        <v>2020_01</v>
      </c>
      <c r="R675" s="9">
        <v>0</v>
      </c>
      <c r="S675" s="9">
        <v>0</v>
      </c>
      <c r="T675" s="9">
        <v>0</v>
      </c>
      <c r="U675" s="9">
        <v>0</v>
      </c>
      <c r="V675" s="9">
        <v>0</v>
      </c>
      <c r="W675" s="9">
        <v>0</v>
      </c>
      <c r="X675" s="9">
        <v>1</v>
      </c>
      <c r="Y675" s="9"/>
      <c r="Z675" s="9">
        <v>0</v>
      </c>
      <c r="AA675" s="9">
        <v>1</v>
      </c>
      <c r="AB675" s="9">
        <v>0</v>
      </c>
      <c r="AC675" s="9">
        <v>0</v>
      </c>
      <c r="AD675" s="9">
        <v>1</v>
      </c>
      <c r="AE675" s="9">
        <v>0</v>
      </c>
      <c r="AF675" s="9">
        <v>1</v>
      </c>
      <c r="AG675" s="9">
        <v>0</v>
      </c>
      <c r="AH675" s="9">
        <v>1</v>
      </c>
    </row>
    <row r="676" spans="1:34" x14ac:dyDescent="0.25">
      <c r="A676" s="1" t="s">
        <v>0</v>
      </c>
      <c r="B676" s="2" t="s">
        <v>541</v>
      </c>
      <c r="C676" s="2" t="s">
        <v>673</v>
      </c>
      <c r="D676" s="2" t="str">
        <f t="shared" si="51"/>
        <v>Schneider Electric SRT3000RMXLI-NC 3</v>
      </c>
      <c r="E676" s="2">
        <v>190</v>
      </c>
      <c r="F676" s="2">
        <f t="shared" si="52"/>
        <v>0.19</v>
      </c>
      <c r="G676" s="2">
        <v>3</v>
      </c>
      <c r="H676" s="3">
        <v>3452.0547945205481</v>
      </c>
      <c r="I676" s="3">
        <f t="shared" si="50"/>
        <v>253726</v>
      </c>
      <c r="J676" s="4">
        <f t="shared" si="53"/>
        <v>1150.6849315068494</v>
      </c>
      <c r="K676" s="4">
        <f t="shared" si="54"/>
        <v>0.6558904109589041</v>
      </c>
      <c r="L676" s="4" t="s">
        <v>4</v>
      </c>
      <c r="M676" s="4" t="s">
        <v>5</v>
      </c>
      <c r="N676" s="4" t="s">
        <v>6</v>
      </c>
      <c r="O676" s="4" t="s">
        <v>7</v>
      </c>
      <c r="P676" s="4" t="str">
        <f>VLOOKUP(C676,[1]Лист1!$C:$K,9,0)</f>
        <v>2020_01</v>
      </c>
      <c r="R676" s="9">
        <v>0</v>
      </c>
      <c r="S676" s="9">
        <v>0</v>
      </c>
      <c r="T676" s="9">
        <v>0</v>
      </c>
      <c r="U676" s="9">
        <v>0</v>
      </c>
      <c r="V676" s="9">
        <v>0</v>
      </c>
      <c r="W676" s="9">
        <v>0</v>
      </c>
      <c r="X676" s="9">
        <v>1</v>
      </c>
      <c r="Y676" s="9"/>
      <c r="Z676" s="9">
        <v>0</v>
      </c>
      <c r="AA676" s="9">
        <v>1</v>
      </c>
      <c r="AB676" s="9">
        <v>0</v>
      </c>
      <c r="AC676" s="9">
        <v>0</v>
      </c>
      <c r="AD676" s="9">
        <v>1</v>
      </c>
      <c r="AE676" s="9">
        <v>0</v>
      </c>
      <c r="AF676" s="9">
        <v>1</v>
      </c>
      <c r="AG676" s="9">
        <v>0</v>
      </c>
      <c r="AH676" s="9">
        <v>1</v>
      </c>
    </row>
    <row r="677" spans="1:34" x14ac:dyDescent="0.25">
      <c r="A677" s="1" t="s">
        <v>0</v>
      </c>
      <c r="B677" s="2" t="s">
        <v>541</v>
      </c>
      <c r="C677" s="2" t="s">
        <v>674</v>
      </c>
      <c r="D677" s="2" t="str">
        <f t="shared" si="51"/>
        <v>Schneider Electric SRT3000RMXLW-IEC 3</v>
      </c>
      <c r="E677" s="2">
        <v>22</v>
      </c>
      <c r="F677" s="2">
        <f t="shared" si="52"/>
        <v>2.1999999999999999E-2</v>
      </c>
      <c r="G677" s="2">
        <v>3</v>
      </c>
      <c r="H677" s="3">
        <v>3048.75</v>
      </c>
      <c r="I677" s="3">
        <f t="shared" si="50"/>
        <v>224083</v>
      </c>
      <c r="J677" s="4">
        <f t="shared" si="53"/>
        <v>1016.25</v>
      </c>
      <c r="K677" s="4">
        <f t="shared" si="54"/>
        <v>6.7072499999999993E-2</v>
      </c>
      <c r="L677" s="4" t="s">
        <v>4</v>
      </c>
      <c r="M677" s="4" t="s">
        <v>5</v>
      </c>
      <c r="N677" s="4" t="s">
        <v>6</v>
      </c>
      <c r="O677" s="4" t="s">
        <v>7</v>
      </c>
      <c r="P677" s="4" t="str">
        <f>VLOOKUP(C677,[1]Лист1!$C:$K,9,0)</f>
        <v>2020_01</v>
      </c>
      <c r="R677" s="9">
        <v>0</v>
      </c>
      <c r="S677" s="9">
        <v>0</v>
      </c>
      <c r="T677" s="9">
        <v>0</v>
      </c>
      <c r="U677" s="9">
        <v>0</v>
      </c>
      <c r="V677" s="9">
        <v>0</v>
      </c>
      <c r="W677" s="9">
        <v>0</v>
      </c>
      <c r="X677" s="9">
        <v>1</v>
      </c>
      <c r="Y677" s="9"/>
      <c r="Z677" s="9">
        <v>0</v>
      </c>
      <c r="AA677" s="9">
        <v>1</v>
      </c>
      <c r="AB677" s="9">
        <v>0</v>
      </c>
      <c r="AC677" s="9">
        <v>0</v>
      </c>
      <c r="AD677" s="9">
        <v>1</v>
      </c>
      <c r="AE677" s="9">
        <v>0</v>
      </c>
      <c r="AF677" s="9">
        <v>1</v>
      </c>
      <c r="AG677" s="9">
        <v>0</v>
      </c>
      <c r="AH677" s="9">
        <v>1</v>
      </c>
    </row>
    <row r="678" spans="1:34" x14ac:dyDescent="0.25">
      <c r="A678" s="1" t="s">
        <v>0</v>
      </c>
      <c r="B678" s="2" t="s">
        <v>541</v>
      </c>
      <c r="C678" s="2" t="s">
        <v>675</v>
      </c>
      <c r="D678" s="2" t="str">
        <f t="shared" si="51"/>
        <v>Schneider Electric SRT3000XLI 3</v>
      </c>
      <c r="E678" s="2">
        <v>93</v>
      </c>
      <c r="F678" s="2">
        <f t="shared" si="52"/>
        <v>9.2999999999999999E-2</v>
      </c>
      <c r="G678" s="2">
        <v>3</v>
      </c>
      <c r="H678" s="3">
        <v>2940.5492957746478</v>
      </c>
      <c r="I678" s="3">
        <f t="shared" si="50"/>
        <v>216130</v>
      </c>
      <c r="J678" s="4">
        <f t="shared" si="53"/>
        <v>980.18309859154931</v>
      </c>
      <c r="K678" s="4">
        <f t="shared" si="54"/>
        <v>0.27347108450704227</v>
      </c>
      <c r="L678" s="4" t="s">
        <v>4</v>
      </c>
      <c r="M678" s="4" t="s">
        <v>5</v>
      </c>
      <c r="N678" s="4" t="s">
        <v>6</v>
      </c>
      <c r="O678" s="4" t="s">
        <v>7</v>
      </c>
      <c r="P678" s="4" t="str">
        <f>VLOOKUP(C678,[1]Лист1!$C:$K,9,0)</f>
        <v>2020_01</v>
      </c>
      <c r="R678" s="9">
        <v>0</v>
      </c>
      <c r="S678" s="9">
        <v>0</v>
      </c>
      <c r="T678" s="9">
        <v>0</v>
      </c>
      <c r="U678" s="9">
        <v>0</v>
      </c>
      <c r="V678" s="9">
        <v>0</v>
      </c>
      <c r="W678" s="9">
        <v>0</v>
      </c>
      <c r="X678" s="9">
        <v>1</v>
      </c>
      <c r="Y678" s="9"/>
      <c r="Z678" s="9">
        <v>0</v>
      </c>
      <c r="AA678" s="9">
        <v>1</v>
      </c>
      <c r="AB678" s="9">
        <v>0</v>
      </c>
      <c r="AC678" s="9">
        <v>0</v>
      </c>
      <c r="AD678" s="9">
        <v>1</v>
      </c>
      <c r="AE678" s="9">
        <v>0</v>
      </c>
      <c r="AF678" s="9">
        <v>1</v>
      </c>
      <c r="AG678" s="9">
        <v>0</v>
      </c>
      <c r="AH678" s="9">
        <v>1</v>
      </c>
    </row>
    <row r="679" spans="1:34" x14ac:dyDescent="0.25">
      <c r="A679" s="1" t="s">
        <v>0</v>
      </c>
      <c r="B679" s="2" t="s">
        <v>541</v>
      </c>
      <c r="C679" s="2" t="s">
        <v>676</v>
      </c>
      <c r="D679" s="2" t="str">
        <f t="shared" si="51"/>
        <v>Schneider Electric SRTL1000RMXLI 1</v>
      </c>
      <c r="E679" s="2">
        <v>13</v>
      </c>
      <c r="F679" s="2">
        <f t="shared" si="52"/>
        <v>1.2999999999999999E-2</v>
      </c>
      <c r="G679" s="2">
        <v>1</v>
      </c>
      <c r="H679" s="3">
        <v>2203.2191780821918</v>
      </c>
      <c r="I679" s="3">
        <f t="shared" si="50"/>
        <v>161937</v>
      </c>
      <c r="J679" s="4">
        <f t="shared" si="53"/>
        <v>2203.2191780821918</v>
      </c>
      <c r="K679" s="4">
        <f t="shared" si="54"/>
        <v>2.8641849315068493E-2</v>
      </c>
      <c r="L679" s="4" t="s">
        <v>4</v>
      </c>
      <c r="M679" s="4" t="s">
        <v>5</v>
      </c>
      <c r="N679" s="4" t="s">
        <v>6</v>
      </c>
      <c r="O679" s="4" t="s">
        <v>7</v>
      </c>
      <c r="P679" s="4" t="str">
        <f>VLOOKUP(C679,[1]Лист1!$C:$K,9,0)</f>
        <v>2020_01</v>
      </c>
      <c r="R679" s="9">
        <v>0</v>
      </c>
      <c r="S679" s="9">
        <v>0</v>
      </c>
      <c r="T679" s="9">
        <v>0</v>
      </c>
      <c r="U679" s="9">
        <v>0</v>
      </c>
      <c r="V679" s="9">
        <v>0</v>
      </c>
      <c r="W679" s="9">
        <v>0</v>
      </c>
      <c r="X679" s="9">
        <v>1</v>
      </c>
      <c r="Y679" s="9"/>
      <c r="Z679" s="9">
        <v>0</v>
      </c>
      <c r="AA679" s="9">
        <v>1</v>
      </c>
      <c r="AB679" s="9">
        <v>0</v>
      </c>
      <c r="AC679" s="9">
        <v>0</v>
      </c>
      <c r="AD679" s="9">
        <v>1</v>
      </c>
      <c r="AE679" s="9">
        <v>0</v>
      </c>
      <c r="AF679" s="9">
        <v>1</v>
      </c>
      <c r="AG679" s="9">
        <v>0</v>
      </c>
      <c r="AH679" s="9">
        <v>1</v>
      </c>
    </row>
    <row r="680" spans="1:34" x14ac:dyDescent="0.25">
      <c r="A680" s="1" t="s">
        <v>0</v>
      </c>
      <c r="B680" s="2" t="s">
        <v>541</v>
      </c>
      <c r="C680" s="2" t="s">
        <v>677</v>
      </c>
      <c r="D680" s="2" t="str">
        <f t="shared" si="51"/>
        <v>Schneider Electric SRTL1000RMXLI-NC 1</v>
      </c>
      <c r="E680" s="2">
        <v>57</v>
      </c>
      <c r="F680" s="2">
        <f t="shared" si="52"/>
        <v>5.7000000000000002E-2</v>
      </c>
      <c r="G680" s="2">
        <v>1</v>
      </c>
      <c r="H680" s="3">
        <v>2423.4246575342468</v>
      </c>
      <c r="I680" s="3">
        <f t="shared" ref="I680:I743" si="55">ROUND(H680*73.5,0)</f>
        <v>178122</v>
      </c>
      <c r="J680" s="4">
        <f t="shared" si="53"/>
        <v>2423.4246575342468</v>
      </c>
      <c r="K680" s="4">
        <f t="shared" si="54"/>
        <v>0.13813520547945207</v>
      </c>
      <c r="L680" s="4" t="s">
        <v>4</v>
      </c>
      <c r="M680" s="4" t="s">
        <v>5</v>
      </c>
      <c r="N680" s="4" t="s">
        <v>6</v>
      </c>
      <c r="O680" s="4" t="s">
        <v>7</v>
      </c>
      <c r="P680" s="4" t="str">
        <f>VLOOKUP(C680,[1]Лист1!$C:$K,9,0)</f>
        <v>2021_06</v>
      </c>
      <c r="R680" s="9">
        <v>0</v>
      </c>
      <c r="S680" s="9">
        <v>0</v>
      </c>
      <c r="T680" s="9">
        <v>0</v>
      </c>
      <c r="U680" s="9">
        <v>0</v>
      </c>
      <c r="V680" s="9">
        <v>0</v>
      </c>
      <c r="W680" s="9">
        <v>0</v>
      </c>
      <c r="X680" s="9">
        <v>1</v>
      </c>
      <c r="Y680" s="9"/>
      <c r="Z680" s="9">
        <v>0</v>
      </c>
      <c r="AA680" s="9">
        <v>1</v>
      </c>
      <c r="AB680" s="9">
        <v>0</v>
      </c>
      <c r="AC680" s="9">
        <v>0</v>
      </c>
      <c r="AD680" s="9">
        <v>1</v>
      </c>
      <c r="AE680" s="9">
        <v>0</v>
      </c>
      <c r="AF680" s="9">
        <v>1</v>
      </c>
      <c r="AG680" s="9">
        <v>0</v>
      </c>
      <c r="AH680" s="9">
        <v>1</v>
      </c>
    </row>
    <row r="681" spans="1:34" x14ac:dyDescent="0.25">
      <c r="A681" s="1" t="s">
        <v>0</v>
      </c>
      <c r="B681" s="2" t="s">
        <v>541</v>
      </c>
      <c r="C681" s="2" t="s">
        <v>678</v>
      </c>
      <c r="D681" s="2" t="str">
        <f t="shared" si="51"/>
        <v>Schneider Electric SRTL1500RMXLI 1,5</v>
      </c>
      <c r="E681" s="2">
        <v>9</v>
      </c>
      <c r="F681" s="2">
        <f t="shared" si="52"/>
        <v>8.9999999999999993E-3</v>
      </c>
      <c r="G681" s="2">
        <v>1.5</v>
      </c>
      <c r="H681" s="3">
        <v>2800</v>
      </c>
      <c r="I681" s="3">
        <f t="shared" si="55"/>
        <v>205800</v>
      </c>
      <c r="J681" s="4">
        <f t="shared" si="53"/>
        <v>1866.6666666666667</v>
      </c>
      <c r="K681" s="4">
        <f t="shared" si="54"/>
        <v>2.52E-2</v>
      </c>
      <c r="L681" s="4" t="s">
        <v>4</v>
      </c>
      <c r="M681" s="4" t="s">
        <v>5</v>
      </c>
      <c r="N681" s="4" t="s">
        <v>6</v>
      </c>
      <c r="O681" s="4" t="s">
        <v>7</v>
      </c>
      <c r="P681" s="4" t="str">
        <f>VLOOKUP(C681,[1]Лист1!$C:$K,9,0)</f>
        <v>2020_01</v>
      </c>
      <c r="R681" s="9">
        <v>0</v>
      </c>
      <c r="S681" s="9">
        <v>0</v>
      </c>
      <c r="T681" s="9">
        <v>0</v>
      </c>
      <c r="U681" s="9">
        <v>0</v>
      </c>
      <c r="V681" s="9">
        <v>0</v>
      </c>
      <c r="W681" s="9">
        <v>0</v>
      </c>
      <c r="X681" s="9">
        <v>1</v>
      </c>
      <c r="Y681" s="9"/>
      <c r="Z681" s="9">
        <v>0</v>
      </c>
      <c r="AA681" s="9">
        <v>1</v>
      </c>
      <c r="AB681" s="9">
        <v>0</v>
      </c>
      <c r="AC681" s="9">
        <v>0</v>
      </c>
      <c r="AD681" s="9">
        <v>1</v>
      </c>
      <c r="AE681" s="9">
        <v>0</v>
      </c>
      <c r="AF681" s="9">
        <v>1</v>
      </c>
      <c r="AG681" s="9">
        <v>0</v>
      </c>
      <c r="AH681" s="9">
        <v>1</v>
      </c>
    </row>
    <row r="682" spans="1:34" x14ac:dyDescent="0.25">
      <c r="A682" s="1" t="s">
        <v>0</v>
      </c>
      <c r="B682" s="2" t="s">
        <v>541</v>
      </c>
      <c r="C682" s="2" t="s">
        <v>679</v>
      </c>
      <c r="D682" s="2" t="str">
        <f t="shared" si="51"/>
        <v>Schneider Electric SRTL1500RMXLI-NC 1,5</v>
      </c>
      <c r="E682" s="2">
        <v>5</v>
      </c>
      <c r="F682" s="2">
        <f t="shared" si="52"/>
        <v>5.0000000000000001E-3</v>
      </c>
      <c r="G682" s="2">
        <v>1.5</v>
      </c>
      <c r="H682" s="3">
        <v>2850.972602739726</v>
      </c>
      <c r="I682" s="3">
        <f t="shared" si="55"/>
        <v>209546</v>
      </c>
      <c r="J682" s="4">
        <f t="shared" si="53"/>
        <v>1900.6484018264839</v>
      </c>
      <c r="K682" s="4">
        <f t="shared" si="54"/>
        <v>1.425486301369863E-2</v>
      </c>
      <c r="L682" s="4" t="s">
        <v>4</v>
      </c>
      <c r="M682" s="4" t="s">
        <v>5</v>
      </c>
      <c r="N682" s="4" t="s">
        <v>6</v>
      </c>
      <c r="O682" s="4" t="s">
        <v>7</v>
      </c>
      <c r="P682" s="4" t="str">
        <f>VLOOKUP(C682,[1]Лист1!$C:$K,9,0)</f>
        <v>2020_01</v>
      </c>
      <c r="R682" s="9">
        <v>0</v>
      </c>
      <c r="S682" s="9">
        <v>0</v>
      </c>
      <c r="T682" s="9">
        <v>0</v>
      </c>
      <c r="U682" s="9">
        <v>0</v>
      </c>
      <c r="V682" s="9">
        <v>0</v>
      </c>
      <c r="W682" s="9">
        <v>0</v>
      </c>
      <c r="X682" s="9">
        <v>1</v>
      </c>
      <c r="Y682" s="9"/>
      <c r="Z682" s="9">
        <v>0</v>
      </c>
      <c r="AA682" s="9">
        <v>1</v>
      </c>
      <c r="AB682" s="9">
        <v>0</v>
      </c>
      <c r="AC682" s="9">
        <v>0</v>
      </c>
      <c r="AD682" s="9">
        <v>1</v>
      </c>
      <c r="AE682" s="9">
        <v>0</v>
      </c>
      <c r="AF682" s="9">
        <v>1</v>
      </c>
      <c r="AG682" s="9">
        <v>0</v>
      </c>
      <c r="AH682" s="9">
        <v>1</v>
      </c>
    </row>
    <row r="683" spans="1:34" x14ac:dyDescent="0.25">
      <c r="A683" s="1" t="s">
        <v>0</v>
      </c>
      <c r="B683" s="2" t="s">
        <v>541</v>
      </c>
      <c r="C683" s="2" t="s">
        <v>680</v>
      </c>
      <c r="D683" s="2" t="str">
        <f t="shared" si="51"/>
        <v>Schneider Electric SRTL2200RMXLI 2,2</v>
      </c>
      <c r="E683" s="2">
        <v>3</v>
      </c>
      <c r="F683" s="2">
        <f t="shared" si="52"/>
        <v>3.0000000000000001E-3</v>
      </c>
      <c r="G683" s="2">
        <v>2.2000000000000002</v>
      </c>
      <c r="H683" s="3">
        <v>4120.5616438356165</v>
      </c>
      <c r="I683" s="3">
        <f t="shared" si="55"/>
        <v>302861</v>
      </c>
      <c r="J683" s="4">
        <f t="shared" si="53"/>
        <v>1872.9825653798255</v>
      </c>
      <c r="K683" s="4">
        <f t="shared" si="54"/>
        <v>1.236168493150685E-2</v>
      </c>
      <c r="L683" s="4" t="s">
        <v>4</v>
      </c>
      <c r="M683" s="4" t="s">
        <v>5</v>
      </c>
      <c r="N683" s="4" t="s">
        <v>6</v>
      </c>
      <c r="O683" s="4" t="s">
        <v>7</v>
      </c>
      <c r="P683" s="4" t="str">
        <f>VLOOKUP(C683,[1]Лист1!$C:$K,9,0)</f>
        <v>2021_06</v>
      </c>
      <c r="R683" s="9">
        <v>0</v>
      </c>
      <c r="S683" s="9">
        <v>0</v>
      </c>
      <c r="T683" s="9">
        <v>0</v>
      </c>
      <c r="U683" s="9">
        <v>0</v>
      </c>
      <c r="V683" s="9">
        <v>0</v>
      </c>
      <c r="W683" s="9">
        <v>0</v>
      </c>
      <c r="X683" s="9">
        <v>1</v>
      </c>
      <c r="Y683" s="9"/>
      <c r="Z683" s="9">
        <v>0</v>
      </c>
      <c r="AA683" s="9">
        <v>1</v>
      </c>
      <c r="AB683" s="9">
        <v>0</v>
      </c>
      <c r="AC683" s="9">
        <v>0</v>
      </c>
      <c r="AD683" s="9">
        <v>1</v>
      </c>
      <c r="AE683" s="9">
        <v>0</v>
      </c>
      <c r="AF683" s="9">
        <v>1</v>
      </c>
      <c r="AG683" s="9">
        <v>0</v>
      </c>
      <c r="AH683" s="9">
        <v>1</v>
      </c>
    </row>
    <row r="684" spans="1:34" x14ac:dyDescent="0.25">
      <c r="A684" s="1" t="s">
        <v>0</v>
      </c>
      <c r="B684" s="2" t="s">
        <v>541</v>
      </c>
      <c r="C684" s="2" t="s">
        <v>681</v>
      </c>
      <c r="D684" s="2" t="str">
        <f t="shared" si="51"/>
        <v>Schneider Electric SRTL2200RMXLI-NC 2,2</v>
      </c>
      <c r="E684" s="2">
        <v>5</v>
      </c>
      <c r="F684" s="2">
        <f t="shared" si="52"/>
        <v>5.0000000000000001E-3</v>
      </c>
      <c r="G684" s="2">
        <v>2.2000000000000002</v>
      </c>
      <c r="H684" s="3">
        <v>2500</v>
      </c>
      <c r="I684" s="3">
        <f t="shared" si="55"/>
        <v>183750</v>
      </c>
      <c r="J684" s="4">
        <f t="shared" si="53"/>
        <v>1136.3636363636363</v>
      </c>
      <c r="K684" s="4">
        <f t="shared" si="54"/>
        <v>1.2500000000000001E-2</v>
      </c>
      <c r="L684" s="4" t="s">
        <v>4</v>
      </c>
      <c r="M684" s="4" t="s">
        <v>5</v>
      </c>
      <c r="N684" s="4" t="s">
        <v>6</v>
      </c>
      <c r="O684" s="4" t="s">
        <v>7</v>
      </c>
      <c r="P684" s="4" t="str">
        <f>VLOOKUP(C684,[1]Лист1!$C:$K,9,0)</f>
        <v>2021_06</v>
      </c>
      <c r="R684" s="9">
        <v>0</v>
      </c>
      <c r="S684" s="9">
        <v>0</v>
      </c>
      <c r="T684" s="9">
        <v>0</v>
      </c>
      <c r="U684" s="9">
        <v>0</v>
      </c>
      <c r="V684" s="9">
        <v>0</v>
      </c>
      <c r="W684" s="9">
        <v>0</v>
      </c>
      <c r="X684" s="9">
        <v>1</v>
      </c>
      <c r="Y684" s="9"/>
      <c r="Z684" s="9">
        <v>0</v>
      </c>
      <c r="AA684" s="9">
        <v>1</v>
      </c>
      <c r="AB684" s="9">
        <v>0</v>
      </c>
      <c r="AC684" s="9">
        <v>0</v>
      </c>
      <c r="AD684" s="9">
        <v>1</v>
      </c>
      <c r="AE684" s="9">
        <v>0</v>
      </c>
      <c r="AF684" s="9">
        <v>1</v>
      </c>
      <c r="AG684" s="9">
        <v>0</v>
      </c>
      <c r="AH684" s="9">
        <v>1</v>
      </c>
    </row>
    <row r="685" spans="1:34" x14ac:dyDescent="0.25">
      <c r="A685" s="1" t="s">
        <v>0</v>
      </c>
      <c r="B685" s="2" t="s">
        <v>541</v>
      </c>
      <c r="C685" s="2" t="s">
        <v>682</v>
      </c>
      <c r="D685" s="2" t="str">
        <f t="shared" si="51"/>
        <v>Schneider Electric SRTL3000RMXLI 3</v>
      </c>
      <c r="E685" s="2">
        <v>5</v>
      </c>
      <c r="F685" s="2">
        <f t="shared" si="52"/>
        <v>5.0000000000000001E-3</v>
      </c>
      <c r="G685" s="2">
        <v>3</v>
      </c>
      <c r="H685" s="3">
        <v>4823.9726027397264</v>
      </c>
      <c r="I685" s="3">
        <f t="shared" si="55"/>
        <v>354562</v>
      </c>
      <c r="J685" s="4">
        <f t="shared" si="53"/>
        <v>1607.9908675799088</v>
      </c>
      <c r="K685" s="4">
        <f t="shared" si="54"/>
        <v>2.4119863013698631E-2</v>
      </c>
      <c r="L685" s="4" t="s">
        <v>4</v>
      </c>
      <c r="M685" s="4" t="s">
        <v>5</v>
      </c>
      <c r="N685" s="4" t="s">
        <v>6</v>
      </c>
      <c r="O685" s="4" t="s">
        <v>7</v>
      </c>
      <c r="P685" s="4" t="str">
        <f>VLOOKUP(C685,[1]Лист1!$C:$K,9,0)</f>
        <v>2020_01</v>
      </c>
      <c r="R685" s="9">
        <v>0</v>
      </c>
      <c r="S685" s="9">
        <v>0</v>
      </c>
      <c r="T685" s="9">
        <v>0</v>
      </c>
      <c r="U685" s="9">
        <v>0</v>
      </c>
      <c r="V685" s="9">
        <v>0</v>
      </c>
      <c r="W685" s="9">
        <v>0</v>
      </c>
      <c r="X685" s="9">
        <v>1</v>
      </c>
      <c r="Y685" s="9"/>
      <c r="Z685" s="9">
        <v>0</v>
      </c>
      <c r="AA685" s="9">
        <v>1</v>
      </c>
      <c r="AB685" s="9">
        <v>0</v>
      </c>
      <c r="AC685" s="9">
        <v>0</v>
      </c>
      <c r="AD685" s="9">
        <v>1</v>
      </c>
      <c r="AE685" s="9">
        <v>0</v>
      </c>
      <c r="AF685" s="9">
        <v>1</v>
      </c>
      <c r="AG685" s="9">
        <v>0</v>
      </c>
      <c r="AH685" s="9">
        <v>1</v>
      </c>
    </row>
    <row r="686" spans="1:34" x14ac:dyDescent="0.25">
      <c r="A686" s="1" t="s">
        <v>0</v>
      </c>
      <c r="B686" s="2" t="s">
        <v>541</v>
      </c>
      <c r="C686" s="2" t="s">
        <v>683</v>
      </c>
      <c r="D686" s="2" t="str">
        <f t="shared" si="51"/>
        <v>Schneider Electric SRTL3000RMXLI-NC 3</v>
      </c>
      <c r="E686" s="2">
        <v>2</v>
      </c>
      <c r="F686" s="2">
        <f t="shared" si="52"/>
        <v>2E-3</v>
      </c>
      <c r="G686" s="2">
        <v>3</v>
      </c>
      <c r="H686" s="3">
        <v>6254.1095890410961</v>
      </c>
      <c r="I686" s="3">
        <f t="shared" si="55"/>
        <v>459677</v>
      </c>
      <c r="J686" s="4">
        <f t="shared" si="53"/>
        <v>2084.7031963470322</v>
      </c>
      <c r="K686" s="4">
        <f t="shared" si="54"/>
        <v>1.2508219178082192E-2</v>
      </c>
      <c r="L686" s="4" t="s">
        <v>4</v>
      </c>
      <c r="M686" s="4" t="s">
        <v>5</v>
      </c>
      <c r="N686" s="4" t="s">
        <v>6</v>
      </c>
      <c r="O686" s="4" t="s">
        <v>7</v>
      </c>
      <c r="P686" s="4" t="str">
        <f>VLOOKUP(C686,[1]Лист1!$C:$K,9,0)</f>
        <v>2020_01</v>
      </c>
      <c r="R686" s="9">
        <v>0</v>
      </c>
      <c r="S686" s="9">
        <v>0</v>
      </c>
      <c r="T686" s="9">
        <v>0</v>
      </c>
      <c r="U686" s="9">
        <v>0</v>
      </c>
      <c r="V686" s="9">
        <v>0</v>
      </c>
      <c r="W686" s="9">
        <v>0</v>
      </c>
      <c r="X686" s="9">
        <v>1</v>
      </c>
      <c r="Y686" s="9"/>
      <c r="Z686" s="9">
        <v>0</v>
      </c>
      <c r="AA686" s="9">
        <v>1</v>
      </c>
      <c r="AB686" s="9">
        <v>0</v>
      </c>
      <c r="AC686" s="9">
        <v>0</v>
      </c>
      <c r="AD686" s="9">
        <v>1</v>
      </c>
      <c r="AE686" s="9">
        <v>0</v>
      </c>
      <c r="AF686" s="9">
        <v>1</v>
      </c>
      <c r="AG686" s="9">
        <v>0</v>
      </c>
      <c r="AH686" s="9">
        <v>1</v>
      </c>
    </row>
    <row r="687" spans="1:34" x14ac:dyDescent="0.25">
      <c r="A687" s="1" t="s">
        <v>0</v>
      </c>
      <c r="B687" s="2" t="s">
        <v>541</v>
      </c>
      <c r="C687" s="2" t="s">
        <v>684</v>
      </c>
      <c r="D687" s="2" t="str">
        <f t="shared" si="51"/>
        <v>Schneider Electric SRV1KI 1</v>
      </c>
      <c r="E687" s="2">
        <v>49</v>
      </c>
      <c r="F687" s="2">
        <f t="shared" si="52"/>
        <v>4.9000000000000002E-2</v>
      </c>
      <c r="G687" s="2">
        <v>1</v>
      </c>
      <c r="H687" s="3">
        <v>488.08219178082192</v>
      </c>
      <c r="I687" s="3">
        <f t="shared" si="55"/>
        <v>35874</v>
      </c>
      <c r="J687" s="4">
        <f t="shared" si="53"/>
        <v>488.08219178082192</v>
      </c>
      <c r="K687" s="4">
        <f t="shared" si="54"/>
        <v>2.3916027397260273E-2</v>
      </c>
      <c r="L687" s="4" t="s">
        <v>4</v>
      </c>
      <c r="M687" s="4" t="s">
        <v>5</v>
      </c>
      <c r="N687" s="4" t="s">
        <v>2</v>
      </c>
      <c r="O687" s="4" t="s">
        <v>7</v>
      </c>
      <c r="P687" s="4" t="str">
        <f>VLOOKUP(C687,[1]Лист1!$C:$K,9,0)</f>
        <v>2020_01</v>
      </c>
      <c r="R687" s="9">
        <v>0</v>
      </c>
      <c r="S687" s="9">
        <v>1</v>
      </c>
      <c r="T687" s="9">
        <v>1</v>
      </c>
      <c r="U687" s="9">
        <v>0</v>
      </c>
      <c r="V687" s="9">
        <v>0</v>
      </c>
      <c r="W687" s="9">
        <v>0</v>
      </c>
      <c r="X687" s="9">
        <v>1</v>
      </c>
      <c r="Y687" s="9"/>
      <c r="Z687" s="9">
        <v>0</v>
      </c>
      <c r="AA687" s="9">
        <v>1</v>
      </c>
      <c r="AB687" s="9">
        <v>0</v>
      </c>
      <c r="AC687" s="9">
        <v>1</v>
      </c>
      <c r="AD687" s="9">
        <v>0</v>
      </c>
      <c r="AE687" s="9">
        <v>0</v>
      </c>
      <c r="AF687" s="9">
        <v>1</v>
      </c>
      <c r="AG687" s="9">
        <v>0</v>
      </c>
      <c r="AH687" s="9">
        <v>1</v>
      </c>
    </row>
    <row r="688" spans="1:34" x14ac:dyDescent="0.25">
      <c r="A688" s="1" t="s">
        <v>0</v>
      </c>
      <c r="B688" s="2" t="s">
        <v>541</v>
      </c>
      <c r="C688" s="2" t="s">
        <v>685</v>
      </c>
      <c r="D688" s="2" t="str">
        <f t="shared" si="51"/>
        <v>Schneider Electric SRV1KIL 1</v>
      </c>
      <c r="E688" s="2">
        <v>6</v>
      </c>
      <c r="F688" s="2">
        <f t="shared" si="52"/>
        <v>6.0000000000000001E-3</v>
      </c>
      <c r="G688" s="2">
        <v>1</v>
      </c>
      <c r="H688" s="3">
        <v>960.41095890410963</v>
      </c>
      <c r="I688" s="3">
        <f t="shared" si="55"/>
        <v>70590</v>
      </c>
      <c r="J688" s="4">
        <f t="shared" si="53"/>
        <v>960.41095890410963</v>
      </c>
      <c r="K688" s="4">
        <f t="shared" si="54"/>
        <v>5.7624657534246582E-3</v>
      </c>
      <c r="L688" s="4" t="s">
        <v>4</v>
      </c>
      <c r="M688" s="4" t="s">
        <v>5</v>
      </c>
      <c r="N688" s="4" t="s">
        <v>2</v>
      </c>
      <c r="O688" s="4" t="s">
        <v>7</v>
      </c>
      <c r="P688" s="4" t="str">
        <f>VLOOKUP(C688,[1]Лист1!$C:$K,9,0)</f>
        <v>2021_06</v>
      </c>
      <c r="R688" s="9">
        <v>0</v>
      </c>
      <c r="S688" s="9">
        <v>1</v>
      </c>
      <c r="T688" s="9">
        <v>1</v>
      </c>
      <c r="U688" s="9">
        <v>0</v>
      </c>
      <c r="V688" s="9">
        <v>0</v>
      </c>
      <c r="W688" s="9">
        <v>0</v>
      </c>
      <c r="X688" s="9">
        <v>1</v>
      </c>
      <c r="Y688" s="9"/>
      <c r="Z688" s="9">
        <v>0</v>
      </c>
      <c r="AA688" s="9">
        <v>1</v>
      </c>
      <c r="AB688" s="9">
        <v>0</v>
      </c>
      <c r="AC688" s="9">
        <v>1</v>
      </c>
      <c r="AD688" s="9">
        <v>0</v>
      </c>
      <c r="AE688" s="9">
        <v>0</v>
      </c>
      <c r="AF688" s="9">
        <v>1</v>
      </c>
      <c r="AG688" s="9">
        <v>0</v>
      </c>
      <c r="AH688" s="9">
        <v>1</v>
      </c>
    </row>
    <row r="689" spans="1:34" x14ac:dyDescent="0.25">
      <c r="A689" s="1" t="s">
        <v>0</v>
      </c>
      <c r="B689" s="2" t="s">
        <v>541</v>
      </c>
      <c r="C689" s="2" t="s">
        <v>686</v>
      </c>
      <c r="D689" s="2" t="str">
        <f t="shared" si="51"/>
        <v>Schneider Electric SRV1KRILRK 1</v>
      </c>
      <c r="E689" s="2">
        <v>3</v>
      </c>
      <c r="F689" s="2">
        <f t="shared" si="52"/>
        <v>3.0000000000000001E-3</v>
      </c>
      <c r="G689" s="2">
        <v>1</v>
      </c>
      <c r="H689" s="3">
        <v>632.35211267605632</v>
      </c>
      <c r="I689" s="3">
        <f t="shared" si="55"/>
        <v>46478</v>
      </c>
      <c r="J689" s="4">
        <f t="shared" si="53"/>
        <v>632.35211267605632</v>
      </c>
      <c r="K689" s="4">
        <f t="shared" si="54"/>
        <v>1.8970563380281689E-3</v>
      </c>
      <c r="L689" s="4" t="s">
        <v>4</v>
      </c>
      <c r="M689" s="4" t="s">
        <v>5</v>
      </c>
      <c r="N689" s="4" t="s">
        <v>6</v>
      </c>
      <c r="O689" s="4" t="s">
        <v>7</v>
      </c>
      <c r="P689" s="4" t="s">
        <v>815</v>
      </c>
      <c r="R689" s="9">
        <v>0</v>
      </c>
      <c r="S689" s="9">
        <v>0</v>
      </c>
      <c r="T689" s="9">
        <v>0</v>
      </c>
      <c r="U689" s="9">
        <v>0</v>
      </c>
      <c r="V689" s="9">
        <v>0</v>
      </c>
      <c r="W689" s="9">
        <v>0</v>
      </c>
      <c r="X689" s="9">
        <v>1</v>
      </c>
      <c r="Y689" s="9"/>
      <c r="Z689" s="9">
        <v>0</v>
      </c>
      <c r="AA689" s="9">
        <v>1</v>
      </c>
      <c r="AB689" s="9">
        <v>0</v>
      </c>
      <c r="AC689" s="9">
        <v>0</v>
      </c>
      <c r="AD689" s="9">
        <v>1</v>
      </c>
      <c r="AE689" s="9">
        <v>0</v>
      </c>
      <c r="AF689" s="9">
        <v>1</v>
      </c>
      <c r="AG689" s="9">
        <v>0</v>
      </c>
      <c r="AH689" s="9">
        <v>1</v>
      </c>
    </row>
    <row r="690" spans="1:34" x14ac:dyDescent="0.25">
      <c r="A690" s="1" t="s">
        <v>0</v>
      </c>
      <c r="B690" s="2" t="s">
        <v>541</v>
      </c>
      <c r="C690" s="2" t="s">
        <v>687</v>
      </c>
      <c r="D690" s="2" t="str">
        <f t="shared" si="51"/>
        <v>Schneider Electric SRV1KRIRK 1</v>
      </c>
      <c r="E690" s="2">
        <v>53</v>
      </c>
      <c r="F690" s="2">
        <f t="shared" si="52"/>
        <v>5.2999999999999999E-2</v>
      </c>
      <c r="G690" s="2">
        <v>1</v>
      </c>
      <c r="H690" s="3">
        <v>646.47887323943667</v>
      </c>
      <c r="I690" s="3">
        <f t="shared" si="55"/>
        <v>47516</v>
      </c>
      <c r="J690" s="4">
        <f t="shared" si="53"/>
        <v>646.47887323943667</v>
      </c>
      <c r="K690" s="4">
        <f t="shared" si="54"/>
        <v>3.4263380281690146E-2</v>
      </c>
      <c r="L690" s="4" t="s">
        <v>4</v>
      </c>
      <c r="M690" s="4" t="s">
        <v>5</v>
      </c>
      <c r="N690" s="4" t="s">
        <v>6</v>
      </c>
      <c r="O690" s="4" t="s">
        <v>7</v>
      </c>
      <c r="P690" s="4" t="str">
        <f>VLOOKUP(C690,[1]Лист1!$C:$K,9,0)</f>
        <v>2020_01</v>
      </c>
      <c r="R690" s="9">
        <v>0</v>
      </c>
      <c r="S690" s="9">
        <v>0</v>
      </c>
      <c r="T690" s="9">
        <v>0</v>
      </c>
      <c r="U690" s="9">
        <v>0</v>
      </c>
      <c r="V690" s="9">
        <v>0</v>
      </c>
      <c r="W690" s="9">
        <v>0</v>
      </c>
      <c r="X690" s="9">
        <v>1</v>
      </c>
      <c r="Y690" s="9"/>
      <c r="Z690" s="9">
        <v>0</v>
      </c>
      <c r="AA690" s="9">
        <v>1</v>
      </c>
      <c r="AB690" s="9">
        <v>0</v>
      </c>
      <c r="AC690" s="9">
        <v>0</v>
      </c>
      <c r="AD690" s="9">
        <v>1</v>
      </c>
      <c r="AE690" s="9">
        <v>0</v>
      </c>
      <c r="AF690" s="9">
        <v>1</v>
      </c>
      <c r="AG690" s="9">
        <v>0</v>
      </c>
      <c r="AH690" s="9">
        <v>1</v>
      </c>
    </row>
    <row r="691" spans="1:34" x14ac:dyDescent="0.25">
      <c r="A691" s="1" t="s">
        <v>0</v>
      </c>
      <c r="B691" s="2" t="s">
        <v>541</v>
      </c>
      <c r="C691" s="2" t="s">
        <v>688</v>
      </c>
      <c r="D691" s="2" t="str">
        <f t="shared" si="51"/>
        <v>Schneider Electric SRV2KI 2</v>
      </c>
      <c r="E691" s="2">
        <v>59</v>
      </c>
      <c r="F691" s="2">
        <f t="shared" si="52"/>
        <v>5.8999999999999997E-2</v>
      </c>
      <c r="G691" s="2">
        <v>2</v>
      </c>
      <c r="H691" s="3">
        <v>774.50704225352115</v>
      </c>
      <c r="I691" s="3">
        <f t="shared" si="55"/>
        <v>56926</v>
      </c>
      <c r="J691" s="4">
        <f t="shared" si="53"/>
        <v>387.25352112676057</v>
      </c>
      <c r="K691" s="4">
        <f t="shared" si="54"/>
        <v>4.5695915492957748E-2</v>
      </c>
      <c r="L691" s="4" t="s">
        <v>4</v>
      </c>
      <c r="M691" s="4" t="s">
        <v>5</v>
      </c>
      <c r="N691" s="4" t="s">
        <v>2</v>
      </c>
      <c r="O691" s="4" t="s">
        <v>7</v>
      </c>
      <c r="P691" s="4" t="str">
        <f>VLOOKUP(C691,[1]Лист1!$C:$K,9,0)</f>
        <v>2020_01</v>
      </c>
      <c r="R691" s="9">
        <v>0</v>
      </c>
      <c r="S691" s="9">
        <v>1</v>
      </c>
      <c r="T691" s="9">
        <v>1</v>
      </c>
      <c r="U691" s="9">
        <v>0</v>
      </c>
      <c r="V691" s="9">
        <v>0</v>
      </c>
      <c r="W691" s="9">
        <v>0</v>
      </c>
      <c r="X691" s="9">
        <v>1</v>
      </c>
      <c r="Y691" s="9"/>
      <c r="Z691" s="9">
        <v>0</v>
      </c>
      <c r="AA691" s="9">
        <v>1</v>
      </c>
      <c r="AB691" s="9">
        <v>0</v>
      </c>
      <c r="AC691" s="9">
        <v>1</v>
      </c>
      <c r="AD691" s="9">
        <v>0</v>
      </c>
      <c r="AE691" s="9">
        <v>0</v>
      </c>
      <c r="AF691" s="9">
        <v>1</v>
      </c>
      <c r="AG691" s="9">
        <v>0</v>
      </c>
      <c r="AH691" s="9">
        <v>1</v>
      </c>
    </row>
    <row r="692" spans="1:34" x14ac:dyDescent="0.25">
      <c r="A692" s="1" t="s">
        <v>0</v>
      </c>
      <c r="B692" s="2" t="s">
        <v>541</v>
      </c>
      <c r="C692" s="2" t="s">
        <v>689</v>
      </c>
      <c r="D692" s="2" t="str">
        <f t="shared" si="51"/>
        <v>Schneider Electric SRV2KIL 2</v>
      </c>
      <c r="E692" s="2">
        <v>6</v>
      </c>
      <c r="F692" s="2">
        <f t="shared" si="52"/>
        <v>6.0000000000000001E-3</v>
      </c>
      <c r="G692" s="2">
        <v>2</v>
      </c>
      <c r="H692" s="3">
        <v>1479.041095890411</v>
      </c>
      <c r="I692" s="3">
        <f t="shared" si="55"/>
        <v>108710</v>
      </c>
      <c r="J692" s="4">
        <f t="shared" si="53"/>
        <v>739.52054794520552</v>
      </c>
      <c r="K692" s="4">
        <f t="shared" si="54"/>
        <v>8.8742465753424652E-3</v>
      </c>
      <c r="L692" s="4" t="s">
        <v>4</v>
      </c>
      <c r="M692" s="4" t="s">
        <v>5</v>
      </c>
      <c r="N692" s="4" t="s">
        <v>2</v>
      </c>
      <c r="O692" s="4" t="s">
        <v>7</v>
      </c>
      <c r="P692" s="4" t="str">
        <f>VLOOKUP(C692,[1]Лист1!$C:$K,9,0)</f>
        <v>2020_01</v>
      </c>
      <c r="R692" s="9">
        <v>0</v>
      </c>
      <c r="S692" s="9">
        <v>1</v>
      </c>
      <c r="T692" s="9">
        <v>1</v>
      </c>
      <c r="U692" s="9">
        <v>0</v>
      </c>
      <c r="V692" s="9">
        <v>0</v>
      </c>
      <c r="W692" s="9">
        <v>0</v>
      </c>
      <c r="X692" s="9">
        <v>1</v>
      </c>
      <c r="Y692" s="9"/>
      <c r="Z692" s="9">
        <v>0</v>
      </c>
      <c r="AA692" s="9">
        <v>1</v>
      </c>
      <c r="AB692" s="9">
        <v>0</v>
      </c>
      <c r="AC692" s="9">
        <v>1</v>
      </c>
      <c r="AD692" s="9">
        <v>0</v>
      </c>
      <c r="AE692" s="9">
        <v>0</v>
      </c>
      <c r="AF692" s="9">
        <v>1</v>
      </c>
      <c r="AG692" s="9">
        <v>0</v>
      </c>
      <c r="AH692" s="9">
        <v>1</v>
      </c>
    </row>
    <row r="693" spans="1:34" x14ac:dyDescent="0.25">
      <c r="A693" s="1" t="s">
        <v>0</v>
      </c>
      <c r="B693" s="2" t="s">
        <v>541</v>
      </c>
      <c r="C693" s="2" t="s">
        <v>690</v>
      </c>
      <c r="D693" s="2" t="str">
        <f t="shared" si="51"/>
        <v>Schneider Electric SRV2KRIRK 2</v>
      </c>
      <c r="E693" s="2">
        <v>98</v>
      </c>
      <c r="F693" s="2">
        <f t="shared" si="52"/>
        <v>9.8000000000000004E-2</v>
      </c>
      <c r="G693" s="2">
        <v>2</v>
      </c>
      <c r="H693" s="3">
        <v>988.08219178082197</v>
      </c>
      <c r="I693" s="3">
        <f t="shared" si="55"/>
        <v>72624</v>
      </c>
      <c r="J693" s="4">
        <f t="shared" si="53"/>
        <v>494.04109589041099</v>
      </c>
      <c r="K693" s="4">
        <f t="shared" si="54"/>
        <v>9.6832054794520547E-2</v>
      </c>
      <c r="L693" s="4" t="s">
        <v>4</v>
      </c>
      <c r="M693" s="4" t="s">
        <v>5</v>
      </c>
      <c r="N693" s="4" t="s">
        <v>6</v>
      </c>
      <c r="O693" s="4" t="s">
        <v>7</v>
      </c>
      <c r="P693" s="4" t="str">
        <f>VLOOKUP(C693,[1]Лист1!$C:$K,9,0)</f>
        <v>2020_01</v>
      </c>
      <c r="R693" s="9">
        <v>0</v>
      </c>
      <c r="S693" s="9">
        <v>0</v>
      </c>
      <c r="T693" s="9">
        <v>0</v>
      </c>
      <c r="U693" s="9">
        <v>0</v>
      </c>
      <c r="V693" s="9">
        <v>0</v>
      </c>
      <c r="W693" s="9">
        <v>0</v>
      </c>
      <c r="X693" s="9">
        <v>1</v>
      </c>
      <c r="Y693" s="9"/>
      <c r="Z693" s="9">
        <v>0</v>
      </c>
      <c r="AA693" s="9">
        <v>1</v>
      </c>
      <c r="AB693" s="9">
        <v>0</v>
      </c>
      <c r="AC693" s="9">
        <v>0</v>
      </c>
      <c r="AD693" s="9">
        <v>1</v>
      </c>
      <c r="AE693" s="9">
        <v>0</v>
      </c>
      <c r="AF693" s="9">
        <v>1</v>
      </c>
      <c r="AG693" s="9">
        <v>0</v>
      </c>
      <c r="AH693" s="9">
        <v>1</v>
      </c>
    </row>
    <row r="694" spans="1:34" x14ac:dyDescent="0.25">
      <c r="A694" s="1" t="s">
        <v>0</v>
      </c>
      <c r="B694" s="2" t="s">
        <v>541</v>
      </c>
      <c r="C694" s="2" t="s">
        <v>691</v>
      </c>
      <c r="D694" s="2" t="str">
        <f t="shared" si="51"/>
        <v>Schneider Electric SRV3KI 3</v>
      </c>
      <c r="E694" s="2">
        <v>73</v>
      </c>
      <c r="F694" s="2">
        <f t="shared" si="52"/>
        <v>7.2999999999999995E-2</v>
      </c>
      <c r="G694" s="2">
        <v>3</v>
      </c>
      <c r="H694" s="3">
        <v>1103.2394366197184</v>
      </c>
      <c r="I694" s="3">
        <f t="shared" si="55"/>
        <v>81088</v>
      </c>
      <c r="J694" s="4">
        <f t="shared" si="53"/>
        <v>367.74647887323948</v>
      </c>
      <c r="K694" s="4">
        <f t="shared" si="54"/>
        <v>8.0536478873239434E-2</v>
      </c>
      <c r="L694" s="4" t="s">
        <v>4</v>
      </c>
      <c r="M694" s="4" t="s">
        <v>5</v>
      </c>
      <c r="N694" s="4" t="s">
        <v>2</v>
      </c>
      <c r="O694" s="4" t="s">
        <v>7</v>
      </c>
      <c r="P694" s="4" t="str">
        <f>VLOOKUP(C694,[1]Лист1!$C:$K,9,0)</f>
        <v>2020_01</v>
      </c>
      <c r="R694" s="9">
        <v>0</v>
      </c>
      <c r="S694" s="9">
        <v>1</v>
      </c>
      <c r="T694" s="9">
        <v>1</v>
      </c>
      <c r="U694" s="9">
        <v>0</v>
      </c>
      <c r="V694" s="9">
        <v>0</v>
      </c>
      <c r="W694" s="9">
        <v>0</v>
      </c>
      <c r="X694" s="9">
        <v>1</v>
      </c>
      <c r="Y694" s="9"/>
      <c r="Z694" s="9">
        <v>0</v>
      </c>
      <c r="AA694" s="9">
        <v>1</v>
      </c>
      <c r="AB694" s="9">
        <v>0</v>
      </c>
      <c r="AC694" s="9">
        <v>1</v>
      </c>
      <c r="AD694" s="9">
        <v>0</v>
      </c>
      <c r="AE694" s="9">
        <v>0</v>
      </c>
      <c r="AF694" s="9">
        <v>1</v>
      </c>
      <c r="AG694" s="9">
        <v>0</v>
      </c>
      <c r="AH694" s="9">
        <v>1</v>
      </c>
    </row>
    <row r="695" spans="1:34" x14ac:dyDescent="0.25">
      <c r="A695" s="1" t="s">
        <v>0</v>
      </c>
      <c r="B695" s="2" t="s">
        <v>541</v>
      </c>
      <c r="C695" s="2" t="s">
        <v>692</v>
      </c>
      <c r="D695" s="2" t="str">
        <f t="shared" si="51"/>
        <v>Schneider Electric SRV3KIL 3</v>
      </c>
      <c r="E695" s="2">
        <v>3</v>
      </c>
      <c r="F695" s="2">
        <f t="shared" si="52"/>
        <v>3.0000000000000001E-3</v>
      </c>
      <c r="G695" s="2">
        <v>3</v>
      </c>
      <c r="H695" s="3">
        <v>2105.205479452055</v>
      </c>
      <c r="I695" s="3">
        <f t="shared" si="55"/>
        <v>154733</v>
      </c>
      <c r="J695" s="4">
        <f t="shared" si="53"/>
        <v>701.7351598173517</v>
      </c>
      <c r="K695" s="4">
        <f t="shared" si="54"/>
        <v>6.3156164383561643E-3</v>
      </c>
      <c r="L695" s="4" t="s">
        <v>4</v>
      </c>
      <c r="M695" s="4" t="s">
        <v>5</v>
      </c>
      <c r="N695" s="4" t="s">
        <v>2</v>
      </c>
      <c r="O695" s="4" t="s">
        <v>7</v>
      </c>
      <c r="P695" s="4" t="str">
        <f>VLOOKUP(C695,[1]Лист1!$C:$K,9,0)</f>
        <v>2020_01</v>
      </c>
      <c r="R695" s="9">
        <v>0</v>
      </c>
      <c r="S695" s="9">
        <v>1</v>
      </c>
      <c r="T695" s="9">
        <v>1</v>
      </c>
      <c r="U695" s="9">
        <v>0</v>
      </c>
      <c r="V695" s="9">
        <v>0</v>
      </c>
      <c r="W695" s="9">
        <v>0</v>
      </c>
      <c r="X695" s="9">
        <v>1</v>
      </c>
      <c r="Y695" s="9"/>
      <c r="Z695" s="9">
        <v>0</v>
      </c>
      <c r="AA695" s="9">
        <v>1</v>
      </c>
      <c r="AB695" s="9">
        <v>0</v>
      </c>
      <c r="AC695" s="9">
        <v>1</v>
      </c>
      <c r="AD695" s="9">
        <v>0</v>
      </c>
      <c r="AE695" s="9">
        <v>0</v>
      </c>
      <c r="AF695" s="9">
        <v>1</v>
      </c>
      <c r="AG695" s="9">
        <v>0</v>
      </c>
      <c r="AH695" s="9">
        <v>1</v>
      </c>
    </row>
    <row r="696" spans="1:34" x14ac:dyDescent="0.25">
      <c r="A696" s="1" t="s">
        <v>0</v>
      </c>
      <c r="B696" s="2" t="s">
        <v>541</v>
      </c>
      <c r="C696" s="2" t="s">
        <v>693</v>
      </c>
      <c r="D696" s="2" t="str">
        <f t="shared" si="51"/>
        <v>Schneider Electric SRV3KRIRK 3</v>
      </c>
      <c r="E696" s="2">
        <v>35</v>
      </c>
      <c r="F696" s="2">
        <f t="shared" si="52"/>
        <v>3.5000000000000003E-2</v>
      </c>
      <c r="G696" s="2">
        <v>3</v>
      </c>
      <c r="H696" s="3">
        <v>1369.8630136986301</v>
      </c>
      <c r="I696" s="3">
        <f t="shared" si="55"/>
        <v>100685</v>
      </c>
      <c r="J696" s="4">
        <f t="shared" si="53"/>
        <v>456.62100456621005</v>
      </c>
      <c r="K696" s="4">
        <f t="shared" si="54"/>
        <v>4.7945205479452052E-2</v>
      </c>
      <c r="L696" s="4" t="s">
        <v>4</v>
      </c>
      <c r="M696" s="4" t="s">
        <v>5</v>
      </c>
      <c r="N696" s="4" t="s">
        <v>2</v>
      </c>
      <c r="O696" s="4" t="s">
        <v>7</v>
      </c>
      <c r="P696" s="4" t="str">
        <f>VLOOKUP(C696,[1]Лист1!$C:$K,9,0)</f>
        <v>2020_01</v>
      </c>
      <c r="R696" s="9">
        <v>0</v>
      </c>
      <c r="S696" s="9">
        <v>1</v>
      </c>
      <c r="T696" s="9">
        <v>1</v>
      </c>
      <c r="U696" s="9">
        <v>0</v>
      </c>
      <c r="V696" s="9">
        <v>0</v>
      </c>
      <c r="W696" s="9">
        <v>0</v>
      </c>
      <c r="X696" s="9">
        <v>1</v>
      </c>
      <c r="Y696" s="9"/>
      <c r="Z696" s="9">
        <v>0</v>
      </c>
      <c r="AA696" s="9">
        <v>1</v>
      </c>
      <c r="AB696" s="9">
        <v>0</v>
      </c>
      <c r="AC696" s="9">
        <v>1</v>
      </c>
      <c r="AD696" s="9">
        <v>0</v>
      </c>
      <c r="AE696" s="9">
        <v>0</v>
      </c>
      <c r="AF696" s="9">
        <v>1</v>
      </c>
      <c r="AG696" s="9">
        <v>0</v>
      </c>
      <c r="AH696" s="9">
        <v>1</v>
      </c>
    </row>
    <row r="697" spans="1:34" x14ac:dyDescent="0.25">
      <c r="A697" s="1" t="s">
        <v>0</v>
      </c>
      <c r="B697" s="2" t="s">
        <v>541</v>
      </c>
      <c r="C697" s="2" t="s">
        <v>694</v>
      </c>
      <c r="D697" s="2" t="str">
        <f t="shared" si="51"/>
        <v>Schneider Electric SUA1000RMI1U 1</v>
      </c>
      <c r="E697" s="2">
        <v>29</v>
      </c>
      <c r="F697" s="2">
        <f t="shared" si="52"/>
        <v>2.9000000000000001E-2</v>
      </c>
      <c r="G697" s="2">
        <v>1</v>
      </c>
      <c r="H697" s="3">
        <v>926.47887323943667</v>
      </c>
      <c r="I697" s="3">
        <f t="shared" si="55"/>
        <v>68096</v>
      </c>
      <c r="J697" s="4">
        <f t="shared" si="53"/>
        <v>926.47887323943667</v>
      </c>
      <c r="K697" s="4">
        <f t="shared" si="54"/>
        <v>2.686788732394366E-2</v>
      </c>
      <c r="L697" s="4" t="s">
        <v>29</v>
      </c>
      <c r="M697" s="4" t="s">
        <v>5</v>
      </c>
      <c r="N697" s="4" t="s">
        <v>52</v>
      </c>
      <c r="O697" s="4" t="s">
        <v>7</v>
      </c>
      <c r="P697" s="4" t="str">
        <f>VLOOKUP(C697,[1]Лист1!$C:$K,9,0)</f>
        <v>2020_01</v>
      </c>
      <c r="R697" s="9">
        <v>0</v>
      </c>
      <c r="S697" s="9">
        <v>0</v>
      </c>
      <c r="T697" s="9">
        <v>0</v>
      </c>
      <c r="U697" s="9">
        <v>0</v>
      </c>
      <c r="V697" s="9">
        <v>0</v>
      </c>
      <c r="W697" s="9">
        <v>0</v>
      </c>
      <c r="X697" s="9">
        <v>1</v>
      </c>
      <c r="Y697" s="9"/>
      <c r="Z697" s="9">
        <v>0</v>
      </c>
      <c r="AA697" s="9">
        <v>1</v>
      </c>
      <c r="AB697" s="9">
        <v>0</v>
      </c>
      <c r="AC697" s="9">
        <v>0</v>
      </c>
      <c r="AD697" s="9">
        <v>0</v>
      </c>
      <c r="AE697" s="9">
        <v>1</v>
      </c>
      <c r="AF697" s="9">
        <v>0</v>
      </c>
      <c r="AG697" s="9">
        <v>0</v>
      </c>
      <c r="AH697" s="9">
        <v>1</v>
      </c>
    </row>
    <row r="698" spans="1:34" x14ac:dyDescent="0.25">
      <c r="A698" s="1" t="s">
        <v>0</v>
      </c>
      <c r="B698" s="2" t="s">
        <v>541</v>
      </c>
      <c r="C698" s="2" t="s">
        <v>695</v>
      </c>
      <c r="D698" s="2" t="str">
        <f t="shared" si="51"/>
        <v>Schneider Electric SUA1000XLI 1</v>
      </c>
      <c r="E698" s="2">
        <v>108</v>
      </c>
      <c r="F698" s="2">
        <f t="shared" si="52"/>
        <v>0.108</v>
      </c>
      <c r="G698" s="2">
        <v>1</v>
      </c>
      <c r="H698" s="3">
        <v>794.90140845070425</v>
      </c>
      <c r="I698" s="3">
        <f t="shared" si="55"/>
        <v>58425</v>
      </c>
      <c r="J698" s="4">
        <f t="shared" si="53"/>
        <v>794.90140845070425</v>
      </c>
      <c r="K698" s="4">
        <f t="shared" si="54"/>
        <v>8.5849352112676067E-2</v>
      </c>
      <c r="L698" s="4" t="s">
        <v>29</v>
      </c>
      <c r="M698" s="4" t="s">
        <v>5</v>
      </c>
      <c r="N698" s="4" t="s">
        <v>2</v>
      </c>
      <c r="O698" s="4" t="s">
        <v>7</v>
      </c>
      <c r="P698" s="4" t="str">
        <f>VLOOKUP(C698,[1]Лист1!$C:$K,9,0)</f>
        <v>2020_01</v>
      </c>
      <c r="R698" s="9">
        <v>0</v>
      </c>
      <c r="S698" s="9">
        <v>0</v>
      </c>
      <c r="T698" s="9">
        <v>1</v>
      </c>
      <c r="U698" s="9">
        <v>0</v>
      </c>
      <c r="V698" s="9">
        <v>0</v>
      </c>
      <c r="W698" s="9">
        <v>0</v>
      </c>
      <c r="X698" s="9">
        <v>1</v>
      </c>
      <c r="Y698" s="9"/>
      <c r="Z698" s="9">
        <v>0</v>
      </c>
      <c r="AA698" s="9">
        <v>1</v>
      </c>
      <c r="AB698" s="9">
        <v>0</v>
      </c>
      <c r="AC698" s="9">
        <v>1</v>
      </c>
      <c r="AD698" s="9">
        <v>0</v>
      </c>
      <c r="AE698" s="9">
        <v>0</v>
      </c>
      <c r="AF698" s="9">
        <v>0</v>
      </c>
      <c r="AG698" s="9">
        <v>0</v>
      </c>
      <c r="AH698" s="9">
        <v>1</v>
      </c>
    </row>
    <row r="699" spans="1:34" x14ac:dyDescent="0.25">
      <c r="A699" s="1" t="s">
        <v>0</v>
      </c>
      <c r="B699" s="2" t="s">
        <v>541</v>
      </c>
      <c r="C699" s="2" t="s">
        <v>696</v>
      </c>
      <c r="D699" s="2" t="str">
        <f t="shared" si="51"/>
        <v>Schneider Electric SUA5000RMI5U 5</v>
      </c>
      <c r="E699" s="2">
        <v>78</v>
      </c>
      <c r="F699" s="2">
        <f t="shared" si="52"/>
        <v>7.8E-2</v>
      </c>
      <c r="G699" s="2">
        <v>5</v>
      </c>
      <c r="H699" s="3">
        <v>3979.4507042253522</v>
      </c>
      <c r="I699" s="3">
        <f t="shared" si="55"/>
        <v>292490</v>
      </c>
      <c r="J699" s="4">
        <f t="shared" si="53"/>
        <v>795.89014084507039</v>
      </c>
      <c r="K699" s="4">
        <f t="shared" si="54"/>
        <v>0.31039715492957748</v>
      </c>
      <c r="L699" s="4" t="s">
        <v>29</v>
      </c>
      <c r="M699" s="4" t="s">
        <v>5</v>
      </c>
      <c r="N699" s="4" t="s">
        <v>52</v>
      </c>
      <c r="O699" s="4" t="s">
        <v>7</v>
      </c>
      <c r="P699" s="4" t="str">
        <f>VLOOKUP(C699,[1]Лист1!$C:$K,9,0)</f>
        <v>2020_01</v>
      </c>
      <c r="R699" s="9">
        <v>0</v>
      </c>
      <c r="S699" s="9">
        <v>0</v>
      </c>
      <c r="T699" s="9">
        <v>0</v>
      </c>
      <c r="U699" s="9">
        <v>0</v>
      </c>
      <c r="V699" s="9">
        <v>0</v>
      </c>
      <c r="W699" s="9">
        <v>0</v>
      </c>
      <c r="X699" s="9">
        <v>1</v>
      </c>
      <c r="Y699" s="9"/>
      <c r="Z699" s="9">
        <v>0</v>
      </c>
      <c r="AA699" s="9">
        <v>1</v>
      </c>
      <c r="AB699" s="9">
        <v>0</v>
      </c>
      <c r="AC699" s="9">
        <v>0</v>
      </c>
      <c r="AD699" s="9">
        <v>0</v>
      </c>
      <c r="AE699" s="9">
        <v>1</v>
      </c>
      <c r="AF699" s="9">
        <v>0</v>
      </c>
      <c r="AG699" s="9">
        <v>0</v>
      </c>
      <c r="AH699" s="9">
        <v>1</v>
      </c>
    </row>
    <row r="700" spans="1:34" x14ac:dyDescent="0.25">
      <c r="A700" s="1" t="s">
        <v>0</v>
      </c>
      <c r="B700" s="2" t="s">
        <v>541</v>
      </c>
      <c r="C700" s="2" t="s">
        <v>697</v>
      </c>
      <c r="D700" s="2" t="str">
        <f t="shared" si="51"/>
        <v>Schneider Electric SUA500PDRI 0,5</v>
      </c>
      <c r="E700" s="2">
        <v>27</v>
      </c>
      <c r="F700" s="2">
        <f t="shared" si="52"/>
        <v>2.7E-2</v>
      </c>
      <c r="G700" s="2">
        <v>0.5</v>
      </c>
      <c r="H700" s="3">
        <v>700</v>
      </c>
      <c r="I700" s="3">
        <f t="shared" si="55"/>
        <v>51450</v>
      </c>
      <c r="J700" s="4">
        <f t="shared" si="53"/>
        <v>1400</v>
      </c>
      <c r="K700" s="4">
        <f t="shared" si="54"/>
        <v>1.89E-2</v>
      </c>
      <c r="L700" s="4" t="s">
        <v>29</v>
      </c>
      <c r="M700" s="4" t="s">
        <v>5</v>
      </c>
      <c r="N700" s="4" t="s">
        <v>6</v>
      </c>
      <c r="O700" s="4" t="s">
        <v>7</v>
      </c>
      <c r="P700" s="4" t="s">
        <v>815</v>
      </c>
      <c r="R700" s="9">
        <v>0</v>
      </c>
      <c r="S700" s="9">
        <v>0</v>
      </c>
      <c r="T700" s="9">
        <v>0</v>
      </c>
      <c r="U700" s="9">
        <v>0</v>
      </c>
      <c r="V700" s="9">
        <v>0</v>
      </c>
      <c r="W700" s="9">
        <v>0</v>
      </c>
      <c r="X700" s="9">
        <v>1</v>
      </c>
      <c r="Y700" s="9"/>
      <c r="Z700" s="9">
        <v>0</v>
      </c>
      <c r="AA700" s="9">
        <v>1</v>
      </c>
      <c r="AB700" s="9">
        <v>0</v>
      </c>
      <c r="AC700" s="9">
        <v>0</v>
      </c>
      <c r="AD700" s="9">
        <v>1</v>
      </c>
      <c r="AE700" s="9">
        <v>0</v>
      </c>
      <c r="AF700" s="9">
        <v>0</v>
      </c>
      <c r="AG700" s="9">
        <v>0</v>
      </c>
      <c r="AH700" s="9">
        <v>1</v>
      </c>
    </row>
    <row r="701" spans="1:34" x14ac:dyDescent="0.25">
      <c r="A701" s="1" t="s">
        <v>0</v>
      </c>
      <c r="B701" s="2" t="s">
        <v>541</v>
      </c>
      <c r="C701" s="2" t="s">
        <v>698</v>
      </c>
      <c r="D701" s="2" t="str">
        <f t="shared" si="51"/>
        <v>Schneider Electric SUA750I 0,75</v>
      </c>
      <c r="E701" s="2">
        <v>15</v>
      </c>
      <c r="F701" s="2">
        <f t="shared" si="52"/>
        <v>1.4999999999999999E-2</v>
      </c>
      <c r="G701" s="2">
        <v>0.75</v>
      </c>
      <c r="H701" s="3">
        <v>456.16438356164383</v>
      </c>
      <c r="I701" s="3">
        <f t="shared" si="55"/>
        <v>33528</v>
      </c>
      <c r="J701" s="4">
        <f t="shared" si="53"/>
        <v>608.21917808219177</v>
      </c>
      <c r="K701" s="4">
        <f t="shared" si="54"/>
        <v>6.8424657534246567E-3</v>
      </c>
      <c r="L701" s="4" t="s">
        <v>29</v>
      </c>
      <c r="M701" s="4" t="s">
        <v>5</v>
      </c>
      <c r="N701" s="4" t="s">
        <v>2</v>
      </c>
      <c r="O701" s="4" t="s">
        <v>7</v>
      </c>
      <c r="P701" s="4" t="str">
        <f>VLOOKUP(C701,[1]Лист1!$C:$K,9,0)</f>
        <v>2020_01</v>
      </c>
      <c r="R701" s="9">
        <v>0</v>
      </c>
      <c r="S701" s="9">
        <v>0</v>
      </c>
      <c r="T701" s="9">
        <v>0</v>
      </c>
      <c r="U701" s="9">
        <v>0</v>
      </c>
      <c r="V701" s="9">
        <v>0</v>
      </c>
      <c r="W701" s="9">
        <v>0</v>
      </c>
      <c r="X701" s="9">
        <v>1</v>
      </c>
      <c r="Y701" s="9"/>
      <c r="Z701" s="9">
        <v>0</v>
      </c>
      <c r="AA701" s="9">
        <v>1</v>
      </c>
      <c r="AB701" s="9">
        <v>0</v>
      </c>
      <c r="AC701" s="9">
        <v>1</v>
      </c>
      <c r="AD701" s="9">
        <v>0</v>
      </c>
      <c r="AE701" s="9">
        <v>0</v>
      </c>
      <c r="AF701" s="9">
        <v>0</v>
      </c>
      <c r="AG701" s="9">
        <v>0</v>
      </c>
      <c r="AH701" s="9">
        <v>1</v>
      </c>
    </row>
    <row r="702" spans="1:34" x14ac:dyDescent="0.25">
      <c r="A702" s="1" t="s">
        <v>0</v>
      </c>
      <c r="B702" s="2" t="s">
        <v>541</v>
      </c>
      <c r="C702" s="2" t="s">
        <v>699</v>
      </c>
      <c r="D702" s="2" t="str">
        <f t="shared" si="51"/>
        <v>Schneider Electric SUA750RMI1U 0,75</v>
      </c>
      <c r="E702" s="2">
        <v>42</v>
      </c>
      <c r="F702" s="2">
        <f t="shared" si="52"/>
        <v>4.2000000000000003E-2</v>
      </c>
      <c r="G702" s="2">
        <v>0.75</v>
      </c>
      <c r="H702" s="3">
        <v>757.2602739726027</v>
      </c>
      <c r="I702" s="3">
        <f t="shared" si="55"/>
        <v>55659</v>
      </c>
      <c r="J702" s="4">
        <f t="shared" si="53"/>
        <v>1009.6803652968036</v>
      </c>
      <c r="K702" s="4">
        <f t="shared" si="54"/>
        <v>3.1804931506849314E-2</v>
      </c>
      <c r="L702" s="4" t="s">
        <v>29</v>
      </c>
      <c r="M702" s="4" t="s">
        <v>5</v>
      </c>
      <c r="N702" s="4" t="s">
        <v>52</v>
      </c>
      <c r="O702" s="4" t="s">
        <v>7</v>
      </c>
      <c r="P702" s="4" t="str">
        <f>VLOOKUP(C702,[1]Лист1!$C:$K,9,0)</f>
        <v>2020_01</v>
      </c>
      <c r="R702" s="9">
        <v>0</v>
      </c>
      <c r="S702" s="9">
        <v>0</v>
      </c>
      <c r="T702" s="9">
        <v>0</v>
      </c>
      <c r="U702" s="9">
        <v>0</v>
      </c>
      <c r="V702" s="9">
        <v>0</v>
      </c>
      <c r="W702" s="9">
        <v>0</v>
      </c>
      <c r="X702" s="9">
        <v>1</v>
      </c>
      <c r="Y702" s="9"/>
      <c r="Z702" s="9">
        <v>0</v>
      </c>
      <c r="AA702" s="9">
        <v>1</v>
      </c>
      <c r="AB702" s="9">
        <v>0</v>
      </c>
      <c r="AC702" s="9">
        <v>0</v>
      </c>
      <c r="AD702" s="9">
        <v>0</v>
      </c>
      <c r="AE702" s="9">
        <v>1</v>
      </c>
      <c r="AF702" s="9">
        <v>0</v>
      </c>
      <c r="AG702" s="9">
        <v>0</v>
      </c>
      <c r="AH702" s="9">
        <v>1</v>
      </c>
    </row>
    <row r="703" spans="1:34" x14ac:dyDescent="0.25">
      <c r="A703" s="1" t="s">
        <v>0</v>
      </c>
      <c r="B703" s="2" t="s">
        <v>541</v>
      </c>
      <c r="C703" s="2" t="s">
        <v>700</v>
      </c>
      <c r="D703" s="2" t="str">
        <f t="shared" si="51"/>
        <v>Schneider Electric SUM1500RMXLI2U 1,5</v>
      </c>
      <c r="E703" s="2">
        <v>19</v>
      </c>
      <c r="F703" s="2">
        <f t="shared" si="52"/>
        <v>1.9E-2</v>
      </c>
      <c r="G703" s="2">
        <v>1.5</v>
      </c>
      <c r="H703" s="3">
        <v>1958.0422535211267</v>
      </c>
      <c r="I703" s="3">
        <f t="shared" si="55"/>
        <v>143916</v>
      </c>
      <c r="J703" s="4">
        <f t="shared" si="53"/>
        <v>1305.3615023474179</v>
      </c>
      <c r="K703" s="4">
        <f t="shared" si="54"/>
        <v>3.7202802816901408E-2</v>
      </c>
      <c r="L703" s="4" t="s">
        <v>29</v>
      </c>
      <c r="M703" s="4" t="s">
        <v>5</v>
      </c>
      <c r="N703" s="4" t="s">
        <v>6</v>
      </c>
      <c r="O703" s="4" t="s">
        <v>7</v>
      </c>
      <c r="P703" s="4" t="str">
        <f>VLOOKUP(C703,[1]Лист1!$C:$K,9,0)</f>
        <v>2020_01</v>
      </c>
      <c r="R703" s="9">
        <v>0</v>
      </c>
      <c r="S703" s="9">
        <v>0</v>
      </c>
      <c r="T703" s="9">
        <v>0</v>
      </c>
      <c r="U703" s="9">
        <v>0</v>
      </c>
      <c r="V703" s="9">
        <v>0</v>
      </c>
      <c r="W703" s="9">
        <v>0</v>
      </c>
      <c r="X703" s="9">
        <v>1</v>
      </c>
      <c r="Y703" s="9"/>
      <c r="Z703" s="9">
        <v>0</v>
      </c>
      <c r="AA703" s="9">
        <v>1</v>
      </c>
      <c r="AB703" s="9">
        <v>0</v>
      </c>
      <c r="AC703" s="9">
        <v>0</v>
      </c>
      <c r="AD703" s="9">
        <v>1</v>
      </c>
      <c r="AE703" s="9">
        <v>0</v>
      </c>
      <c r="AF703" s="9">
        <v>0</v>
      </c>
      <c r="AG703" s="9">
        <v>0</v>
      </c>
      <c r="AH703" s="9">
        <v>1</v>
      </c>
    </row>
    <row r="704" spans="1:34" x14ac:dyDescent="0.25">
      <c r="A704" s="1" t="s">
        <v>0</v>
      </c>
      <c r="B704" s="2" t="s">
        <v>541</v>
      </c>
      <c r="C704" s="2" t="s">
        <v>701</v>
      </c>
      <c r="D704" s="2" t="str">
        <f t="shared" ref="D704:D767" si="56">CONCATENATE(B704," ",C704," ",G704)</f>
        <v>Schneider Electric SUM3000RMXLI2U 3</v>
      </c>
      <c r="E704" s="2">
        <v>24</v>
      </c>
      <c r="F704" s="2">
        <f t="shared" ref="F704:F767" si="57">E704/1000</f>
        <v>2.4E-2</v>
      </c>
      <c r="G704" s="2">
        <v>3</v>
      </c>
      <c r="H704" s="3">
        <v>2915.2876712328766</v>
      </c>
      <c r="I704" s="3">
        <f t="shared" si="55"/>
        <v>214274</v>
      </c>
      <c r="J704" s="4">
        <f t="shared" ref="J704:J767" si="58">H704/G704</f>
        <v>971.7625570776255</v>
      </c>
      <c r="K704" s="4">
        <f t="shared" ref="K704:K767" si="59">E704*H704/1000000</f>
        <v>6.9966904109589043E-2</v>
      </c>
      <c r="L704" s="4" t="s">
        <v>29</v>
      </c>
      <c r="M704" s="4" t="s">
        <v>5</v>
      </c>
      <c r="N704" s="4" t="s">
        <v>6</v>
      </c>
      <c r="O704" s="4" t="s">
        <v>7</v>
      </c>
      <c r="P704" s="4" t="str">
        <f>VLOOKUP(C704,[1]Лист1!$C:$K,9,0)</f>
        <v>2020_01</v>
      </c>
      <c r="R704" s="9">
        <v>0</v>
      </c>
      <c r="S704" s="9">
        <v>0</v>
      </c>
      <c r="T704" s="9">
        <v>0</v>
      </c>
      <c r="U704" s="9">
        <v>0</v>
      </c>
      <c r="V704" s="9">
        <v>0</v>
      </c>
      <c r="W704" s="9">
        <v>0</v>
      </c>
      <c r="X704" s="9">
        <v>1</v>
      </c>
      <c r="Y704" s="9"/>
      <c r="Z704" s="9">
        <v>0</v>
      </c>
      <c r="AA704" s="9">
        <v>1</v>
      </c>
      <c r="AB704" s="9">
        <v>0</v>
      </c>
      <c r="AC704" s="9">
        <v>0</v>
      </c>
      <c r="AD704" s="9">
        <v>1</v>
      </c>
      <c r="AE704" s="9">
        <v>0</v>
      </c>
      <c r="AF704" s="9">
        <v>0</v>
      </c>
      <c r="AG704" s="9">
        <v>0</v>
      </c>
      <c r="AH704" s="9">
        <v>1</v>
      </c>
    </row>
    <row r="705" spans="1:34" x14ac:dyDescent="0.25">
      <c r="A705" s="1" t="s">
        <v>0</v>
      </c>
      <c r="B705" s="2" t="s">
        <v>541</v>
      </c>
      <c r="C705" s="2" t="s">
        <v>702</v>
      </c>
      <c r="D705" s="2" t="str">
        <f t="shared" si="56"/>
        <v>Schneider Electric SURT1000RMXLI-NC 1</v>
      </c>
      <c r="E705" s="2">
        <v>1</v>
      </c>
      <c r="F705" s="2">
        <f t="shared" si="57"/>
        <v>1E-3</v>
      </c>
      <c r="G705" s="2">
        <v>1</v>
      </c>
      <c r="H705" s="3">
        <v>1387.0666666666666</v>
      </c>
      <c r="I705" s="3">
        <f t="shared" si="55"/>
        <v>101949</v>
      </c>
      <c r="J705" s="4">
        <f t="shared" si="58"/>
        <v>1387.0666666666666</v>
      </c>
      <c r="K705" s="4">
        <f t="shared" si="59"/>
        <v>1.3870666666666667E-3</v>
      </c>
      <c r="L705" s="4" t="s">
        <v>4</v>
      </c>
      <c r="M705" s="4" t="s">
        <v>5</v>
      </c>
      <c r="N705" s="4" t="s">
        <v>6</v>
      </c>
      <c r="O705" s="4" t="s">
        <v>7</v>
      </c>
      <c r="P705" s="4" t="str">
        <f>VLOOKUP(C705,[1]Лист1!$C:$K,9,0)</f>
        <v>2020_01</v>
      </c>
      <c r="R705" s="9">
        <v>0</v>
      </c>
      <c r="S705" s="9">
        <v>0</v>
      </c>
      <c r="T705" s="9">
        <v>0</v>
      </c>
      <c r="U705" s="9">
        <v>0</v>
      </c>
      <c r="V705" s="9">
        <v>0</v>
      </c>
      <c r="W705" s="9">
        <v>0</v>
      </c>
      <c r="X705" s="9">
        <v>1</v>
      </c>
      <c r="Y705" s="9"/>
      <c r="Z705" s="9">
        <v>0</v>
      </c>
      <c r="AA705" s="9">
        <v>1</v>
      </c>
      <c r="AB705" s="9">
        <v>0</v>
      </c>
      <c r="AC705" s="9">
        <v>0</v>
      </c>
      <c r="AD705" s="9">
        <v>1</v>
      </c>
      <c r="AE705" s="9">
        <v>0</v>
      </c>
      <c r="AF705" s="9">
        <v>1</v>
      </c>
      <c r="AG705" s="9">
        <v>0</v>
      </c>
      <c r="AH705" s="9">
        <v>1</v>
      </c>
    </row>
    <row r="706" spans="1:34" x14ac:dyDescent="0.25">
      <c r="A706" s="1" t="s">
        <v>0</v>
      </c>
      <c r="B706" s="2" t="s">
        <v>541</v>
      </c>
      <c r="C706" s="2" t="s">
        <v>703</v>
      </c>
      <c r="D706" s="2" t="str">
        <f t="shared" si="56"/>
        <v>Schneider Electric SURT1000XLIM 1</v>
      </c>
      <c r="E706" s="2">
        <v>13</v>
      </c>
      <c r="F706" s="2">
        <f t="shared" si="57"/>
        <v>1.2999999999999999E-2</v>
      </c>
      <c r="G706" s="2">
        <v>1</v>
      </c>
      <c r="H706" s="3">
        <v>800</v>
      </c>
      <c r="I706" s="3">
        <f t="shared" si="55"/>
        <v>58800</v>
      </c>
      <c r="J706" s="4">
        <f t="shared" si="58"/>
        <v>800</v>
      </c>
      <c r="K706" s="4">
        <f t="shared" si="59"/>
        <v>1.04E-2</v>
      </c>
      <c r="L706" s="4" t="s">
        <v>4</v>
      </c>
      <c r="M706" s="4" t="s">
        <v>5</v>
      </c>
      <c r="N706" s="4" t="s">
        <v>6</v>
      </c>
      <c r="O706" s="4" t="s">
        <v>7</v>
      </c>
      <c r="P706" s="4" t="str">
        <f>VLOOKUP(C706,[1]Лист1!$C:$K,9,0)</f>
        <v>2020_01</v>
      </c>
      <c r="R706" s="9">
        <v>0</v>
      </c>
      <c r="S706" s="9">
        <v>0</v>
      </c>
      <c r="T706" s="9">
        <v>0</v>
      </c>
      <c r="U706" s="9">
        <v>0</v>
      </c>
      <c r="V706" s="9">
        <v>0</v>
      </c>
      <c r="W706" s="9">
        <v>0</v>
      </c>
      <c r="X706" s="9">
        <v>1</v>
      </c>
      <c r="Y706" s="9"/>
      <c r="Z706" s="9">
        <v>0</v>
      </c>
      <c r="AA706" s="9">
        <v>1</v>
      </c>
      <c r="AB706" s="9">
        <v>0</v>
      </c>
      <c r="AC706" s="9">
        <v>0</v>
      </c>
      <c r="AD706" s="9">
        <v>1</v>
      </c>
      <c r="AE706" s="9">
        <v>0</v>
      </c>
      <c r="AF706" s="9">
        <v>1</v>
      </c>
      <c r="AG706" s="9">
        <v>0</v>
      </c>
      <c r="AH706" s="9">
        <v>1</v>
      </c>
    </row>
    <row r="707" spans="1:34" x14ac:dyDescent="0.25">
      <c r="A707" s="1" t="s">
        <v>0</v>
      </c>
      <c r="B707" s="2" t="s">
        <v>541</v>
      </c>
      <c r="C707" s="2" t="s">
        <v>704</v>
      </c>
      <c r="D707" s="2" t="str">
        <f t="shared" si="56"/>
        <v>Schneider Electric SURTD2200XLIM 2,2</v>
      </c>
      <c r="E707" s="2">
        <v>25</v>
      </c>
      <c r="F707" s="2">
        <f t="shared" si="57"/>
        <v>2.5000000000000001E-2</v>
      </c>
      <c r="G707" s="2">
        <v>2.2000000000000002</v>
      </c>
      <c r="H707" s="3">
        <v>2067.2666666666669</v>
      </c>
      <c r="I707" s="3">
        <f t="shared" si="55"/>
        <v>151944</v>
      </c>
      <c r="J707" s="4">
        <f t="shared" si="58"/>
        <v>939.66666666666674</v>
      </c>
      <c r="K707" s="4">
        <f t="shared" si="59"/>
        <v>5.1681666666666674E-2</v>
      </c>
      <c r="L707" s="5" t="s">
        <v>4</v>
      </c>
      <c r="M707" s="5" t="s">
        <v>5</v>
      </c>
      <c r="N707" s="5" t="s">
        <v>6</v>
      </c>
      <c r="O707" s="5" t="s">
        <v>7</v>
      </c>
      <c r="P707" s="4" t="str">
        <f>VLOOKUP(C707,[1]Лист1!$C:$K,9,0)</f>
        <v>2020_01</v>
      </c>
      <c r="R707" s="9">
        <v>0</v>
      </c>
      <c r="S707" s="9">
        <v>0</v>
      </c>
      <c r="T707" s="9">
        <v>0</v>
      </c>
      <c r="U707" s="9">
        <v>0</v>
      </c>
      <c r="V707" s="9">
        <v>0</v>
      </c>
      <c r="W707" s="9">
        <v>0</v>
      </c>
      <c r="X707" s="9">
        <v>1</v>
      </c>
      <c r="Y707" s="9"/>
      <c r="Z707" s="9">
        <v>0</v>
      </c>
      <c r="AA707" s="9">
        <v>1</v>
      </c>
      <c r="AB707" s="9">
        <v>0</v>
      </c>
      <c r="AC707" s="9">
        <v>0</v>
      </c>
      <c r="AD707" s="9">
        <v>1</v>
      </c>
      <c r="AE707" s="9">
        <v>0</v>
      </c>
      <c r="AF707" s="9">
        <v>1</v>
      </c>
      <c r="AG707" s="9">
        <v>0</v>
      </c>
      <c r="AH707" s="9">
        <v>1</v>
      </c>
    </row>
    <row r="708" spans="1:34" x14ac:dyDescent="0.25">
      <c r="A708" s="1" t="s">
        <v>0</v>
      </c>
      <c r="B708" s="2" t="s">
        <v>705</v>
      </c>
      <c r="C708" s="2" t="s">
        <v>706</v>
      </c>
      <c r="D708" s="2" t="str">
        <f t="shared" si="56"/>
        <v>Sipower/Parus SIPB 2</v>
      </c>
      <c r="E708" s="2">
        <v>1250</v>
      </c>
      <c r="F708" s="2">
        <f t="shared" si="57"/>
        <v>1.25</v>
      </c>
      <c r="G708" s="2">
        <v>2</v>
      </c>
      <c r="H708" s="6">
        <v>600</v>
      </c>
      <c r="I708" s="3">
        <f t="shared" si="55"/>
        <v>44100</v>
      </c>
      <c r="J708" s="4">
        <f t="shared" si="58"/>
        <v>300</v>
      </c>
      <c r="K708" s="4">
        <f t="shared" si="59"/>
        <v>0.75</v>
      </c>
      <c r="L708" s="4" t="s">
        <v>4</v>
      </c>
      <c r="M708" s="4" t="s">
        <v>5</v>
      </c>
      <c r="N708" s="4" t="s">
        <v>2</v>
      </c>
      <c r="O708" s="4" t="s">
        <v>7</v>
      </c>
      <c r="P708" s="4" t="str">
        <f>VLOOKUP(C708,[1]Лист1!$C:$K,9,0)</f>
        <v>2020_01</v>
      </c>
      <c r="R708" s="9">
        <v>0</v>
      </c>
      <c r="S708" s="9">
        <v>0</v>
      </c>
      <c r="T708" s="9">
        <v>1</v>
      </c>
      <c r="U708" s="9">
        <v>0</v>
      </c>
      <c r="V708" s="9">
        <v>1</v>
      </c>
      <c r="W708" s="9">
        <v>0</v>
      </c>
      <c r="X708" s="9">
        <v>1</v>
      </c>
      <c r="Y708" s="9"/>
      <c r="Z708" s="9">
        <v>0</v>
      </c>
      <c r="AA708" s="9">
        <v>1</v>
      </c>
      <c r="AB708" s="9">
        <v>0</v>
      </c>
      <c r="AC708" s="9">
        <v>1</v>
      </c>
      <c r="AD708" s="9">
        <v>0</v>
      </c>
      <c r="AE708" s="9">
        <v>0</v>
      </c>
      <c r="AF708" s="9">
        <v>1</v>
      </c>
      <c r="AG708" s="9">
        <v>0</v>
      </c>
      <c r="AH708" s="9">
        <v>1</v>
      </c>
    </row>
    <row r="709" spans="1:34" x14ac:dyDescent="0.25">
      <c r="A709" s="1" t="s">
        <v>0</v>
      </c>
      <c r="B709" s="2" t="s">
        <v>705</v>
      </c>
      <c r="C709" s="2" t="s">
        <v>706</v>
      </c>
      <c r="D709" s="2" t="str">
        <f t="shared" si="56"/>
        <v>Sipower/Parus SIPB 3</v>
      </c>
      <c r="E709" s="2">
        <v>949</v>
      </c>
      <c r="F709" s="2">
        <f t="shared" si="57"/>
        <v>0.94899999999999995</v>
      </c>
      <c r="G709" s="2">
        <v>3</v>
      </c>
      <c r="H709" s="6">
        <v>850</v>
      </c>
      <c r="I709" s="3">
        <f t="shared" si="55"/>
        <v>62475</v>
      </c>
      <c r="J709" s="4">
        <f t="shared" si="58"/>
        <v>283.33333333333331</v>
      </c>
      <c r="K709" s="4">
        <f t="shared" si="59"/>
        <v>0.80664999999999998</v>
      </c>
      <c r="L709" s="4" t="s">
        <v>4</v>
      </c>
      <c r="M709" s="4" t="s">
        <v>5</v>
      </c>
      <c r="N709" s="4" t="s">
        <v>2</v>
      </c>
      <c r="O709" s="4" t="s">
        <v>7</v>
      </c>
      <c r="P709" s="4" t="str">
        <f>VLOOKUP(C709,[1]Лист1!$C:$K,9,0)</f>
        <v>2020_01</v>
      </c>
      <c r="R709" s="9">
        <v>0</v>
      </c>
      <c r="S709" s="9">
        <v>0</v>
      </c>
      <c r="T709" s="9">
        <v>1</v>
      </c>
      <c r="U709" s="9">
        <v>0</v>
      </c>
      <c r="V709" s="9">
        <v>1</v>
      </c>
      <c r="W709" s="9">
        <v>0</v>
      </c>
      <c r="X709" s="9">
        <v>1</v>
      </c>
      <c r="Y709" s="9"/>
      <c r="Z709" s="9">
        <v>0</v>
      </c>
      <c r="AA709" s="9">
        <v>1</v>
      </c>
      <c r="AB709" s="9">
        <v>0</v>
      </c>
      <c r="AC709" s="9">
        <v>1</v>
      </c>
      <c r="AD709" s="9">
        <v>0</v>
      </c>
      <c r="AE709" s="9">
        <v>0</v>
      </c>
      <c r="AF709" s="9">
        <v>1</v>
      </c>
      <c r="AG709" s="9">
        <v>0</v>
      </c>
      <c r="AH709" s="9">
        <v>1</v>
      </c>
    </row>
    <row r="710" spans="1:34" x14ac:dyDescent="0.25">
      <c r="A710" s="1" t="s">
        <v>0</v>
      </c>
      <c r="B710" s="2" t="s">
        <v>705</v>
      </c>
      <c r="C710" s="2" t="s">
        <v>707</v>
      </c>
      <c r="D710" s="2" t="str">
        <f t="shared" si="56"/>
        <v>Sipower/Parus SIPB1КА.9-11 1</v>
      </c>
      <c r="E710" s="2">
        <v>4700</v>
      </c>
      <c r="F710" s="2">
        <f t="shared" si="57"/>
        <v>4.7</v>
      </c>
      <c r="G710" s="2">
        <v>1</v>
      </c>
      <c r="H710" s="6">
        <v>400</v>
      </c>
      <c r="I710" s="3">
        <f t="shared" si="55"/>
        <v>29400</v>
      </c>
      <c r="J710" s="4">
        <f t="shared" si="58"/>
        <v>400</v>
      </c>
      <c r="K710" s="4">
        <f t="shared" si="59"/>
        <v>1.88</v>
      </c>
      <c r="L710" s="4" t="s">
        <v>4</v>
      </c>
      <c r="M710" s="4" t="s">
        <v>5</v>
      </c>
      <c r="N710" s="4" t="s">
        <v>2</v>
      </c>
      <c r="O710" s="4" t="s">
        <v>7</v>
      </c>
      <c r="P710" s="4" t="s">
        <v>815</v>
      </c>
      <c r="R710" s="9">
        <v>0</v>
      </c>
      <c r="S710" s="9">
        <v>0</v>
      </c>
      <c r="T710" s="9">
        <v>1</v>
      </c>
      <c r="U710" s="9">
        <v>0</v>
      </c>
      <c r="V710" s="9">
        <v>1</v>
      </c>
      <c r="W710" s="9">
        <v>0</v>
      </c>
      <c r="X710" s="9">
        <v>1</v>
      </c>
      <c r="Y710" s="9"/>
      <c r="Z710" s="9">
        <v>0</v>
      </c>
      <c r="AA710" s="9">
        <v>1</v>
      </c>
      <c r="AB710" s="9">
        <v>0</v>
      </c>
      <c r="AC710" s="9">
        <v>1</v>
      </c>
      <c r="AD710" s="9">
        <v>0</v>
      </c>
      <c r="AE710" s="9">
        <v>0</v>
      </c>
      <c r="AF710" s="9">
        <v>1</v>
      </c>
      <c r="AG710" s="9">
        <v>0</v>
      </c>
      <c r="AH710" s="9">
        <v>1</v>
      </c>
    </row>
    <row r="711" spans="1:34" x14ac:dyDescent="0.25">
      <c r="A711" s="1" t="s">
        <v>0</v>
      </c>
      <c r="B711" s="2" t="s">
        <v>708</v>
      </c>
      <c r="C711" s="2" t="s">
        <v>709</v>
      </c>
      <c r="D711" s="2" t="str">
        <f t="shared" si="56"/>
        <v>Socomec UPS ITYS 1</v>
      </c>
      <c r="E711" s="2">
        <v>100</v>
      </c>
      <c r="F711" s="2">
        <f t="shared" si="57"/>
        <v>0.1</v>
      </c>
      <c r="G711" s="2">
        <v>1</v>
      </c>
      <c r="H711" s="3">
        <v>450</v>
      </c>
      <c r="I711" s="3">
        <f t="shared" si="55"/>
        <v>33075</v>
      </c>
      <c r="J711" s="4">
        <f t="shared" si="58"/>
        <v>450</v>
      </c>
      <c r="K711" s="4">
        <f t="shared" si="59"/>
        <v>4.4999999999999998E-2</v>
      </c>
      <c r="L711" s="5" t="s">
        <v>4</v>
      </c>
      <c r="M711" s="5" t="s">
        <v>5</v>
      </c>
      <c r="N711" s="5" t="s">
        <v>2</v>
      </c>
      <c r="O711" s="5" t="s">
        <v>7</v>
      </c>
      <c r="P711" s="4" t="str">
        <f>VLOOKUP(C711,[1]Лист1!$C:$K,9,0)</f>
        <v>2020_01</v>
      </c>
      <c r="R711" s="9">
        <v>0</v>
      </c>
      <c r="S711" s="9">
        <v>0</v>
      </c>
      <c r="T711" s="9">
        <v>1</v>
      </c>
      <c r="U711" s="9">
        <v>0</v>
      </c>
      <c r="V711" s="9">
        <v>1</v>
      </c>
      <c r="W711" s="9">
        <v>0</v>
      </c>
      <c r="X711" s="9">
        <v>1</v>
      </c>
      <c r="Y711" s="9"/>
      <c r="Z711" s="9">
        <v>0</v>
      </c>
      <c r="AA711" s="9">
        <v>1</v>
      </c>
      <c r="AB711" s="9">
        <v>0</v>
      </c>
      <c r="AC711" s="9">
        <v>1</v>
      </c>
      <c r="AD711" s="9">
        <v>0</v>
      </c>
      <c r="AE711" s="9">
        <v>0</v>
      </c>
      <c r="AF711" s="9">
        <v>1</v>
      </c>
      <c r="AG711" s="9">
        <v>0</v>
      </c>
      <c r="AH711" s="9">
        <v>1</v>
      </c>
    </row>
    <row r="712" spans="1:34" x14ac:dyDescent="0.25">
      <c r="A712" s="1" t="s">
        <v>0</v>
      </c>
      <c r="B712" s="2" t="s">
        <v>708</v>
      </c>
      <c r="C712" s="2" t="s">
        <v>709</v>
      </c>
      <c r="D712" s="2" t="str">
        <f t="shared" si="56"/>
        <v>Socomec UPS ITYS 2</v>
      </c>
      <c r="E712" s="2">
        <v>5</v>
      </c>
      <c r="F712" s="2">
        <f t="shared" si="57"/>
        <v>5.0000000000000001E-3</v>
      </c>
      <c r="G712" s="2">
        <v>2</v>
      </c>
      <c r="H712" s="3">
        <v>700</v>
      </c>
      <c r="I712" s="3">
        <f t="shared" si="55"/>
        <v>51450</v>
      </c>
      <c r="J712" s="4">
        <f t="shared" si="58"/>
        <v>350</v>
      </c>
      <c r="K712" s="4">
        <f t="shared" si="59"/>
        <v>3.5000000000000001E-3</v>
      </c>
      <c r="L712" s="5" t="s">
        <v>4</v>
      </c>
      <c r="M712" s="5" t="s">
        <v>5</v>
      </c>
      <c r="N712" s="5" t="s">
        <v>2</v>
      </c>
      <c r="O712" s="5" t="s">
        <v>7</v>
      </c>
      <c r="P712" s="4" t="str">
        <f>VLOOKUP(C712,[1]Лист1!$C:$K,9,0)</f>
        <v>2020_01</v>
      </c>
      <c r="R712" s="9">
        <v>0</v>
      </c>
      <c r="S712" s="9">
        <v>0</v>
      </c>
      <c r="T712" s="9">
        <v>1</v>
      </c>
      <c r="U712" s="9">
        <v>0</v>
      </c>
      <c r="V712" s="9">
        <v>1</v>
      </c>
      <c r="W712" s="9">
        <v>0</v>
      </c>
      <c r="X712" s="9">
        <v>1</v>
      </c>
      <c r="Y712" s="9"/>
      <c r="Z712" s="9">
        <v>0</v>
      </c>
      <c r="AA712" s="9">
        <v>1</v>
      </c>
      <c r="AB712" s="9">
        <v>0</v>
      </c>
      <c r="AC712" s="9">
        <v>1</v>
      </c>
      <c r="AD712" s="9">
        <v>0</v>
      </c>
      <c r="AE712" s="9">
        <v>0</v>
      </c>
      <c r="AF712" s="9">
        <v>1</v>
      </c>
      <c r="AG712" s="9">
        <v>0</v>
      </c>
      <c r="AH712" s="9">
        <v>1</v>
      </c>
    </row>
    <row r="713" spans="1:34" x14ac:dyDescent="0.25">
      <c r="A713" s="1" t="s">
        <v>0</v>
      </c>
      <c r="B713" s="2" t="s">
        <v>708</v>
      </c>
      <c r="C713" s="2" t="s">
        <v>709</v>
      </c>
      <c r="D713" s="2" t="str">
        <f t="shared" si="56"/>
        <v>Socomec UPS ITYS 3</v>
      </c>
      <c r="E713" s="2">
        <v>10</v>
      </c>
      <c r="F713" s="2">
        <f t="shared" si="57"/>
        <v>0.01</v>
      </c>
      <c r="G713" s="2">
        <v>3</v>
      </c>
      <c r="H713" s="3">
        <v>1000</v>
      </c>
      <c r="I713" s="3">
        <f t="shared" si="55"/>
        <v>73500</v>
      </c>
      <c r="J713" s="4">
        <f t="shared" si="58"/>
        <v>333.33333333333331</v>
      </c>
      <c r="K713" s="4">
        <f t="shared" si="59"/>
        <v>0.01</v>
      </c>
      <c r="L713" s="4" t="s">
        <v>4</v>
      </c>
      <c r="M713" s="4" t="s">
        <v>5</v>
      </c>
      <c r="N713" s="4" t="s">
        <v>2</v>
      </c>
      <c r="O713" s="4" t="s">
        <v>7</v>
      </c>
      <c r="P713" s="4" t="str">
        <f>VLOOKUP(C713,[1]Лист1!$C:$K,9,0)</f>
        <v>2020_01</v>
      </c>
      <c r="R713" s="9">
        <v>0</v>
      </c>
      <c r="S713" s="9">
        <v>0</v>
      </c>
      <c r="T713" s="9">
        <v>1</v>
      </c>
      <c r="U713" s="9">
        <v>0</v>
      </c>
      <c r="V713" s="9">
        <v>1</v>
      </c>
      <c r="W713" s="9">
        <v>0</v>
      </c>
      <c r="X713" s="9">
        <v>1</v>
      </c>
      <c r="Y713" s="9"/>
      <c r="Z713" s="9">
        <v>0</v>
      </c>
      <c r="AA713" s="9">
        <v>1</v>
      </c>
      <c r="AB713" s="9">
        <v>0</v>
      </c>
      <c r="AC713" s="9">
        <v>1</v>
      </c>
      <c r="AD713" s="9">
        <v>0</v>
      </c>
      <c r="AE713" s="9">
        <v>0</v>
      </c>
      <c r="AF713" s="9">
        <v>1</v>
      </c>
      <c r="AG713" s="9">
        <v>0</v>
      </c>
      <c r="AH713" s="9">
        <v>1</v>
      </c>
    </row>
    <row r="714" spans="1:34" x14ac:dyDescent="0.25">
      <c r="A714" s="1" t="s">
        <v>0</v>
      </c>
      <c r="B714" s="2" t="s">
        <v>708</v>
      </c>
      <c r="C714" s="2" t="s">
        <v>710</v>
      </c>
      <c r="D714" s="2" t="str">
        <f t="shared" si="56"/>
        <v>Socomec UPS NETYS PR 1</v>
      </c>
      <c r="E714" s="2">
        <v>250</v>
      </c>
      <c r="F714" s="2">
        <f t="shared" si="57"/>
        <v>0.25</v>
      </c>
      <c r="G714" s="2">
        <v>1</v>
      </c>
      <c r="H714" s="3">
        <v>260</v>
      </c>
      <c r="I714" s="3">
        <f t="shared" si="55"/>
        <v>19110</v>
      </c>
      <c r="J714" s="4">
        <f t="shared" si="58"/>
        <v>260</v>
      </c>
      <c r="K714" s="4">
        <f t="shared" si="59"/>
        <v>6.5000000000000002E-2</v>
      </c>
      <c r="L714" s="4" t="s">
        <v>4</v>
      </c>
      <c r="M714" s="4" t="s">
        <v>5</v>
      </c>
      <c r="N714" s="4" t="s">
        <v>2</v>
      </c>
      <c r="O714" s="4" t="s">
        <v>7</v>
      </c>
      <c r="P714" s="4" t="str">
        <f>VLOOKUP(C714,[1]Лист1!$C:$K,9,0)</f>
        <v>2020_01</v>
      </c>
      <c r="R714" s="9">
        <v>0</v>
      </c>
      <c r="S714" s="9">
        <v>0</v>
      </c>
      <c r="T714" s="9">
        <v>1</v>
      </c>
      <c r="U714" s="9">
        <v>0</v>
      </c>
      <c r="V714" s="9">
        <v>1</v>
      </c>
      <c r="W714" s="9">
        <v>0</v>
      </c>
      <c r="X714" s="9">
        <v>1</v>
      </c>
      <c r="Y714" s="9"/>
      <c r="Z714" s="9">
        <v>0</v>
      </c>
      <c r="AA714" s="9">
        <v>1</v>
      </c>
      <c r="AB714" s="9">
        <v>0</v>
      </c>
      <c r="AC714" s="9">
        <v>1</v>
      </c>
      <c r="AD714" s="9">
        <v>0</v>
      </c>
      <c r="AE714" s="9">
        <v>0</v>
      </c>
      <c r="AF714" s="9">
        <v>1</v>
      </c>
      <c r="AG714" s="9">
        <v>0</v>
      </c>
      <c r="AH714" s="9">
        <v>1</v>
      </c>
    </row>
    <row r="715" spans="1:34" x14ac:dyDescent="0.25">
      <c r="A715" s="1" t="s">
        <v>0</v>
      </c>
      <c r="B715" s="2" t="s">
        <v>708</v>
      </c>
      <c r="C715" s="2" t="s">
        <v>710</v>
      </c>
      <c r="D715" s="2" t="str">
        <f t="shared" si="56"/>
        <v>Socomec UPS NETYS PR 1,5</v>
      </c>
      <c r="E715" s="2">
        <v>30</v>
      </c>
      <c r="F715" s="2">
        <f t="shared" si="57"/>
        <v>0.03</v>
      </c>
      <c r="G715" s="2">
        <v>1.5</v>
      </c>
      <c r="H715" s="3">
        <v>364</v>
      </c>
      <c r="I715" s="3">
        <f t="shared" si="55"/>
        <v>26754</v>
      </c>
      <c r="J715" s="4">
        <f t="shared" si="58"/>
        <v>242.66666666666666</v>
      </c>
      <c r="K715" s="4">
        <f t="shared" si="59"/>
        <v>1.0919999999999999E-2</v>
      </c>
      <c r="L715" s="4" t="s">
        <v>4</v>
      </c>
      <c r="M715" s="4" t="s">
        <v>5</v>
      </c>
      <c r="N715" s="4" t="s">
        <v>2</v>
      </c>
      <c r="O715" s="4" t="s">
        <v>7</v>
      </c>
      <c r="P715" s="4" t="str">
        <f>VLOOKUP(C715,[1]Лист1!$C:$K,9,0)</f>
        <v>2020_01</v>
      </c>
      <c r="R715" s="9">
        <v>0</v>
      </c>
      <c r="S715" s="9">
        <v>0</v>
      </c>
      <c r="T715" s="9">
        <v>1</v>
      </c>
      <c r="U715" s="9">
        <v>0</v>
      </c>
      <c r="V715" s="9">
        <v>1</v>
      </c>
      <c r="W715" s="9">
        <v>0</v>
      </c>
      <c r="X715" s="9">
        <v>1</v>
      </c>
      <c r="Y715" s="9"/>
      <c r="Z715" s="9">
        <v>0</v>
      </c>
      <c r="AA715" s="9">
        <v>1</v>
      </c>
      <c r="AB715" s="9">
        <v>0</v>
      </c>
      <c r="AC715" s="9">
        <v>1</v>
      </c>
      <c r="AD715" s="9">
        <v>0</v>
      </c>
      <c r="AE715" s="9">
        <v>0</v>
      </c>
      <c r="AF715" s="9">
        <v>1</v>
      </c>
      <c r="AG715" s="9">
        <v>0</v>
      </c>
      <c r="AH715" s="9">
        <v>1</v>
      </c>
    </row>
    <row r="716" spans="1:34" x14ac:dyDescent="0.25">
      <c r="A716" s="1" t="s">
        <v>0</v>
      </c>
      <c r="B716" s="2" t="s">
        <v>708</v>
      </c>
      <c r="C716" s="2" t="s">
        <v>711</v>
      </c>
      <c r="D716" s="2" t="str">
        <f t="shared" si="56"/>
        <v>Socomec UPS NETYS RT 1,1</v>
      </c>
      <c r="E716" s="2">
        <v>50</v>
      </c>
      <c r="F716" s="2">
        <f t="shared" si="57"/>
        <v>0.05</v>
      </c>
      <c r="G716" s="2">
        <v>1.1000000000000001</v>
      </c>
      <c r="H716" s="3">
        <v>470</v>
      </c>
      <c r="I716" s="3">
        <f t="shared" si="55"/>
        <v>34545</v>
      </c>
      <c r="J716" s="4">
        <f t="shared" si="58"/>
        <v>427.27272727272725</v>
      </c>
      <c r="K716" s="4">
        <f t="shared" si="59"/>
        <v>2.35E-2</v>
      </c>
      <c r="L716" s="4" t="s">
        <v>4</v>
      </c>
      <c r="M716" s="4" t="s">
        <v>5</v>
      </c>
      <c r="N716" s="4" t="s">
        <v>6</v>
      </c>
      <c r="O716" s="4" t="s">
        <v>7</v>
      </c>
      <c r="P716" s="4" t="str">
        <f>VLOOKUP(C716,[1]Лист1!$C:$K,9,0)</f>
        <v>2020_01</v>
      </c>
      <c r="R716" s="9">
        <v>0</v>
      </c>
      <c r="S716" s="9">
        <v>0</v>
      </c>
      <c r="T716" s="9">
        <v>0</v>
      </c>
      <c r="U716" s="9">
        <v>0</v>
      </c>
      <c r="V716" s="9">
        <v>0</v>
      </c>
      <c r="W716" s="9">
        <v>0</v>
      </c>
      <c r="X716" s="9">
        <v>1</v>
      </c>
      <c r="Y716" s="9"/>
      <c r="Z716" s="9">
        <v>0</v>
      </c>
      <c r="AA716" s="9">
        <v>1</v>
      </c>
      <c r="AB716" s="9">
        <v>0</v>
      </c>
      <c r="AC716" s="9">
        <v>0</v>
      </c>
      <c r="AD716" s="9">
        <v>1</v>
      </c>
      <c r="AE716" s="9">
        <v>0</v>
      </c>
      <c r="AF716" s="9">
        <v>1</v>
      </c>
      <c r="AG716" s="9">
        <v>0</v>
      </c>
      <c r="AH716" s="9">
        <v>1</v>
      </c>
    </row>
    <row r="717" spans="1:34" x14ac:dyDescent="0.25">
      <c r="A717" s="1" t="s">
        <v>0</v>
      </c>
      <c r="B717" s="2" t="s">
        <v>708</v>
      </c>
      <c r="C717" s="2" t="s">
        <v>711</v>
      </c>
      <c r="D717" s="2" t="str">
        <f t="shared" si="56"/>
        <v>Socomec UPS NETYS RT 1,7</v>
      </c>
      <c r="E717" s="2">
        <v>2</v>
      </c>
      <c r="F717" s="2">
        <f t="shared" si="57"/>
        <v>2E-3</v>
      </c>
      <c r="G717" s="2">
        <v>1.7</v>
      </c>
      <c r="H717" s="3">
        <v>845</v>
      </c>
      <c r="I717" s="3">
        <f t="shared" si="55"/>
        <v>62108</v>
      </c>
      <c r="J717" s="4">
        <f t="shared" si="58"/>
        <v>497.05882352941177</v>
      </c>
      <c r="K717" s="4">
        <f t="shared" si="59"/>
        <v>1.6900000000000001E-3</v>
      </c>
      <c r="L717" s="4" t="s">
        <v>4</v>
      </c>
      <c r="M717" s="4" t="s">
        <v>5</v>
      </c>
      <c r="N717" s="4" t="s">
        <v>6</v>
      </c>
      <c r="O717" s="4" t="s">
        <v>7</v>
      </c>
      <c r="P717" s="4" t="str">
        <f>VLOOKUP(C717,[1]Лист1!$C:$K,9,0)</f>
        <v>2020_01</v>
      </c>
      <c r="R717" s="9">
        <v>0</v>
      </c>
      <c r="S717" s="9">
        <v>0</v>
      </c>
      <c r="T717" s="9">
        <v>0</v>
      </c>
      <c r="U717" s="9">
        <v>0</v>
      </c>
      <c r="V717" s="9">
        <v>0</v>
      </c>
      <c r="W717" s="9">
        <v>0</v>
      </c>
      <c r="X717" s="9">
        <v>1</v>
      </c>
      <c r="Y717" s="9"/>
      <c r="Z717" s="9">
        <v>0</v>
      </c>
      <c r="AA717" s="9">
        <v>1</v>
      </c>
      <c r="AB717" s="9">
        <v>0</v>
      </c>
      <c r="AC717" s="9">
        <v>0</v>
      </c>
      <c r="AD717" s="9">
        <v>1</v>
      </c>
      <c r="AE717" s="9">
        <v>0</v>
      </c>
      <c r="AF717" s="9">
        <v>1</v>
      </c>
      <c r="AG717" s="9">
        <v>0</v>
      </c>
      <c r="AH717" s="9">
        <v>1</v>
      </c>
    </row>
    <row r="718" spans="1:34" x14ac:dyDescent="0.25">
      <c r="A718" s="1" t="s">
        <v>0</v>
      </c>
      <c r="B718" s="2" t="s">
        <v>708</v>
      </c>
      <c r="C718" s="2" t="s">
        <v>711</v>
      </c>
      <c r="D718" s="2" t="str">
        <f t="shared" si="56"/>
        <v>Socomec UPS NETYS RT 2,2</v>
      </c>
      <c r="E718" s="2">
        <v>2</v>
      </c>
      <c r="F718" s="2">
        <f t="shared" si="57"/>
        <v>2E-3</v>
      </c>
      <c r="G718" s="2">
        <v>2.2000000000000002</v>
      </c>
      <c r="H718" s="3">
        <v>1050</v>
      </c>
      <c r="I718" s="3">
        <f t="shared" si="55"/>
        <v>77175</v>
      </c>
      <c r="J718" s="4">
        <f t="shared" si="58"/>
        <v>477.27272727272725</v>
      </c>
      <c r="K718" s="4">
        <f t="shared" si="59"/>
        <v>2.0999999999999999E-3</v>
      </c>
      <c r="L718" s="4" t="s">
        <v>4</v>
      </c>
      <c r="M718" s="4" t="s">
        <v>5</v>
      </c>
      <c r="N718" s="4" t="s">
        <v>6</v>
      </c>
      <c r="O718" s="4" t="s">
        <v>7</v>
      </c>
      <c r="P718" s="4" t="str">
        <f>VLOOKUP(C718,[1]Лист1!$C:$K,9,0)</f>
        <v>2020_01</v>
      </c>
      <c r="R718" s="9">
        <v>0</v>
      </c>
      <c r="S718" s="9">
        <v>0</v>
      </c>
      <c r="T718" s="9">
        <v>0</v>
      </c>
      <c r="U718" s="9">
        <v>0</v>
      </c>
      <c r="V718" s="9">
        <v>0</v>
      </c>
      <c r="W718" s="9">
        <v>0</v>
      </c>
      <c r="X718" s="9">
        <v>1</v>
      </c>
      <c r="Y718" s="9"/>
      <c r="Z718" s="9">
        <v>0</v>
      </c>
      <c r="AA718" s="9">
        <v>1</v>
      </c>
      <c r="AB718" s="9">
        <v>0</v>
      </c>
      <c r="AC718" s="9">
        <v>0</v>
      </c>
      <c r="AD718" s="9">
        <v>1</v>
      </c>
      <c r="AE718" s="9">
        <v>0</v>
      </c>
      <c r="AF718" s="9">
        <v>1</v>
      </c>
      <c r="AG718" s="9">
        <v>0</v>
      </c>
      <c r="AH718" s="9">
        <v>1</v>
      </c>
    </row>
    <row r="719" spans="1:34" x14ac:dyDescent="0.25">
      <c r="A719" s="1" t="s">
        <v>0</v>
      </c>
      <c r="B719" s="2" t="s">
        <v>712</v>
      </c>
      <c r="C719" s="2" t="s">
        <v>713</v>
      </c>
      <c r="D719" s="2" t="str">
        <f t="shared" si="56"/>
        <v>SVEN Pro 1000 1</v>
      </c>
      <c r="E719" s="2">
        <v>151</v>
      </c>
      <c r="F719" s="2">
        <f t="shared" si="57"/>
        <v>0.151</v>
      </c>
      <c r="G719" s="2">
        <v>1</v>
      </c>
      <c r="H719" s="3">
        <v>82</v>
      </c>
      <c r="I719" s="3">
        <f t="shared" si="55"/>
        <v>6027</v>
      </c>
      <c r="J719" s="4">
        <f t="shared" si="58"/>
        <v>82</v>
      </c>
      <c r="K719" s="4">
        <f t="shared" si="59"/>
        <v>1.2382000000000001E-2</v>
      </c>
      <c r="L719" s="1" t="s">
        <v>12</v>
      </c>
      <c r="M719" s="1" t="s">
        <v>13</v>
      </c>
      <c r="N719" s="1" t="s">
        <v>2</v>
      </c>
      <c r="O719" s="1" t="s">
        <v>7</v>
      </c>
      <c r="P719" s="4" t="s">
        <v>815</v>
      </c>
      <c r="R719" s="9">
        <v>1</v>
      </c>
      <c r="S719" s="9">
        <v>0</v>
      </c>
      <c r="T719" s="9">
        <v>1</v>
      </c>
      <c r="U719" s="9">
        <v>1</v>
      </c>
      <c r="V719" s="9">
        <v>0</v>
      </c>
      <c r="W719" s="9">
        <v>0</v>
      </c>
      <c r="X719" s="9">
        <v>0</v>
      </c>
      <c r="Y719" s="9"/>
      <c r="Z719" s="9">
        <v>1</v>
      </c>
      <c r="AA719" s="9">
        <v>0</v>
      </c>
      <c r="AB719" s="9">
        <v>0</v>
      </c>
      <c r="AC719" s="9">
        <v>1</v>
      </c>
      <c r="AD719" s="9">
        <v>0</v>
      </c>
      <c r="AE719" s="9">
        <v>0</v>
      </c>
      <c r="AF719" s="9">
        <v>0</v>
      </c>
      <c r="AG719" s="9">
        <v>1</v>
      </c>
      <c r="AH719" s="9">
        <v>0</v>
      </c>
    </row>
    <row r="720" spans="1:34" x14ac:dyDescent="0.25">
      <c r="A720" s="1" t="s">
        <v>0</v>
      </c>
      <c r="B720" s="2" t="s">
        <v>712</v>
      </c>
      <c r="C720" s="2" t="s">
        <v>714</v>
      </c>
      <c r="D720" s="2" t="str">
        <f t="shared" si="56"/>
        <v>SVEN Pro 1500 1,5</v>
      </c>
      <c r="E720" s="2">
        <v>167</v>
      </c>
      <c r="F720" s="2">
        <f t="shared" si="57"/>
        <v>0.16700000000000001</v>
      </c>
      <c r="G720" s="2">
        <v>1.5</v>
      </c>
      <c r="H720" s="3">
        <v>114</v>
      </c>
      <c r="I720" s="3">
        <f t="shared" si="55"/>
        <v>8379</v>
      </c>
      <c r="J720" s="4">
        <f t="shared" si="58"/>
        <v>76</v>
      </c>
      <c r="K720" s="4">
        <f t="shared" si="59"/>
        <v>1.9037999999999999E-2</v>
      </c>
      <c r="L720" s="1" t="s">
        <v>12</v>
      </c>
      <c r="M720" s="1" t="s">
        <v>13</v>
      </c>
      <c r="N720" s="1" t="s">
        <v>2</v>
      </c>
      <c r="O720" s="1" t="s">
        <v>7</v>
      </c>
      <c r="P720" s="4" t="s">
        <v>815</v>
      </c>
      <c r="R720" s="9">
        <v>1</v>
      </c>
      <c r="S720" s="9">
        <v>0</v>
      </c>
      <c r="T720" s="9">
        <v>1</v>
      </c>
      <c r="U720" s="9">
        <v>1</v>
      </c>
      <c r="V720" s="9">
        <v>0</v>
      </c>
      <c r="W720" s="9">
        <v>0</v>
      </c>
      <c r="X720" s="9">
        <v>0</v>
      </c>
      <c r="Y720" s="9"/>
      <c r="Z720" s="9">
        <v>1</v>
      </c>
      <c r="AA720" s="9">
        <v>0</v>
      </c>
      <c r="AB720" s="9">
        <v>0</v>
      </c>
      <c r="AC720" s="9">
        <v>1</v>
      </c>
      <c r="AD720" s="9">
        <v>0</v>
      </c>
      <c r="AE720" s="9">
        <v>0</v>
      </c>
      <c r="AF720" s="9">
        <v>0</v>
      </c>
      <c r="AG720" s="9">
        <v>1</v>
      </c>
      <c r="AH720" s="9">
        <v>0</v>
      </c>
    </row>
    <row r="721" spans="1:34" x14ac:dyDescent="0.25">
      <c r="A721" s="1" t="s">
        <v>0</v>
      </c>
      <c r="B721" s="2" t="s">
        <v>712</v>
      </c>
      <c r="C721" s="2" t="s">
        <v>715</v>
      </c>
      <c r="D721" s="2" t="str">
        <f t="shared" si="56"/>
        <v>SVEN Pro 400 0,4</v>
      </c>
      <c r="E721" s="2">
        <v>140</v>
      </c>
      <c r="F721" s="2">
        <f t="shared" si="57"/>
        <v>0.14000000000000001</v>
      </c>
      <c r="G721" s="2">
        <v>0.4</v>
      </c>
      <c r="H721" s="3">
        <v>35.479452054794521</v>
      </c>
      <c r="I721" s="3">
        <f t="shared" si="55"/>
        <v>2608</v>
      </c>
      <c r="J721" s="4">
        <f t="shared" si="58"/>
        <v>88.698630136986296</v>
      </c>
      <c r="K721" s="4">
        <f t="shared" si="59"/>
        <v>4.9671232876712327E-3</v>
      </c>
      <c r="L721" s="4" t="s">
        <v>12</v>
      </c>
      <c r="M721" s="4" t="s">
        <v>13</v>
      </c>
      <c r="N721" s="4" t="s">
        <v>2</v>
      </c>
      <c r="O721" s="4" t="s">
        <v>7</v>
      </c>
      <c r="P721" s="4" t="str">
        <f>VLOOKUP(C721,[1]Лист1!$C:$K,9,0)</f>
        <v>2020_01</v>
      </c>
      <c r="R721" s="9">
        <v>1</v>
      </c>
      <c r="S721" s="9">
        <v>0</v>
      </c>
      <c r="T721" s="9">
        <v>0</v>
      </c>
      <c r="U721" s="9">
        <v>1</v>
      </c>
      <c r="V721" s="9">
        <v>0</v>
      </c>
      <c r="W721" s="9">
        <v>0</v>
      </c>
      <c r="X721" s="9">
        <v>0</v>
      </c>
      <c r="Y721" s="9"/>
      <c r="Z721" s="9">
        <v>1</v>
      </c>
      <c r="AA721" s="9">
        <v>0</v>
      </c>
      <c r="AB721" s="9">
        <v>0</v>
      </c>
      <c r="AC721" s="9">
        <v>1</v>
      </c>
      <c r="AD721" s="9">
        <v>0</v>
      </c>
      <c r="AE721" s="9">
        <v>0</v>
      </c>
      <c r="AF721" s="9">
        <v>0</v>
      </c>
      <c r="AG721" s="9">
        <v>1</v>
      </c>
      <c r="AH721" s="9">
        <v>0</v>
      </c>
    </row>
    <row r="722" spans="1:34" x14ac:dyDescent="0.25">
      <c r="A722" s="1" t="s">
        <v>0</v>
      </c>
      <c r="B722" s="2" t="s">
        <v>712</v>
      </c>
      <c r="C722" s="2" t="s">
        <v>716</v>
      </c>
      <c r="D722" s="2" t="str">
        <f t="shared" si="56"/>
        <v>SVEN Pro 600 0,6</v>
      </c>
      <c r="E722" s="2">
        <v>198</v>
      </c>
      <c r="F722" s="2">
        <f t="shared" si="57"/>
        <v>0.19800000000000001</v>
      </c>
      <c r="G722" s="2">
        <v>0.6</v>
      </c>
      <c r="H722" s="3">
        <v>40.671232876712331</v>
      </c>
      <c r="I722" s="3">
        <f t="shared" si="55"/>
        <v>2989</v>
      </c>
      <c r="J722" s="4">
        <f t="shared" si="58"/>
        <v>67.785388127853892</v>
      </c>
      <c r="K722" s="4">
        <f t="shared" si="59"/>
        <v>8.0529041095890423E-3</v>
      </c>
      <c r="L722" s="4" t="s">
        <v>12</v>
      </c>
      <c r="M722" s="4" t="s">
        <v>13</v>
      </c>
      <c r="N722" s="4" t="s">
        <v>2</v>
      </c>
      <c r="O722" s="4" t="s">
        <v>7</v>
      </c>
      <c r="P722" s="4" t="str">
        <f>VLOOKUP(C722,[1]Лист1!$C:$K,9,0)</f>
        <v>2020_01</v>
      </c>
      <c r="R722" s="9">
        <v>1</v>
      </c>
      <c r="S722" s="9">
        <v>0</v>
      </c>
      <c r="T722" s="9">
        <v>0</v>
      </c>
      <c r="U722" s="9">
        <v>1</v>
      </c>
      <c r="V722" s="9">
        <v>0</v>
      </c>
      <c r="W722" s="9">
        <v>0</v>
      </c>
      <c r="X722" s="9">
        <v>0</v>
      </c>
      <c r="Y722" s="9"/>
      <c r="Z722" s="9">
        <v>1</v>
      </c>
      <c r="AA722" s="9">
        <v>0</v>
      </c>
      <c r="AB722" s="9">
        <v>0</v>
      </c>
      <c r="AC722" s="9">
        <v>1</v>
      </c>
      <c r="AD722" s="9">
        <v>0</v>
      </c>
      <c r="AE722" s="9">
        <v>0</v>
      </c>
      <c r="AF722" s="9">
        <v>0</v>
      </c>
      <c r="AG722" s="9">
        <v>1</v>
      </c>
      <c r="AH722" s="9">
        <v>0</v>
      </c>
    </row>
    <row r="723" spans="1:34" x14ac:dyDescent="0.25">
      <c r="A723" s="1" t="s">
        <v>0</v>
      </c>
      <c r="B723" s="2" t="s">
        <v>712</v>
      </c>
      <c r="C723" s="2" t="s">
        <v>717</v>
      </c>
      <c r="D723" s="2" t="str">
        <f t="shared" si="56"/>
        <v>SVEN Pro 650 0,65</v>
      </c>
      <c r="E723" s="2">
        <v>176</v>
      </c>
      <c r="F723" s="2">
        <f t="shared" si="57"/>
        <v>0.17599999999999999</v>
      </c>
      <c r="G723" s="2">
        <v>0.65</v>
      </c>
      <c r="H723" s="3">
        <v>45</v>
      </c>
      <c r="I723" s="3">
        <f t="shared" si="55"/>
        <v>3308</v>
      </c>
      <c r="J723" s="4">
        <f t="shared" si="58"/>
        <v>69.230769230769226</v>
      </c>
      <c r="K723" s="4">
        <f t="shared" si="59"/>
        <v>7.92E-3</v>
      </c>
      <c r="L723" s="4" t="s">
        <v>12</v>
      </c>
      <c r="M723" s="4" t="s">
        <v>13</v>
      </c>
      <c r="N723" s="4" t="s">
        <v>2</v>
      </c>
      <c r="O723" s="4" t="s">
        <v>7</v>
      </c>
      <c r="P723" s="4" t="str">
        <f>VLOOKUP(C723,[1]Лист1!$C:$K,9,0)</f>
        <v>2020_01</v>
      </c>
      <c r="R723" s="9">
        <v>1</v>
      </c>
      <c r="S723" s="9">
        <v>0</v>
      </c>
      <c r="T723" s="9">
        <v>0</v>
      </c>
      <c r="U723" s="9">
        <v>1</v>
      </c>
      <c r="V723" s="9">
        <v>0</v>
      </c>
      <c r="W723" s="9">
        <v>0</v>
      </c>
      <c r="X723" s="9">
        <v>0</v>
      </c>
      <c r="Y723" s="9"/>
      <c r="Z723" s="9">
        <v>1</v>
      </c>
      <c r="AA723" s="9">
        <v>0</v>
      </c>
      <c r="AB723" s="9">
        <v>0</v>
      </c>
      <c r="AC723" s="9">
        <v>1</v>
      </c>
      <c r="AD723" s="9">
        <v>0</v>
      </c>
      <c r="AE723" s="9">
        <v>0</v>
      </c>
      <c r="AF723" s="9">
        <v>0</v>
      </c>
      <c r="AG723" s="9">
        <v>1</v>
      </c>
      <c r="AH723" s="9">
        <v>0</v>
      </c>
    </row>
    <row r="724" spans="1:34" x14ac:dyDescent="0.25">
      <c r="A724" s="1" t="s">
        <v>0</v>
      </c>
      <c r="B724" s="2" t="s">
        <v>712</v>
      </c>
      <c r="C724" s="2" t="s">
        <v>718</v>
      </c>
      <c r="D724" s="2" t="str">
        <f t="shared" si="56"/>
        <v>SVEN Pro 800 0,8</v>
      </c>
      <c r="E724" s="2">
        <v>353</v>
      </c>
      <c r="F724" s="2">
        <f t="shared" si="57"/>
        <v>0.35299999999999998</v>
      </c>
      <c r="G724" s="2">
        <v>0.8</v>
      </c>
      <c r="H724" s="3">
        <v>48.698630136986303</v>
      </c>
      <c r="I724" s="3">
        <f t="shared" si="55"/>
        <v>3579</v>
      </c>
      <c r="J724" s="4">
        <f t="shared" si="58"/>
        <v>60.873287671232873</v>
      </c>
      <c r="K724" s="4">
        <f t="shared" si="59"/>
        <v>1.7190616438356166E-2</v>
      </c>
      <c r="L724" s="4" t="s">
        <v>12</v>
      </c>
      <c r="M724" s="4" t="s">
        <v>13</v>
      </c>
      <c r="N724" s="4" t="s">
        <v>2</v>
      </c>
      <c r="O724" s="4" t="s">
        <v>7</v>
      </c>
      <c r="P724" s="4" t="str">
        <f>VLOOKUP(C724,[1]Лист1!$C:$K,9,0)</f>
        <v>2020_01</v>
      </c>
      <c r="R724" s="9">
        <v>1</v>
      </c>
      <c r="S724" s="9">
        <v>0</v>
      </c>
      <c r="T724" s="9">
        <v>0</v>
      </c>
      <c r="U724" s="9">
        <v>1</v>
      </c>
      <c r="V724" s="9">
        <v>0</v>
      </c>
      <c r="W724" s="9">
        <v>0</v>
      </c>
      <c r="X724" s="9">
        <v>0</v>
      </c>
      <c r="Y724" s="9"/>
      <c r="Z724" s="9">
        <v>1</v>
      </c>
      <c r="AA724" s="9">
        <v>0</v>
      </c>
      <c r="AB724" s="9">
        <v>0</v>
      </c>
      <c r="AC724" s="9">
        <v>1</v>
      </c>
      <c r="AD724" s="9">
        <v>0</v>
      </c>
      <c r="AE724" s="9">
        <v>0</v>
      </c>
      <c r="AF724" s="9">
        <v>0</v>
      </c>
      <c r="AG724" s="9">
        <v>1</v>
      </c>
      <c r="AH724" s="9">
        <v>0</v>
      </c>
    </row>
    <row r="725" spans="1:34" x14ac:dyDescent="0.25">
      <c r="A725" s="1" t="s">
        <v>0</v>
      </c>
      <c r="B725" s="2" t="s">
        <v>712</v>
      </c>
      <c r="C725" s="2" t="s">
        <v>719</v>
      </c>
      <c r="D725" s="2" t="str">
        <f t="shared" si="56"/>
        <v>SVEN RT-1000 1</v>
      </c>
      <c r="E725" s="2">
        <v>162</v>
      </c>
      <c r="F725" s="2">
        <f t="shared" si="57"/>
        <v>0.16200000000000001</v>
      </c>
      <c r="G725" s="2">
        <v>1</v>
      </c>
      <c r="H725" s="3">
        <v>133.34246575342465</v>
      </c>
      <c r="I725" s="3">
        <f t="shared" si="55"/>
        <v>9801</v>
      </c>
      <c r="J725" s="4">
        <f t="shared" si="58"/>
        <v>133.34246575342465</v>
      </c>
      <c r="K725" s="4">
        <f t="shared" si="59"/>
        <v>2.1601479452054793E-2</v>
      </c>
      <c r="L725" s="4" t="s">
        <v>29</v>
      </c>
      <c r="M725" s="4" t="s">
        <v>5</v>
      </c>
      <c r="N725" s="4" t="s">
        <v>2</v>
      </c>
      <c r="O725" s="4" t="s">
        <v>7</v>
      </c>
      <c r="P725" s="4" t="str">
        <f>VLOOKUP(C725,[1]Лист1!$C:$K,9,0)</f>
        <v>2021_06</v>
      </c>
      <c r="R725" s="9">
        <v>0</v>
      </c>
      <c r="S725" s="9">
        <v>1</v>
      </c>
      <c r="T725" s="9">
        <v>1</v>
      </c>
      <c r="U725" s="9">
        <v>1</v>
      </c>
      <c r="V725" s="9">
        <v>0</v>
      </c>
      <c r="W725" s="9">
        <v>0</v>
      </c>
      <c r="X725" s="9">
        <v>1</v>
      </c>
      <c r="Y725" s="9"/>
      <c r="Z725" s="9">
        <v>1</v>
      </c>
      <c r="AA725" s="9">
        <v>0</v>
      </c>
      <c r="AB725" s="9">
        <v>0</v>
      </c>
      <c r="AC725" s="9">
        <v>1</v>
      </c>
      <c r="AD725" s="9">
        <v>0</v>
      </c>
      <c r="AE725" s="9">
        <v>0</v>
      </c>
      <c r="AF725" s="9">
        <v>0</v>
      </c>
      <c r="AG725" s="9">
        <v>0</v>
      </c>
      <c r="AH725" s="9">
        <v>1</v>
      </c>
    </row>
    <row r="726" spans="1:34" x14ac:dyDescent="0.25">
      <c r="A726" s="1" t="s">
        <v>0</v>
      </c>
      <c r="B726" s="2" t="s">
        <v>712</v>
      </c>
      <c r="C726" s="2" t="s">
        <v>720</v>
      </c>
      <c r="D726" s="2" t="str">
        <f t="shared" si="56"/>
        <v>SVEN RT-500 0,5</v>
      </c>
      <c r="E726" s="2">
        <v>51</v>
      </c>
      <c r="F726" s="2">
        <f t="shared" si="57"/>
        <v>5.0999999999999997E-2</v>
      </c>
      <c r="G726" s="2">
        <v>0.5</v>
      </c>
      <c r="H726" s="3">
        <v>89.328767123287676</v>
      </c>
      <c r="I726" s="3">
        <f t="shared" si="55"/>
        <v>6566</v>
      </c>
      <c r="J726" s="4">
        <f t="shared" si="58"/>
        <v>178.65753424657535</v>
      </c>
      <c r="K726" s="4">
        <f t="shared" si="59"/>
        <v>4.5557671232876722E-3</v>
      </c>
      <c r="L726" s="4" t="s">
        <v>29</v>
      </c>
      <c r="M726" s="4" t="s">
        <v>5</v>
      </c>
      <c r="N726" s="4" t="s">
        <v>2</v>
      </c>
      <c r="O726" s="4" t="s">
        <v>7</v>
      </c>
      <c r="P726" s="4" t="str">
        <f>VLOOKUP(C726,[1]Лист1!$C:$K,9,0)</f>
        <v>2020_01</v>
      </c>
      <c r="R726" s="9">
        <v>0</v>
      </c>
      <c r="S726" s="9">
        <v>1</v>
      </c>
      <c r="T726" s="9">
        <v>0</v>
      </c>
      <c r="U726" s="9">
        <v>1</v>
      </c>
      <c r="V726" s="9">
        <v>0</v>
      </c>
      <c r="W726" s="9">
        <v>0</v>
      </c>
      <c r="X726" s="9">
        <v>1</v>
      </c>
      <c r="Y726" s="9"/>
      <c r="Z726" s="9">
        <v>1</v>
      </c>
      <c r="AA726" s="9">
        <v>0</v>
      </c>
      <c r="AB726" s="9">
        <v>0</v>
      </c>
      <c r="AC726" s="9">
        <v>1</v>
      </c>
      <c r="AD726" s="9">
        <v>0</v>
      </c>
      <c r="AE726" s="9">
        <v>0</v>
      </c>
      <c r="AF726" s="9">
        <v>0</v>
      </c>
      <c r="AG726" s="9">
        <v>0</v>
      </c>
      <c r="AH726" s="9">
        <v>1</v>
      </c>
    </row>
    <row r="727" spans="1:34" x14ac:dyDescent="0.25">
      <c r="A727" s="1" t="s">
        <v>0</v>
      </c>
      <c r="B727" s="2" t="s">
        <v>712</v>
      </c>
      <c r="C727" s="2" t="s">
        <v>721</v>
      </c>
      <c r="D727" s="2" t="str">
        <f t="shared" si="56"/>
        <v>SVEN UP-B1000 1</v>
      </c>
      <c r="E727" s="2">
        <v>64</v>
      </c>
      <c r="F727" s="2">
        <f t="shared" si="57"/>
        <v>6.4000000000000001E-2</v>
      </c>
      <c r="G727" s="2">
        <v>1</v>
      </c>
      <c r="H727" s="3">
        <v>44.452054794520549</v>
      </c>
      <c r="I727" s="3">
        <f t="shared" si="55"/>
        <v>3267</v>
      </c>
      <c r="J727" s="4">
        <f t="shared" si="58"/>
        <v>44.452054794520549</v>
      </c>
      <c r="K727" s="4">
        <f t="shared" si="59"/>
        <v>2.8449315068493153E-3</v>
      </c>
      <c r="L727" s="4" t="s">
        <v>12</v>
      </c>
      <c r="M727" s="4" t="s">
        <v>13</v>
      </c>
      <c r="N727" s="4" t="s">
        <v>2</v>
      </c>
      <c r="O727" s="4" t="s">
        <v>7</v>
      </c>
      <c r="P727" s="4" t="str">
        <f>VLOOKUP(C727,[1]Лист1!$C:$K,9,0)</f>
        <v>2020_01</v>
      </c>
      <c r="R727" s="9">
        <v>0</v>
      </c>
      <c r="S727" s="9">
        <v>0</v>
      </c>
      <c r="T727" s="9">
        <v>0</v>
      </c>
      <c r="U727" s="9">
        <v>1</v>
      </c>
      <c r="V727" s="9">
        <v>0</v>
      </c>
      <c r="W727" s="9">
        <v>0</v>
      </c>
      <c r="X727" s="9">
        <v>0</v>
      </c>
      <c r="Y727" s="9"/>
      <c r="Z727" s="9">
        <v>0</v>
      </c>
      <c r="AA727" s="9">
        <v>1</v>
      </c>
      <c r="AB727" s="9">
        <v>0</v>
      </c>
      <c r="AC727" s="9">
        <v>1</v>
      </c>
      <c r="AD727" s="9">
        <v>0</v>
      </c>
      <c r="AE727" s="9">
        <v>0</v>
      </c>
      <c r="AF727" s="9">
        <v>0</v>
      </c>
      <c r="AG727" s="9">
        <v>1</v>
      </c>
      <c r="AH727" s="9">
        <v>0</v>
      </c>
    </row>
    <row r="728" spans="1:34" x14ac:dyDescent="0.25">
      <c r="A728" s="1" t="s">
        <v>0</v>
      </c>
      <c r="B728" s="2" t="s">
        <v>712</v>
      </c>
      <c r="C728" s="2" t="s">
        <v>722</v>
      </c>
      <c r="D728" s="2" t="str">
        <f t="shared" si="56"/>
        <v>SVEN UP-B800 0,8</v>
      </c>
      <c r="E728" s="2">
        <v>89</v>
      </c>
      <c r="F728" s="2">
        <f t="shared" si="57"/>
        <v>8.8999999999999996E-2</v>
      </c>
      <c r="G728" s="2">
        <v>0.8</v>
      </c>
      <c r="H728" s="3">
        <v>36.493150684931507</v>
      </c>
      <c r="I728" s="3">
        <f t="shared" si="55"/>
        <v>2682</v>
      </c>
      <c r="J728" s="4">
        <f t="shared" si="58"/>
        <v>45.61643835616438</v>
      </c>
      <c r="K728" s="4">
        <f t="shared" si="59"/>
        <v>3.2478904109589043E-3</v>
      </c>
      <c r="L728" s="4" t="s">
        <v>12</v>
      </c>
      <c r="M728" s="4" t="s">
        <v>13</v>
      </c>
      <c r="N728" s="4" t="s">
        <v>2</v>
      </c>
      <c r="O728" s="4" t="s">
        <v>7</v>
      </c>
      <c r="P728" s="4" t="str">
        <f>VLOOKUP(C728,[1]Лист1!$C:$K,9,0)</f>
        <v>2020_01</v>
      </c>
      <c r="R728" s="9">
        <v>0</v>
      </c>
      <c r="S728" s="9">
        <v>0</v>
      </c>
      <c r="T728" s="9">
        <v>0</v>
      </c>
      <c r="U728" s="9">
        <v>1</v>
      </c>
      <c r="V728" s="9">
        <v>0</v>
      </c>
      <c r="W728" s="9">
        <v>0</v>
      </c>
      <c r="X728" s="9">
        <v>0</v>
      </c>
      <c r="Y728" s="9"/>
      <c r="Z728" s="9">
        <v>0</v>
      </c>
      <c r="AA728" s="9">
        <v>1</v>
      </c>
      <c r="AB728" s="9">
        <v>0</v>
      </c>
      <c r="AC728" s="9">
        <v>1</v>
      </c>
      <c r="AD728" s="9">
        <v>0</v>
      </c>
      <c r="AE728" s="9">
        <v>0</v>
      </c>
      <c r="AF728" s="9">
        <v>0</v>
      </c>
      <c r="AG728" s="9">
        <v>1</v>
      </c>
      <c r="AH728" s="9">
        <v>0</v>
      </c>
    </row>
    <row r="729" spans="1:34" x14ac:dyDescent="0.25">
      <c r="A729" s="1" t="s">
        <v>0</v>
      </c>
      <c r="B729" s="2" t="s">
        <v>712</v>
      </c>
      <c r="C729" s="2" t="s">
        <v>723</v>
      </c>
      <c r="D729" s="2" t="str">
        <f t="shared" si="56"/>
        <v>SVEN UP-L1000E 1</v>
      </c>
      <c r="E729" s="2">
        <v>422</v>
      </c>
      <c r="F729" s="2">
        <f t="shared" si="57"/>
        <v>0.42199999999999999</v>
      </c>
      <c r="G729" s="2">
        <v>1</v>
      </c>
      <c r="H729" s="3">
        <v>57.972972972972975</v>
      </c>
      <c r="I729" s="3">
        <f t="shared" si="55"/>
        <v>4261</v>
      </c>
      <c r="J729" s="4">
        <f t="shared" si="58"/>
        <v>57.972972972972975</v>
      </c>
      <c r="K729" s="4">
        <f t="shared" si="59"/>
        <v>2.4464594594594598E-2</v>
      </c>
      <c r="L729" s="4" t="s">
        <v>12</v>
      </c>
      <c r="M729" s="4" t="s">
        <v>13</v>
      </c>
      <c r="N729" s="4" t="s">
        <v>14</v>
      </c>
      <c r="O729" s="4" t="s">
        <v>7</v>
      </c>
      <c r="P729" s="4" t="s">
        <v>815</v>
      </c>
      <c r="R729" s="9">
        <v>0</v>
      </c>
      <c r="S729" s="9">
        <v>0</v>
      </c>
      <c r="T729" s="9">
        <v>1</v>
      </c>
      <c r="U729" s="9">
        <v>1</v>
      </c>
      <c r="V729" s="9">
        <v>0</v>
      </c>
      <c r="W729" s="9">
        <v>0</v>
      </c>
      <c r="X729" s="9">
        <v>0</v>
      </c>
      <c r="Y729" s="9"/>
      <c r="Z729" s="9">
        <v>0</v>
      </c>
      <c r="AA729" s="9">
        <v>0</v>
      </c>
      <c r="AB729" s="9">
        <v>1</v>
      </c>
      <c r="AC729" s="9">
        <v>1</v>
      </c>
      <c r="AD729" s="9">
        <v>0</v>
      </c>
      <c r="AE729" s="9">
        <v>0</v>
      </c>
      <c r="AF729" s="9">
        <v>0</v>
      </c>
      <c r="AG729" s="9">
        <v>1</v>
      </c>
      <c r="AH729" s="9">
        <v>0</v>
      </c>
    </row>
    <row r="730" spans="1:34" x14ac:dyDescent="0.25">
      <c r="A730" s="1" t="s">
        <v>0</v>
      </c>
      <c r="B730" s="2" t="s">
        <v>724</v>
      </c>
      <c r="C730" s="2" t="s">
        <v>725</v>
      </c>
      <c r="D730" s="2" t="str">
        <f t="shared" si="56"/>
        <v>Tripp Lite AVRX1000UD 1</v>
      </c>
      <c r="E730" s="2">
        <v>1</v>
      </c>
      <c r="F730" s="2">
        <f t="shared" si="57"/>
        <v>1E-3</v>
      </c>
      <c r="G730" s="2">
        <v>1</v>
      </c>
      <c r="H730" s="3">
        <v>90</v>
      </c>
      <c r="I730" s="3">
        <f t="shared" si="55"/>
        <v>6615</v>
      </c>
      <c r="J730" s="4">
        <f t="shared" si="58"/>
        <v>90</v>
      </c>
      <c r="K730" s="4">
        <f t="shared" si="59"/>
        <v>9.0000000000000006E-5</v>
      </c>
      <c r="L730" s="4" t="s">
        <v>12</v>
      </c>
      <c r="M730" s="4" t="s">
        <v>13</v>
      </c>
      <c r="N730" s="4" t="s">
        <v>14</v>
      </c>
      <c r="O730" s="4" t="s">
        <v>7</v>
      </c>
      <c r="P730" s="4" t="s">
        <v>815</v>
      </c>
      <c r="R730" s="9">
        <v>0</v>
      </c>
      <c r="S730" s="9">
        <v>1</v>
      </c>
      <c r="T730" s="9">
        <v>1</v>
      </c>
      <c r="U730" s="9">
        <v>1</v>
      </c>
      <c r="V730" s="9">
        <v>1</v>
      </c>
      <c r="W730" s="9">
        <v>0</v>
      </c>
      <c r="X730" s="9">
        <v>0</v>
      </c>
      <c r="Y730" s="9"/>
      <c r="Z730" s="9">
        <v>1</v>
      </c>
      <c r="AA730" s="9">
        <v>0</v>
      </c>
      <c r="AB730" s="9">
        <v>1</v>
      </c>
      <c r="AC730" s="9">
        <v>0</v>
      </c>
      <c r="AD730" s="9">
        <v>0</v>
      </c>
      <c r="AE730" s="9">
        <v>0</v>
      </c>
      <c r="AF730" s="9">
        <v>0</v>
      </c>
      <c r="AG730" s="9">
        <v>1</v>
      </c>
      <c r="AH730" s="9">
        <v>0</v>
      </c>
    </row>
    <row r="731" spans="1:34" x14ac:dyDescent="0.25">
      <c r="A731" s="1" t="s">
        <v>0</v>
      </c>
      <c r="B731" s="2" t="s">
        <v>724</v>
      </c>
      <c r="C731" s="2" t="s">
        <v>726</v>
      </c>
      <c r="D731" s="2" t="str">
        <f t="shared" si="56"/>
        <v>Tripp Lite AVRX500UD 0,5</v>
      </c>
      <c r="E731" s="2">
        <v>5</v>
      </c>
      <c r="F731" s="2">
        <f t="shared" si="57"/>
        <v>5.0000000000000001E-3</v>
      </c>
      <c r="G731" s="2">
        <v>0.5</v>
      </c>
      <c r="H731" s="3">
        <v>72</v>
      </c>
      <c r="I731" s="3">
        <f t="shared" si="55"/>
        <v>5292</v>
      </c>
      <c r="J731" s="4">
        <f t="shared" si="58"/>
        <v>144</v>
      </c>
      <c r="K731" s="4">
        <f t="shared" si="59"/>
        <v>3.6000000000000002E-4</v>
      </c>
      <c r="L731" s="4" t="s">
        <v>12</v>
      </c>
      <c r="M731" s="4" t="s">
        <v>13</v>
      </c>
      <c r="N731" s="4" t="s">
        <v>14</v>
      </c>
      <c r="O731" s="4" t="s">
        <v>7</v>
      </c>
      <c r="P731" s="4" t="s">
        <v>815</v>
      </c>
      <c r="R731" s="9">
        <v>0</v>
      </c>
      <c r="S731" s="9">
        <v>1</v>
      </c>
      <c r="T731" s="9">
        <v>0</v>
      </c>
      <c r="U731" s="9">
        <v>1</v>
      </c>
      <c r="V731" s="9">
        <v>1</v>
      </c>
      <c r="W731" s="9">
        <v>0</v>
      </c>
      <c r="X731" s="9">
        <v>0</v>
      </c>
      <c r="Y731" s="9"/>
      <c r="Z731" s="9">
        <v>1</v>
      </c>
      <c r="AA731" s="9">
        <v>0</v>
      </c>
      <c r="AB731" s="9">
        <v>1</v>
      </c>
      <c r="AC731" s="9">
        <v>0</v>
      </c>
      <c r="AD731" s="9">
        <v>0</v>
      </c>
      <c r="AE731" s="9">
        <v>0</v>
      </c>
      <c r="AF731" s="9">
        <v>0</v>
      </c>
      <c r="AG731" s="9">
        <v>1</v>
      </c>
      <c r="AH731" s="9">
        <v>0</v>
      </c>
    </row>
    <row r="732" spans="1:34" x14ac:dyDescent="0.25">
      <c r="A732" s="1" t="s">
        <v>0</v>
      </c>
      <c r="B732" s="2" t="s">
        <v>724</v>
      </c>
      <c r="C732" s="2" t="s">
        <v>727</v>
      </c>
      <c r="D732" s="2" t="str">
        <f t="shared" si="56"/>
        <v>Tripp Lite AVRX550U 0,55</v>
      </c>
      <c r="E732" s="2">
        <v>1</v>
      </c>
      <c r="F732" s="2">
        <f t="shared" si="57"/>
        <v>1E-3</v>
      </c>
      <c r="G732" s="2">
        <v>0.55000000000000004</v>
      </c>
      <c r="H732" s="3">
        <v>81.34615384615384</v>
      </c>
      <c r="I732" s="3">
        <f t="shared" si="55"/>
        <v>5979</v>
      </c>
      <c r="J732" s="4">
        <f t="shared" si="58"/>
        <v>147.90209790209786</v>
      </c>
      <c r="K732" s="4">
        <f t="shared" si="59"/>
        <v>8.1346153846153837E-5</v>
      </c>
      <c r="L732" s="4" t="s">
        <v>12</v>
      </c>
      <c r="M732" s="4" t="s">
        <v>13</v>
      </c>
      <c r="N732" s="4" t="s">
        <v>14</v>
      </c>
      <c r="O732" s="4" t="s">
        <v>7</v>
      </c>
      <c r="P732" s="4" t="s">
        <v>815</v>
      </c>
      <c r="R732" s="9">
        <v>0</v>
      </c>
      <c r="S732" s="9">
        <v>1</v>
      </c>
      <c r="T732" s="9">
        <v>0</v>
      </c>
      <c r="U732" s="9">
        <v>1</v>
      </c>
      <c r="V732" s="9">
        <v>1</v>
      </c>
      <c r="W732" s="9">
        <v>0</v>
      </c>
      <c r="X732" s="9">
        <v>0</v>
      </c>
      <c r="Y732" s="9"/>
      <c r="Z732" s="9">
        <v>1</v>
      </c>
      <c r="AA732" s="9">
        <v>0</v>
      </c>
      <c r="AB732" s="9">
        <v>1</v>
      </c>
      <c r="AC732" s="9">
        <v>0</v>
      </c>
      <c r="AD732" s="9">
        <v>0</v>
      </c>
      <c r="AE732" s="9">
        <v>0</v>
      </c>
      <c r="AF732" s="9">
        <v>0</v>
      </c>
      <c r="AG732" s="9">
        <v>1</v>
      </c>
      <c r="AH732" s="9">
        <v>0</v>
      </c>
    </row>
    <row r="733" spans="1:34" x14ac:dyDescent="0.25">
      <c r="A733" s="1" t="s">
        <v>0</v>
      </c>
      <c r="B733" s="2" t="s">
        <v>724</v>
      </c>
      <c r="C733" s="2" t="s">
        <v>728</v>
      </c>
      <c r="D733" s="2" t="str">
        <f t="shared" si="56"/>
        <v>Tripp Lite AVRX550UD 0,55</v>
      </c>
      <c r="E733" s="2">
        <v>28</v>
      </c>
      <c r="F733" s="2">
        <f t="shared" si="57"/>
        <v>2.8000000000000001E-2</v>
      </c>
      <c r="G733" s="2">
        <v>0.55000000000000004</v>
      </c>
      <c r="H733" s="3">
        <v>133.24657534246575</v>
      </c>
      <c r="I733" s="3">
        <f t="shared" si="55"/>
        <v>9794</v>
      </c>
      <c r="J733" s="4">
        <f t="shared" si="58"/>
        <v>242.26650062266498</v>
      </c>
      <c r="K733" s="4">
        <f t="shared" si="59"/>
        <v>3.7309041095890407E-3</v>
      </c>
      <c r="L733" s="4" t="s">
        <v>12</v>
      </c>
      <c r="M733" s="4" t="s">
        <v>13</v>
      </c>
      <c r="N733" s="4" t="s">
        <v>14</v>
      </c>
      <c r="O733" s="4" t="s">
        <v>7</v>
      </c>
      <c r="P733" s="4" t="str">
        <f>VLOOKUP(C733,[1]Лист1!$C:$K,9,0)</f>
        <v>2020_01</v>
      </c>
      <c r="R733" s="9">
        <v>0</v>
      </c>
      <c r="S733" s="9">
        <v>1</v>
      </c>
      <c r="T733" s="9">
        <v>0</v>
      </c>
      <c r="U733" s="9">
        <v>1</v>
      </c>
      <c r="V733" s="9">
        <v>1</v>
      </c>
      <c r="W733" s="9">
        <v>0</v>
      </c>
      <c r="X733" s="9">
        <v>0</v>
      </c>
      <c r="Y733" s="9"/>
      <c r="Z733" s="9">
        <v>1</v>
      </c>
      <c r="AA733" s="9">
        <v>0</v>
      </c>
      <c r="AB733" s="9">
        <v>1</v>
      </c>
      <c r="AC733" s="9">
        <v>0</v>
      </c>
      <c r="AD733" s="9">
        <v>0</v>
      </c>
      <c r="AE733" s="9">
        <v>0</v>
      </c>
      <c r="AF733" s="9">
        <v>0</v>
      </c>
      <c r="AG733" s="9">
        <v>1</v>
      </c>
      <c r="AH733" s="9">
        <v>0</v>
      </c>
    </row>
    <row r="734" spans="1:34" x14ac:dyDescent="0.25">
      <c r="A734" s="1" t="s">
        <v>0</v>
      </c>
      <c r="B734" s="2" t="s">
        <v>724</v>
      </c>
      <c r="C734" s="2" t="s">
        <v>729</v>
      </c>
      <c r="D734" s="2" t="str">
        <f t="shared" si="56"/>
        <v>Tripp Lite AVRX750UD 0,75</v>
      </c>
      <c r="E734" s="2">
        <v>921</v>
      </c>
      <c r="F734" s="2">
        <f t="shared" si="57"/>
        <v>0.92100000000000004</v>
      </c>
      <c r="G734" s="2">
        <v>0.75</v>
      </c>
      <c r="H734" s="3">
        <v>122.47945205479452</v>
      </c>
      <c r="I734" s="3">
        <f t="shared" si="55"/>
        <v>9002</v>
      </c>
      <c r="J734" s="4">
        <f t="shared" si="58"/>
        <v>163.30593607305937</v>
      </c>
      <c r="K734" s="4">
        <f t="shared" si="59"/>
        <v>0.11280357534246575</v>
      </c>
      <c r="L734" s="4" t="s">
        <v>12</v>
      </c>
      <c r="M734" s="4" t="s">
        <v>13</v>
      </c>
      <c r="N734" s="4" t="s">
        <v>14</v>
      </c>
      <c r="O734" s="4" t="s">
        <v>7</v>
      </c>
      <c r="P734" s="4" t="str">
        <f>VLOOKUP(C734,[1]Лист1!$C:$K,9,0)</f>
        <v>2020_01</v>
      </c>
      <c r="R734" s="9">
        <v>0</v>
      </c>
      <c r="S734" s="9">
        <v>1</v>
      </c>
      <c r="T734" s="9">
        <v>0</v>
      </c>
      <c r="U734" s="9">
        <v>1</v>
      </c>
      <c r="V734" s="9">
        <v>1</v>
      </c>
      <c r="W734" s="9">
        <v>0</v>
      </c>
      <c r="X734" s="9">
        <v>0</v>
      </c>
      <c r="Y734" s="9"/>
      <c r="Z734" s="9">
        <v>1</v>
      </c>
      <c r="AA734" s="9">
        <v>0</v>
      </c>
      <c r="AB734" s="9">
        <v>1</v>
      </c>
      <c r="AC734" s="9">
        <v>0</v>
      </c>
      <c r="AD734" s="9">
        <v>0</v>
      </c>
      <c r="AE734" s="9">
        <v>0</v>
      </c>
      <c r="AF734" s="9">
        <v>0</v>
      </c>
      <c r="AG734" s="9">
        <v>1</v>
      </c>
      <c r="AH734" s="9">
        <v>0</v>
      </c>
    </row>
    <row r="735" spans="1:34" x14ac:dyDescent="0.25">
      <c r="A735" s="1" t="s">
        <v>0</v>
      </c>
      <c r="B735" s="2" t="s">
        <v>724</v>
      </c>
      <c r="C735" s="2" t="s">
        <v>730</v>
      </c>
      <c r="D735" s="2" t="str">
        <f t="shared" si="56"/>
        <v>Tripp Lite OMNIVSX1000D 1</v>
      </c>
      <c r="E735" s="2">
        <v>3</v>
      </c>
      <c r="F735" s="2">
        <f t="shared" si="57"/>
        <v>3.0000000000000001E-3</v>
      </c>
      <c r="G735" s="2">
        <v>1</v>
      </c>
      <c r="H735" s="3">
        <v>157.38461538461539</v>
      </c>
      <c r="I735" s="3">
        <f t="shared" si="55"/>
        <v>11568</v>
      </c>
      <c r="J735" s="4">
        <f t="shared" si="58"/>
        <v>157.38461538461539</v>
      </c>
      <c r="K735" s="4">
        <f t="shared" si="59"/>
        <v>4.7215384615384621E-4</v>
      </c>
      <c r="L735" s="4" t="s">
        <v>12</v>
      </c>
      <c r="M735" s="4" t="s">
        <v>13</v>
      </c>
      <c r="N735" s="4" t="s">
        <v>2</v>
      </c>
      <c r="O735" s="4" t="s">
        <v>7</v>
      </c>
      <c r="P735" s="4" t="s">
        <v>815</v>
      </c>
      <c r="R735" s="9">
        <v>0</v>
      </c>
      <c r="S735" s="9">
        <v>1</v>
      </c>
      <c r="T735" s="9">
        <v>1</v>
      </c>
      <c r="U735" s="9">
        <v>0</v>
      </c>
      <c r="V735" s="9">
        <v>1</v>
      </c>
      <c r="W735" s="9">
        <v>1</v>
      </c>
      <c r="X735" s="9">
        <v>0</v>
      </c>
      <c r="Y735" s="9"/>
      <c r="Z735" s="9">
        <v>0</v>
      </c>
      <c r="AA735" s="9">
        <v>1</v>
      </c>
      <c r="AB735" s="9">
        <v>0</v>
      </c>
      <c r="AC735" s="9">
        <v>1</v>
      </c>
      <c r="AD735" s="9">
        <v>0</v>
      </c>
      <c r="AE735" s="9">
        <v>0</v>
      </c>
      <c r="AF735" s="9">
        <v>0</v>
      </c>
      <c r="AG735" s="9">
        <v>1</v>
      </c>
      <c r="AH735" s="9">
        <v>0</v>
      </c>
    </row>
    <row r="736" spans="1:34" x14ac:dyDescent="0.25">
      <c r="A736" s="1" t="s">
        <v>0</v>
      </c>
      <c r="B736" s="2" t="s">
        <v>724</v>
      </c>
      <c r="C736" s="2" t="s">
        <v>731</v>
      </c>
      <c r="D736" s="2" t="str">
        <f t="shared" si="56"/>
        <v>Tripp Lite OMNIVSX1500 1,5</v>
      </c>
      <c r="E736" s="2">
        <v>2</v>
      </c>
      <c r="F736" s="2">
        <f t="shared" si="57"/>
        <v>2E-3</v>
      </c>
      <c r="G736" s="2">
        <v>1.5</v>
      </c>
      <c r="H736" s="3">
        <v>110.54054054054055</v>
      </c>
      <c r="I736" s="3">
        <f t="shared" si="55"/>
        <v>8125</v>
      </c>
      <c r="J736" s="4">
        <f t="shared" si="58"/>
        <v>73.693693693693703</v>
      </c>
      <c r="K736" s="4">
        <f t="shared" si="59"/>
        <v>2.2108108108108109E-4</v>
      </c>
      <c r="L736" s="4" t="s">
        <v>12</v>
      </c>
      <c r="M736" s="4" t="s">
        <v>13</v>
      </c>
      <c r="N736" s="4" t="s">
        <v>2</v>
      </c>
      <c r="O736" s="4" t="s">
        <v>7</v>
      </c>
      <c r="P736" s="4" t="s">
        <v>815</v>
      </c>
      <c r="R736" s="9">
        <v>0</v>
      </c>
      <c r="S736" s="9">
        <v>1</v>
      </c>
      <c r="T736" s="9">
        <v>1</v>
      </c>
      <c r="U736" s="9">
        <v>0</v>
      </c>
      <c r="V736" s="9">
        <v>1</v>
      </c>
      <c r="W736" s="9">
        <v>1</v>
      </c>
      <c r="X736" s="9">
        <v>0</v>
      </c>
      <c r="Y736" s="9"/>
      <c r="Z736" s="9">
        <v>0</v>
      </c>
      <c r="AA736" s="9">
        <v>1</v>
      </c>
      <c r="AB736" s="9">
        <v>0</v>
      </c>
      <c r="AC736" s="9">
        <v>1</v>
      </c>
      <c r="AD736" s="9">
        <v>0</v>
      </c>
      <c r="AE736" s="9">
        <v>0</v>
      </c>
      <c r="AF736" s="9">
        <v>0</v>
      </c>
      <c r="AG736" s="9">
        <v>1</v>
      </c>
      <c r="AH736" s="9">
        <v>0</v>
      </c>
    </row>
    <row r="737" spans="1:34" x14ac:dyDescent="0.25">
      <c r="A737" s="1" t="s">
        <v>0</v>
      </c>
      <c r="B737" s="2" t="s">
        <v>724</v>
      </c>
      <c r="C737" s="2" t="s">
        <v>732</v>
      </c>
      <c r="D737" s="2" t="str">
        <f t="shared" si="56"/>
        <v>Tripp Lite OMNIVSX450 0,45</v>
      </c>
      <c r="E737" s="2">
        <v>22</v>
      </c>
      <c r="F737" s="2">
        <f t="shared" si="57"/>
        <v>2.1999999999999999E-2</v>
      </c>
      <c r="G737" s="2">
        <v>0.45</v>
      </c>
      <c r="H737" s="3">
        <v>47.260273972602739</v>
      </c>
      <c r="I737" s="3">
        <f t="shared" si="55"/>
        <v>3474</v>
      </c>
      <c r="J737" s="4">
        <f t="shared" si="58"/>
        <v>105.02283105022831</v>
      </c>
      <c r="K737" s="4">
        <f t="shared" si="59"/>
        <v>1.0397260273972602E-3</v>
      </c>
      <c r="L737" s="4" t="s">
        <v>12</v>
      </c>
      <c r="M737" s="4" t="s">
        <v>13</v>
      </c>
      <c r="N737" s="4" t="s">
        <v>2</v>
      </c>
      <c r="O737" s="4" t="s">
        <v>7</v>
      </c>
      <c r="P737" s="4" t="str">
        <f>VLOOKUP(C737,[1]Лист1!$C:$K,9,0)</f>
        <v>2021_06</v>
      </c>
      <c r="R737" s="9">
        <v>0</v>
      </c>
      <c r="S737" s="9">
        <v>1</v>
      </c>
      <c r="T737" s="9">
        <v>0</v>
      </c>
      <c r="U737" s="9">
        <v>0</v>
      </c>
      <c r="V737" s="9">
        <v>1</v>
      </c>
      <c r="W737" s="9">
        <v>1</v>
      </c>
      <c r="X737" s="9">
        <v>0</v>
      </c>
      <c r="Y737" s="9"/>
      <c r="Z737" s="9">
        <v>0</v>
      </c>
      <c r="AA737" s="9">
        <v>1</v>
      </c>
      <c r="AB737" s="9">
        <v>0</v>
      </c>
      <c r="AC737" s="9">
        <v>1</v>
      </c>
      <c r="AD737" s="9">
        <v>0</v>
      </c>
      <c r="AE737" s="9">
        <v>0</v>
      </c>
      <c r="AF737" s="9">
        <v>0</v>
      </c>
      <c r="AG737" s="9">
        <v>1</v>
      </c>
      <c r="AH737" s="9">
        <v>0</v>
      </c>
    </row>
    <row r="738" spans="1:34" x14ac:dyDescent="0.25">
      <c r="A738" s="1" t="s">
        <v>0</v>
      </c>
      <c r="B738" s="2" t="s">
        <v>724</v>
      </c>
      <c r="C738" s="2" t="s">
        <v>733</v>
      </c>
      <c r="D738" s="2" t="str">
        <f t="shared" si="56"/>
        <v>Tripp Lite OMNIVSX450D 0,45</v>
      </c>
      <c r="E738" s="2">
        <v>24</v>
      </c>
      <c r="F738" s="2">
        <f t="shared" si="57"/>
        <v>2.4E-2</v>
      </c>
      <c r="G738" s="2">
        <v>0.45</v>
      </c>
      <c r="H738" s="3">
        <v>47.671232876712331</v>
      </c>
      <c r="I738" s="3">
        <f t="shared" si="55"/>
        <v>3504</v>
      </c>
      <c r="J738" s="4">
        <f t="shared" si="58"/>
        <v>105.93607305936074</v>
      </c>
      <c r="K738" s="4">
        <f t="shared" si="59"/>
        <v>1.144109589041096E-3</v>
      </c>
      <c r="L738" s="4" t="s">
        <v>12</v>
      </c>
      <c r="M738" s="4" t="s">
        <v>13</v>
      </c>
      <c r="N738" s="4" t="s">
        <v>2</v>
      </c>
      <c r="O738" s="4" t="s">
        <v>7</v>
      </c>
      <c r="P738" s="4" t="str">
        <f>VLOOKUP(C738,[1]Лист1!$C:$K,9,0)</f>
        <v>2020_01</v>
      </c>
      <c r="R738" s="9">
        <v>0</v>
      </c>
      <c r="S738" s="9">
        <v>1</v>
      </c>
      <c r="T738" s="9">
        <v>0</v>
      </c>
      <c r="U738" s="9">
        <v>0</v>
      </c>
      <c r="V738" s="9">
        <v>1</v>
      </c>
      <c r="W738" s="9">
        <v>1</v>
      </c>
      <c r="X738" s="9">
        <v>0</v>
      </c>
      <c r="Y738" s="9"/>
      <c r="Z738" s="9">
        <v>0</v>
      </c>
      <c r="AA738" s="9">
        <v>1</v>
      </c>
      <c r="AB738" s="9">
        <v>0</v>
      </c>
      <c r="AC738" s="9">
        <v>1</v>
      </c>
      <c r="AD738" s="9">
        <v>0</v>
      </c>
      <c r="AE738" s="9">
        <v>0</v>
      </c>
      <c r="AF738" s="9">
        <v>0</v>
      </c>
      <c r="AG738" s="9">
        <v>1</v>
      </c>
      <c r="AH738" s="9">
        <v>0</v>
      </c>
    </row>
    <row r="739" spans="1:34" x14ac:dyDescent="0.25">
      <c r="A739" s="1" t="s">
        <v>0</v>
      </c>
      <c r="B739" s="2" t="s">
        <v>724</v>
      </c>
      <c r="C739" s="2" t="s">
        <v>734</v>
      </c>
      <c r="D739" s="2" t="str">
        <f t="shared" si="56"/>
        <v>Tripp Lite OMNIVSX850D 0,85</v>
      </c>
      <c r="E739" s="2">
        <v>15</v>
      </c>
      <c r="F739" s="2">
        <f t="shared" si="57"/>
        <v>1.4999999999999999E-2</v>
      </c>
      <c r="G739" s="2">
        <v>0.85</v>
      </c>
      <c r="H739" s="3">
        <v>135</v>
      </c>
      <c r="I739" s="3">
        <f t="shared" si="55"/>
        <v>9923</v>
      </c>
      <c r="J739" s="4">
        <f t="shared" si="58"/>
        <v>158.8235294117647</v>
      </c>
      <c r="K739" s="4">
        <f t="shared" si="59"/>
        <v>2.0249999999999999E-3</v>
      </c>
      <c r="L739" s="4" t="s">
        <v>12</v>
      </c>
      <c r="M739" s="4" t="s">
        <v>13</v>
      </c>
      <c r="N739" s="4" t="s">
        <v>2</v>
      </c>
      <c r="O739" s="4" t="s">
        <v>7</v>
      </c>
      <c r="P739" s="4" t="str">
        <f>VLOOKUP(C739,[1]Лист1!$C:$K,9,0)</f>
        <v>2021_06</v>
      </c>
      <c r="R739" s="9">
        <v>0</v>
      </c>
      <c r="S739" s="9">
        <v>1</v>
      </c>
      <c r="T739" s="9">
        <v>0</v>
      </c>
      <c r="U739" s="9">
        <v>0</v>
      </c>
      <c r="V739" s="9">
        <v>1</v>
      </c>
      <c r="W739" s="9">
        <v>1</v>
      </c>
      <c r="X739" s="9">
        <v>0</v>
      </c>
      <c r="Y739" s="9"/>
      <c r="Z739" s="9">
        <v>0</v>
      </c>
      <c r="AA739" s="9">
        <v>1</v>
      </c>
      <c r="AB739" s="9">
        <v>0</v>
      </c>
      <c r="AC739" s="9">
        <v>1</v>
      </c>
      <c r="AD739" s="9">
        <v>0</v>
      </c>
      <c r="AE739" s="9">
        <v>0</v>
      </c>
      <c r="AF739" s="9">
        <v>0</v>
      </c>
      <c r="AG739" s="9">
        <v>1</v>
      </c>
      <c r="AH739" s="9">
        <v>0</v>
      </c>
    </row>
    <row r="740" spans="1:34" x14ac:dyDescent="0.25">
      <c r="A740" s="1" t="s">
        <v>0</v>
      </c>
      <c r="B740" s="2" t="s">
        <v>724</v>
      </c>
      <c r="C740" s="2" t="s">
        <v>735</v>
      </c>
      <c r="D740" s="2" t="str">
        <f t="shared" si="56"/>
        <v>Tripp Lite SMX1000RT2U 1</v>
      </c>
      <c r="E740" s="2">
        <v>8</v>
      </c>
      <c r="F740" s="2">
        <f t="shared" si="57"/>
        <v>8.0000000000000002E-3</v>
      </c>
      <c r="G740" s="2">
        <v>1</v>
      </c>
      <c r="H740" s="3">
        <v>468.83561643835617</v>
      </c>
      <c r="I740" s="3">
        <f t="shared" si="55"/>
        <v>34459</v>
      </c>
      <c r="J740" s="4">
        <f t="shared" si="58"/>
        <v>468.83561643835617</v>
      </c>
      <c r="K740" s="4">
        <f t="shared" si="59"/>
        <v>3.7506849315068493E-3</v>
      </c>
      <c r="L740" s="4" t="s">
        <v>29</v>
      </c>
      <c r="M740" s="4" t="s">
        <v>5</v>
      </c>
      <c r="N740" s="4" t="s">
        <v>6</v>
      </c>
      <c r="O740" s="4" t="s">
        <v>7</v>
      </c>
      <c r="P740" s="4" t="str">
        <f>VLOOKUP(C740,[1]Лист1!$C:$K,9,0)</f>
        <v>2020_01</v>
      </c>
      <c r="R740" s="9">
        <v>0</v>
      </c>
      <c r="S740" s="9">
        <v>0</v>
      </c>
      <c r="T740" s="9">
        <v>0</v>
      </c>
      <c r="U740" s="9">
        <v>1</v>
      </c>
      <c r="V740" s="9">
        <v>1</v>
      </c>
      <c r="W740" s="9">
        <v>1</v>
      </c>
      <c r="X740" s="9">
        <v>1</v>
      </c>
      <c r="Y740" s="9"/>
      <c r="Z740" s="9">
        <v>0</v>
      </c>
      <c r="AA740" s="9">
        <v>1</v>
      </c>
      <c r="AB740" s="9">
        <v>0</v>
      </c>
      <c r="AC740" s="9">
        <v>0</v>
      </c>
      <c r="AD740" s="9">
        <v>1</v>
      </c>
      <c r="AE740" s="9">
        <v>0</v>
      </c>
      <c r="AF740" s="9">
        <v>0</v>
      </c>
      <c r="AG740" s="9">
        <v>0</v>
      </c>
      <c r="AH740" s="9">
        <v>1</v>
      </c>
    </row>
    <row r="741" spans="1:34" x14ac:dyDescent="0.25">
      <c r="A741" s="1" t="s">
        <v>0</v>
      </c>
      <c r="B741" s="2" t="s">
        <v>724</v>
      </c>
      <c r="C741" s="2" t="s">
        <v>736</v>
      </c>
      <c r="D741" s="2" t="str">
        <f t="shared" si="56"/>
        <v>Tripp Lite SMX1500LCD 1,5</v>
      </c>
      <c r="E741" s="2">
        <v>6</v>
      </c>
      <c r="F741" s="2">
        <f t="shared" si="57"/>
        <v>6.0000000000000001E-3</v>
      </c>
      <c r="G741" s="2">
        <v>1.5</v>
      </c>
      <c r="H741" s="3">
        <v>363.23943661971833</v>
      </c>
      <c r="I741" s="3">
        <f t="shared" si="55"/>
        <v>26698</v>
      </c>
      <c r="J741" s="4">
        <f t="shared" si="58"/>
        <v>242.15962441314556</v>
      </c>
      <c r="K741" s="4">
        <f t="shared" si="59"/>
        <v>2.17943661971831E-3</v>
      </c>
      <c r="L741" s="4" t="s">
        <v>29</v>
      </c>
      <c r="M741" s="4" t="s">
        <v>5</v>
      </c>
      <c r="N741" s="4" t="s">
        <v>2</v>
      </c>
      <c r="O741" s="4" t="s">
        <v>7</v>
      </c>
      <c r="P741" s="4" t="str">
        <f>VLOOKUP(C741,[1]Лист1!$C:$K,9,0)</f>
        <v>2020_01</v>
      </c>
      <c r="R741" s="9">
        <v>0</v>
      </c>
      <c r="S741" s="9">
        <v>0</v>
      </c>
      <c r="T741" s="9">
        <v>1</v>
      </c>
      <c r="U741" s="9">
        <v>1</v>
      </c>
      <c r="V741" s="9">
        <v>1</v>
      </c>
      <c r="W741" s="9">
        <v>0</v>
      </c>
      <c r="X741" s="9">
        <v>1</v>
      </c>
      <c r="Y741" s="9"/>
      <c r="Z741" s="9">
        <v>0</v>
      </c>
      <c r="AA741" s="9">
        <v>1</v>
      </c>
      <c r="AB741" s="9">
        <v>0</v>
      </c>
      <c r="AC741" s="9">
        <v>1</v>
      </c>
      <c r="AD741" s="9">
        <v>0</v>
      </c>
      <c r="AE741" s="9">
        <v>0</v>
      </c>
      <c r="AF741" s="9">
        <v>0</v>
      </c>
      <c r="AG741" s="9">
        <v>0</v>
      </c>
      <c r="AH741" s="9">
        <v>1</v>
      </c>
    </row>
    <row r="742" spans="1:34" x14ac:dyDescent="0.25">
      <c r="A742" s="1" t="s">
        <v>0</v>
      </c>
      <c r="B742" s="2" t="s">
        <v>724</v>
      </c>
      <c r="C742" s="2" t="s">
        <v>737</v>
      </c>
      <c r="D742" s="2" t="str">
        <f t="shared" si="56"/>
        <v>Tripp Lite SMX1500LCDT 1,5</v>
      </c>
      <c r="E742" s="2">
        <v>11</v>
      </c>
      <c r="F742" s="2">
        <f t="shared" si="57"/>
        <v>1.0999999999999999E-2</v>
      </c>
      <c r="G742" s="2">
        <v>1.5</v>
      </c>
      <c r="H742" s="3">
        <v>205.35211267605635</v>
      </c>
      <c r="I742" s="3">
        <f t="shared" si="55"/>
        <v>15093</v>
      </c>
      <c r="J742" s="4">
        <f t="shared" si="58"/>
        <v>136.90140845070422</v>
      </c>
      <c r="K742" s="4">
        <f t="shared" si="59"/>
        <v>2.2588732394366196E-3</v>
      </c>
      <c r="L742" s="4" t="s">
        <v>29</v>
      </c>
      <c r="M742" s="4" t="s">
        <v>5</v>
      </c>
      <c r="N742" s="4" t="s">
        <v>2</v>
      </c>
      <c r="O742" s="4" t="s">
        <v>7</v>
      </c>
      <c r="P742" s="4" t="str">
        <f>VLOOKUP(C742,[1]Лист1!$C:$K,9,0)</f>
        <v>2020_01</v>
      </c>
      <c r="R742" s="9">
        <v>0</v>
      </c>
      <c r="S742" s="9">
        <v>0</v>
      </c>
      <c r="T742" s="9">
        <v>1</v>
      </c>
      <c r="U742" s="9">
        <v>1</v>
      </c>
      <c r="V742" s="9">
        <v>1</v>
      </c>
      <c r="W742" s="9">
        <v>0</v>
      </c>
      <c r="X742" s="9">
        <v>1</v>
      </c>
      <c r="Y742" s="9"/>
      <c r="Z742" s="9">
        <v>0</v>
      </c>
      <c r="AA742" s="9">
        <v>1</v>
      </c>
      <c r="AB742" s="9">
        <v>0</v>
      </c>
      <c r="AC742" s="9">
        <v>1</v>
      </c>
      <c r="AD742" s="9">
        <v>0</v>
      </c>
      <c r="AE742" s="9">
        <v>0</v>
      </c>
      <c r="AF742" s="9">
        <v>0</v>
      </c>
      <c r="AG742" s="9">
        <v>0</v>
      </c>
      <c r="AH742" s="9">
        <v>1</v>
      </c>
    </row>
    <row r="743" spans="1:34" x14ac:dyDescent="0.25">
      <c r="A743" s="1" t="s">
        <v>0</v>
      </c>
      <c r="B743" s="2" t="s">
        <v>724</v>
      </c>
      <c r="C743" s="2" t="s">
        <v>738</v>
      </c>
      <c r="D743" s="2" t="str">
        <f t="shared" si="56"/>
        <v>Tripp Lite SMX1500XLRT2U 1,5</v>
      </c>
      <c r="E743" s="2">
        <v>111</v>
      </c>
      <c r="F743" s="2">
        <f t="shared" si="57"/>
        <v>0.111</v>
      </c>
      <c r="G743" s="2">
        <v>1.5</v>
      </c>
      <c r="H743" s="3">
        <v>519.15492957746483</v>
      </c>
      <c r="I743" s="3">
        <f t="shared" si="55"/>
        <v>38158</v>
      </c>
      <c r="J743" s="4">
        <f t="shared" si="58"/>
        <v>346.10328638497657</v>
      </c>
      <c r="K743" s="4">
        <f t="shared" si="59"/>
        <v>5.7626197183098596E-2</v>
      </c>
      <c r="L743" s="4" t="s">
        <v>29</v>
      </c>
      <c r="M743" s="4" t="s">
        <v>5</v>
      </c>
      <c r="N743" s="4" t="s">
        <v>6</v>
      </c>
      <c r="O743" s="4" t="s">
        <v>7</v>
      </c>
      <c r="P743" s="4" t="str">
        <f>VLOOKUP(C743,[1]Лист1!$C:$K,9,0)</f>
        <v>2020_01</v>
      </c>
      <c r="R743" s="9">
        <v>0</v>
      </c>
      <c r="S743" s="9">
        <v>0</v>
      </c>
      <c r="T743" s="9">
        <v>0</v>
      </c>
      <c r="U743" s="9">
        <v>1</v>
      </c>
      <c r="V743" s="9">
        <v>1</v>
      </c>
      <c r="W743" s="9">
        <v>1</v>
      </c>
      <c r="X743" s="9">
        <v>1</v>
      </c>
      <c r="Y743" s="9"/>
      <c r="Z743" s="9">
        <v>0</v>
      </c>
      <c r="AA743" s="9">
        <v>1</v>
      </c>
      <c r="AB743" s="9">
        <v>0</v>
      </c>
      <c r="AC743" s="9">
        <v>1</v>
      </c>
      <c r="AD743" s="9">
        <v>0</v>
      </c>
      <c r="AE743" s="9">
        <v>0</v>
      </c>
      <c r="AF743" s="9">
        <v>0</v>
      </c>
      <c r="AG743" s="9">
        <v>0</v>
      </c>
      <c r="AH743" s="9">
        <v>1</v>
      </c>
    </row>
    <row r="744" spans="1:34" x14ac:dyDescent="0.25">
      <c r="A744" s="1" t="s">
        <v>0</v>
      </c>
      <c r="B744" s="2" t="s">
        <v>724</v>
      </c>
      <c r="C744" s="2" t="s">
        <v>739</v>
      </c>
      <c r="D744" s="2" t="str">
        <f t="shared" si="56"/>
        <v>Tripp Lite SMX2200XLRT2U 2,2</v>
      </c>
      <c r="E744" s="2">
        <v>16</v>
      </c>
      <c r="F744" s="2">
        <f t="shared" si="57"/>
        <v>1.6E-2</v>
      </c>
      <c r="G744" s="2">
        <v>2.2000000000000002</v>
      </c>
      <c r="H744" s="3">
        <v>950.9859154929577</v>
      </c>
      <c r="I744" s="3">
        <f t="shared" ref="I744:I786" si="60">ROUND(H744*73.5,0)</f>
        <v>69897</v>
      </c>
      <c r="J744" s="4">
        <f t="shared" si="58"/>
        <v>432.26632522407164</v>
      </c>
      <c r="K744" s="4">
        <f t="shared" si="59"/>
        <v>1.5215774647887323E-2</v>
      </c>
      <c r="L744" s="4" t="s">
        <v>29</v>
      </c>
      <c r="M744" s="4" t="s">
        <v>5</v>
      </c>
      <c r="N744" s="4" t="s">
        <v>6</v>
      </c>
      <c r="O744" s="4" t="s">
        <v>7</v>
      </c>
      <c r="P744" s="4" t="str">
        <f>VLOOKUP(C744,[1]Лист1!$C:$K,9,0)</f>
        <v>2020_01</v>
      </c>
      <c r="R744" s="9">
        <v>0</v>
      </c>
      <c r="S744" s="9">
        <v>0</v>
      </c>
      <c r="T744" s="9">
        <v>0</v>
      </c>
      <c r="U744" s="9">
        <v>1</v>
      </c>
      <c r="V744" s="9">
        <v>1</v>
      </c>
      <c r="W744" s="9">
        <v>1</v>
      </c>
      <c r="X744" s="9">
        <v>1</v>
      </c>
      <c r="Y744" s="9"/>
      <c r="Z744" s="9">
        <v>0</v>
      </c>
      <c r="AA744" s="9">
        <v>1</v>
      </c>
      <c r="AB744" s="9">
        <v>0</v>
      </c>
      <c r="AC744" s="9">
        <v>1</v>
      </c>
      <c r="AD744" s="9">
        <v>0</v>
      </c>
      <c r="AE744" s="9">
        <v>0</v>
      </c>
      <c r="AF744" s="9">
        <v>0</v>
      </c>
      <c r="AG744" s="9">
        <v>0</v>
      </c>
      <c r="AH744" s="9">
        <v>1</v>
      </c>
    </row>
    <row r="745" spans="1:34" x14ac:dyDescent="0.25">
      <c r="A745" s="1" t="s">
        <v>0</v>
      </c>
      <c r="B745" s="2" t="s">
        <v>724</v>
      </c>
      <c r="C745" s="2" t="s">
        <v>740</v>
      </c>
      <c r="D745" s="2" t="str">
        <f t="shared" si="56"/>
        <v>Tripp Lite SMX3000XLRT2UA 3</v>
      </c>
      <c r="E745" s="2">
        <v>9</v>
      </c>
      <c r="F745" s="2">
        <f t="shared" si="57"/>
        <v>8.9999999999999993E-3</v>
      </c>
      <c r="G745" s="2">
        <v>3</v>
      </c>
      <c r="H745" s="3">
        <v>1157.7464788732395</v>
      </c>
      <c r="I745" s="3">
        <f t="shared" si="60"/>
        <v>85094</v>
      </c>
      <c r="J745" s="4">
        <f t="shared" si="58"/>
        <v>385.91549295774649</v>
      </c>
      <c r="K745" s="4">
        <f t="shared" si="59"/>
        <v>1.0419718309859155E-2</v>
      </c>
      <c r="L745" s="4" t="s">
        <v>29</v>
      </c>
      <c r="M745" s="4" t="s">
        <v>5</v>
      </c>
      <c r="N745" s="4" t="s">
        <v>6</v>
      </c>
      <c r="O745" s="4" t="s">
        <v>7</v>
      </c>
      <c r="P745" s="4" t="str">
        <f>VLOOKUP(C745,[1]Лист1!$C:$K,9,0)</f>
        <v>2020_01</v>
      </c>
      <c r="R745" s="9">
        <v>0</v>
      </c>
      <c r="S745" s="9">
        <v>0</v>
      </c>
      <c r="T745" s="9">
        <v>0</v>
      </c>
      <c r="U745" s="9">
        <v>1</v>
      </c>
      <c r="V745" s="9">
        <v>1</v>
      </c>
      <c r="W745" s="9">
        <v>1</v>
      </c>
      <c r="X745" s="9">
        <v>1</v>
      </c>
      <c r="Y745" s="9"/>
      <c r="Z745" s="9">
        <v>0</v>
      </c>
      <c r="AA745" s="9">
        <v>1</v>
      </c>
      <c r="AB745" s="9">
        <v>0</v>
      </c>
      <c r="AC745" s="9">
        <v>1</v>
      </c>
      <c r="AD745" s="9">
        <v>0</v>
      </c>
      <c r="AE745" s="9">
        <v>0</v>
      </c>
      <c r="AF745" s="9">
        <v>0</v>
      </c>
      <c r="AG745" s="9">
        <v>0</v>
      </c>
      <c r="AH745" s="9">
        <v>1</v>
      </c>
    </row>
    <row r="746" spans="1:34" x14ac:dyDescent="0.25">
      <c r="A746" s="1" t="s">
        <v>0</v>
      </c>
      <c r="B746" s="2" t="s">
        <v>724</v>
      </c>
      <c r="C746" s="2" t="s">
        <v>741</v>
      </c>
      <c r="D746" s="2" t="str">
        <f t="shared" si="56"/>
        <v>Tripp Lite SMX5000XLRT3U 5</v>
      </c>
      <c r="E746" s="2">
        <v>7</v>
      </c>
      <c r="F746" s="2">
        <f t="shared" si="57"/>
        <v>7.0000000000000001E-3</v>
      </c>
      <c r="G746" s="2">
        <v>5</v>
      </c>
      <c r="H746" s="3">
        <v>1909.4225352112676</v>
      </c>
      <c r="I746" s="3">
        <f t="shared" si="60"/>
        <v>140343</v>
      </c>
      <c r="J746" s="4">
        <f t="shared" si="58"/>
        <v>381.88450704225352</v>
      </c>
      <c r="K746" s="4">
        <f t="shared" si="59"/>
        <v>1.3365957746478873E-2</v>
      </c>
      <c r="L746" s="4" t="s">
        <v>29</v>
      </c>
      <c r="M746" s="4" t="s">
        <v>5</v>
      </c>
      <c r="N746" s="4" t="s">
        <v>6</v>
      </c>
      <c r="O746" s="4" t="s">
        <v>7</v>
      </c>
      <c r="P746" s="4" t="str">
        <f>VLOOKUP(C746,[1]Лист1!$C:$K,9,0)</f>
        <v>2020_01</v>
      </c>
      <c r="R746" s="9">
        <v>0</v>
      </c>
      <c r="S746" s="9">
        <v>0</v>
      </c>
      <c r="T746" s="9">
        <v>0</v>
      </c>
      <c r="U746" s="9">
        <v>1</v>
      </c>
      <c r="V746" s="9">
        <v>1</v>
      </c>
      <c r="W746" s="9">
        <v>1</v>
      </c>
      <c r="X746" s="9">
        <v>1</v>
      </c>
      <c r="Y746" s="9"/>
      <c r="Z746" s="9">
        <v>0</v>
      </c>
      <c r="AA746" s="9">
        <v>1</v>
      </c>
      <c r="AB746" s="9">
        <v>0</v>
      </c>
      <c r="AC746" s="9">
        <v>0</v>
      </c>
      <c r="AD746" s="9">
        <v>1</v>
      </c>
      <c r="AE746" s="9">
        <v>0</v>
      </c>
      <c r="AF746" s="9">
        <v>0</v>
      </c>
      <c r="AG746" s="9">
        <v>0</v>
      </c>
      <c r="AH746" s="9">
        <v>1</v>
      </c>
    </row>
    <row r="747" spans="1:34" x14ac:dyDescent="0.25">
      <c r="A747" s="1" t="s">
        <v>0</v>
      </c>
      <c r="B747" s="2" t="s">
        <v>724</v>
      </c>
      <c r="C747" s="2" t="s">
        <v>742</v>
      </c>
      <c r="D747" s="2" t="str">
        <f t="shared" si="56"/>
        <v>Tripp Lite SMX500RT1U 0,5</v>
      </c>
      <c r="E747" s="2">
        <v>28</v>
      </c>
      <c r="F747" s="2">
        <f t="shared" si="57"/>
        <v>2.8000000000000001E-2</v>
      </c>
      <c r="G747" s="2">
        <v>0.5</v>
      </c>
      <c r="H747" s="3">
        <v>268.16901408450707</v>
      </c>
      <c r="I747" s="3">
        <f t="shared" si="60"/>
        <v>19710</v>
      </c>
      <c r="J747" s="4">
        <f t="shared" si="58"/>
        <v>536.33802816901414</v>
      </c>
      <c r="K747" s="4">
        <f t="shared" si="59"/>
        <v>7.5087323943661974E-3</v>
      </c>
      <c r="L747" s="4" t="s">
        <v>29</v>
      </c>
      <c r="M747" s="4" t="s">
        <v>5</v>
      </c>
      <c r="N747" s="4" t="s">
        <v>6</v>
      </c>
      <c r="O747" s="4" t="s">
        <v>7</v>
      </c>
      <c r="P747" s="4" t="str">
        <f>VLOOKUP(C747,[1]Лист1!$C:$K,9,0)</f>
        <v>2020_01</v>
      </c>
      <c r="R747" s="9">
        <v>0</v>
      </c>
      <c r="S747" s="9">
        <v>0</v>
      </c>
      <c r="T747" s="9">
        <v>0</v>
      </c>
      <c r="U747" s="9">
        <v>1</v>
      </c>
      <c r="V747" s="9">
        <v>1</v>
      </c>
      <c r="W747" s="9">
        <v>1</v>
      </c>
      <c r="X747" s="9">
        <v>1</v>
      </c>
      <c r="Y747" s="9"/>
      <c r="Z747" s="9">
        <v>0</v>
      </c>
      <c r="AA747" s="9">
        <v>1</v>
      </c>
      <c r="AB747" s="9">
        <v>0</v>
      </c>
      <c r="AC747" s="9">
        <v>1</v>
      </c>
      <c r="AD747" s="9">
        <v>0</v>
      </c>
      <c r="AE747" s="9">
        <v>0</v>
      </c>
      <c r="AF747" s="9">
        <v>0</v>
      </c>
      <c r="AG747" s="9">
        <v>0</v>
      </c>
      <c r="AH747" s="9">
        <v>1</v>
      </c>
    </row>
    <row r="748" spans="1:34" x14ac:dyDescent="0.25">
      <c r="A748" s="1" t="s">
        <v>0</v>
      </c>
      <c r="B748" s="2" t="s">
        <v>724</v>
      </c>
      <c r="C748" s="2" t="s">
        <v>743</v>
      </c>
      <c r="D748" s="2" t="str">
        <f t="shared" si="56"/>
        <v>Tripp Lite SMX750SLT 0,75</v>
      </c>
      <c r="E748" s="2">
        <v>1</v>
      </c>
      <c r="F748" s="2">
        <f t="shared" si="57"/>
        <v>1E-3</v>
      </c>
      <c r="G748" s="2">
        <v>0.75</v>
      </c>
      <c r="H748" s="3">
        <v>230</v>
      </c>
      <c r="I748" s="3">
        <f t="shared" si="60"/>
        <v>16905</v>
      </c>
      <c r="J748" s="4">
        <f t="shared" si="58"/>
        <v>306.66666666666669</v>
      </c>
      <c r="K748" s="4">
        <f t="shared" si="59"/>
        <v>2.3000000000000001E-4</v>
      </c>
      <c r="L748" s="5" t="s">
        <v>29</v>
      </c>
      <c r="M748" s="5" t="s">
        <v>5</v>
      </c>
      <c r="N748" s="5" t="s">
        <v>2</v>
      </c>
      <c r="O748" s="5" t="s">
        <v>7</v>
      </c>
      <c r="P748" s="4" t="s">
        <v>815</v>
      </c>
      <c r="R748" s="9">
        <v>0</v>
      </c>
      <c r="S748" s="9">
        <v>0</v>
      </c>
      <c r="T748" s="9">
        <v>0</v>
      </c>
      <c r="U748" s="9">
        <v>1</v>
      </c>
      <c r="V748" s="9">
        <v>1</v>
      </c>
      <c r="W748" s="9">
        <v>0</v>
      </c>
      <c r="X748" s="9">
        <v>1</v>
      </c>
      <c r="Y748" s="9"/>
      <c r="Z748" s="9">
        <v>0</v>
      </c>
      <c r="AA748" s="9">
        <v>1</v>
      </c>
      <c r="AB748" s="9">
        <v>0</v>
      </c>
      <c r="AC748" s="9">
        <v>1</v>
      </c>
      <c r="AD748" s="9">
        <v>0</v>
      </c>
      <c r="AE748" s="9">
        <v>0</v>
      </c>
      <c r="AF748" s="9">
        <v>0</v>
      </c>
      <c r="AG748" s="9">
        <v>0</v>
      </c>
      <c r="AH748" s="9">
        <v>1</v>
      </c>
    </row>
    <row r="749" spans="1:34" x14ac:dyDescent="0.25">
      <c r="A749" s="1" t="s">
        <v>0</v>
      </c>
      <c r="B749" s="2" t="s">
        <v>724</v>
      </c>
      <c r="C749" s="2" t="s">
        <v>744</v>
      </c>
      <c r="D749" s="2" t="str">
        <f t="shared" si="56"/>
        <v>Tripp Lite SUINT1000LCD2U 1</v>
      </c>
      <c r="E749" s="2">
        <v>27</v>
      </c>
      <c r="F749" s="2">
        <f t="shared" si="57"/>
        <v>2.7E-2</v>
      </c>
      <c r="G749" s="2">
        <v>1</v>
      </c>
      <c r="H749" s="3">
        <v>738.90410958904113</v>
      </c>
      <c r="I749" s="3">
        <f t="shared" si="60"/>
        <v>54309</v>
      </c>
      <c r="J749" s="4">
        <f t="shared" si="58"/>
        <v>738.90410958904113</v>
      </c>
      <c r="K749" s="4">
        <f t="shared" si="59"/>
        <v>1.9950410958904111E-2</v>
      </c>
      <c r="L749" s="4" t="s">
        <v>4</v>
      </c>
      <c r="M749" s="4" t="s">
        <v>5</v>
      </c>
      <c r="N749" s="4" t="s">
        <v>6</v>
      </c>
      <c r="O749" s="4" t="s">
        <v>7</v>
      </c>
      <c r="P749" s="4" t="str">
        <f>VLOOKUP(C749,[1]Лист1!$C:$K,9,0)</f>
        <v>2020_01</v>
      </c>
      <c r="R749" s="9">
        <v>0</v>
      </c>
      <c r="S749" s="9">
        <v>0</v>
      </c>
      <c r="T749" s="9">
        <v>0</v>
      </c>
      <c r="U749" s="9">
        <v>0</v>
      </c>
      <c r="V749" s="9">
        <v>0</v>
      </c>
      <c r="W749" s="9">
        <v>0</v>
      </c>
      <c r="X749" s="9">
        <v>1</v>
      </c>
      <c r="Y749" s="9"/>
      <c r="Z749" s="9">
        <v>0</v>
      </c>
      <c r="AA749" s="9">
        <v>1</v>
      </c>
      <c r="AB749" s="9">
        <v>0</v>
      </c>
      <c r="AC749" s="9">
        <v>0</v>
      </c>
      <c r="AD749" s="9">
        <v>1</v>
      </c>
      <c r="AE749" s="9">
        <v>0</v>
      </c>
      <c r="AF749" s="9">
        <v>1</v>
      </c>
      <c r="AG749" s="9">
        <v>0</v>
      </c>
      <c r="AH749" s="9">
        <v>1</v>
      </c>
    </row>
    <row r="750" spans="1:34" x14ac:dyDescent="0.25">
      <c r="A750" s="1" t="s">
        <v>0</v>
      </c>
      <c r="B750" s="2" t="s">
        <v>724</v>
      </c>
      <c r="C750" s="2" t="s">
        <v>745</v>
      </c>
      <c r="D750" s="2" t="str">
        <f t="shared" si="56"/>
        <v>Tripp Lite SUINT1000XLCD 1</v>
      </c>
      <c r="E750" s="2">
        <v>3</v>
      </c>
      <c r="F750" s="2">
        <f t="shared" si="57"/>
        <v>3.0000000000000001E-3</v>
      </c>
      <c r="G750" s="2">
        <v>1</v>
      </c>
      <c r="H750" s="3">
        <v>386.36986301369865</v>
      </c>
      <c r="I750" s="3">
        <f t="shared" si="60"/>
        <v>28398</v>
      </c>
      <c r="J750" s="4">
        <f t="shared" si="58"/>
        <v>386.36986301369865</v>
      </c>
      <c r="K750" s="4">
        <f t="shared" si="59"/>
        <v>1.1591095890410958E-3</v>
      </c>
      <c r="L750" s="4" t="s">
        <v>4</v>
      </c>
      <c r="M750" s="4" t="s">
        <v>5</v>
      </c>
      <c r="N750" s="4" t="s">
        <v>2</v>
      </c>
      <c r="O750" s="4" t="s">
        <v>7</v>
      </c>
      <c r="P750" s="4" t="str">
        <f>VLOOKUP(C750,[1]Лист1!$C:$K,9,0)</f>
        <v>2020_01</v>
      </c>
      <c r="R750" s="9">
        <v>0</v>
      </c>
      <c r="S750" s="9">
        <v>0</v>
      </c>
      <c r="T750" s="9">
        <v>1</v>
      </c>
      <c r="U750" s="9">
        <v>0</v>
      </c>
      <c r="V750" s="9">
        <v>1</v>
      </c>
      <c r="W750" s="9">
        <v>0</v>
      </c>
      <c r="X750" s="9">
        <v>1</v>
      </c>
      <c r="Y750" s="9"/>
      <c r="Z750" s="9">
        <v>0</v>
      </c>
      <c r="AA750" s="9">
        <v>1</v>
      </c>
      <c r="AB750" s="9">
        <v>0</v>
      </c>
      <c r="AC750" s="9">
        <v>1</v>
      </c>
      <c r="AD750" s="9">
        <v>0</v>
      </c>
      <c r="AE750" s="9">
        <v>0</v>
      </c>
      <c r="AF750" s="9">
        <v>1</v>
      </c>
      <c r="AG750" s="9">
        <v>0</v>
      </c>
      <c r="AH750" s="9">
        <v>1</v>
      </c>
    </row>
    <row r="751" spans="1:34" x14ac:dyDescent="0.25">
      <c r="A751" s="1" t="s">
        <v>0</v>
      </c>
      <c r="B751" s="2" t="s">
        <v>724</v>
      </c>
      <c r="C751" s="2" t="s">
        <v>746</v>
      </c>
      <c r="D751" s="2" t="str">
        <f t="shared" si="56"/>
        <v>Tripp Lite SUINT1500LCD2U 1,5</v>
      </c>
      <c r="E751" s="2">
        <v>6</v>
      </c>
      <c r="F751" s="2">
        <f t="shared" si="57"/>
        <v>6.0000000000000001E-3</v>
      </c>
      <c r="G751" s="2">
        <v>1.5</v>
      </c>
      <c r="H751" s="3">
        <v>980</v>
      </c>
      <c r="I751" s="3">
        <f t="shared" si="60"/>
        <v>72030</v>
      </c>
      <c r="J751" s="4">
        <f t="shared" si="58"/>
        <v>653.33333333333337</v>
      </c>
      <c r="K751" s="4">
        <f t="shared" si="59"/>
        <v>5.8799999999999998E-3</v>
      </c>
      <c r="L751" s="5" t="s">
        <v>4</v>
      </c>
      <c r="M751" s="5" t="s">
        <v>5</v>
      </c>
      <c r="N751" s="5" t="s">
        <v>6</v>
      </c>
      <c r="O751" s="5" t="s">
        <v>7</v>
      </c>
      <c r="P751" s="4" t="str">
        <f>VLOOKUP(C751,[1]Лист1!$C:$K,9,0)</f>
        <v>2021_06</v>
      </c>
      <c r="R751" s="9">
        <v>0</v>
      </c>
      <c r="S751" s="9">
        <v>0</v>
      </c>
      <c r="T751" s="9">
        <v>1</v>
      </c>
      <c r="U751" s="9">
        <v>0</v>
      </c>
      <c r="V751" s="9">
        <v>1</v>
      </c>
      <c r="W751" s="9">
        <v>0</v>
      </c>
      <c r="X751" s="9">
        <v>1</v>
      </c>
      <c r="Y751" s="9"/>
      <c r="Z751" s="9">
        <v>0</v>
      </c>
      <c r="AA751" s="9">
        <v>1</v>
      </c>
      <c r="AB751" s="9">
        <v>0</v>
      </c>
      <c r="AC751" s="9">
        <v>1</v>
      </c>
      <c r="AD751" s="9">
        <v>0</v>
      </c>
      <c r="AE751" s="9">
        <v>0</v>
      </c>
      <c r="AF751" s="9">
        <v>1</v>
      </c>
      <c r="AG751" s="9">
        <v>0</v>
      </c>
      <c r="AH751" s="9">
        <v>1</v>
      </c>
    </row>
    <row r="752" spans="1:34" x14ac:dyDescent="0.25">
      <c r="A752" s="1" t="s">
        <v>0</v>
      </c>
      <c r="B752" s="2" t="s">
        <v>724</v>
      </c>
      <c r="C752" s="2" t="s">
        <v>747</v>
      </c>
      <c r="D752" s="2" t="str">
        <f t="shared" si="56"/>
        <v>Tripp Lite SUINT2000XLCD 2</v>
      </c>
      <c r="E752" s="2">
        <v>1</v>
      </c>
      <c r="F752" s="2">
        <f t="shared" si="57"/>
        <v>1E-3</v>
      </c>
      <c r="G752" s="2">
        <v>2</v>
      </c>
      <c r="H752" s="3">
        <v>995.98630136986299</v>
      </c>
      <c r="I752" s="3">
        <f t="shared" si="60"/>
        <v>73205</v>
      </c>
      <c r="J752" s="4">
        <f t="shared" si="58"/>
        <v>497.99315068493149</v>
      </c>
      <c r="K752" s="4">
        <f t="shared" si="59"/>
        <v>9.9598630136986301E-4</v>
      </c>
      <c r="L752" s="5" t="s">
        <v>4</v>
      </c>
      <c r="M752" s="5" t="s">
        <v>5</v>
      </c>
      <c r="N752" s="5" t="s">
        <v>2</v>
      </c>
      <c r="O752" s="5" t="s">
        <v>7</v>
      </c>
      <c r="P752" s="4" t="str">
        <f>VLOOKUP(C752,[1]Лист1!$C:$K,9,0)</f>
        <v>2020_01</v>
      </c>
      <c r="R752" s="9">
        <v>0</v>
      </c>
      <c r="S752" s="9">
        <v>0</v>
      </c>
      <c r="T752" s="9">
        <v>1</v>
      </c>
      <c r="U752" s="9">
        <v>0</v>
      </c>
      <c r="V752" s="9">
        <v>1</v>
      </c>
      <c r="W752" s="9">
        <v>0</v>
      </c>
      <c r="X752" s="9">
        <v>1</v>
      </c>
      <c r="Y752" s="9"/>
      <c r="Z752" s="9">
        <v>0</v>
      </c>
      <c r="AA752" s="9">
        <v>1</v>
      </c>
      <c r="AB752" s="9">
        <v>0</v>
      </c>
      <c r="AC752" s="9">
        <v>1</v>
      </c>
      <c r="AD752" s="9">
        <v>0</v>
      </c>
      <c r="AE752" s="9">
        <v>0</v>
      </c>
      <c r="AF752" s="9">
        <v>1</v>
      </c>
      <c r="AG752" s="9">
        <v>0</v>
      </c>
      <c r="AH752" s="9">
        <v>1</v>
      </c>
    </row>
    <row r="753" spans="1:34" x14ac:dyDescent="0.25">
      <c r="A753" s="1" t="s">
        <v>0</v>
      </c>
      <c r="B753" s="2" t="s">
        <v>724</v>
      </c>
      <c r="C753" s="2" t="s">
        <v>748</v>
      </c>
      <c r="D753" s="2" t="str">
        <f t="shared" si="56"/>
        <v>Tripp Lite SUINT2200LCD2U 2,2</v>
      </c>
      <c r="E753" s="2">
        <v>11</v>
      </c>
      <c r="F753" s="2">
        <f t="shared" si="57"/>
        <v>1.0999999999999999E-2</v>
      </c>
      <c r="G753" s="2">
        <v>2.2000000000000002</v>
      </c>
      <c r="H753" s="3">
        <v>1219.6575342465753</v>
      </c>
      <c r="I753" s="3">
        <f t="shared" si="60"/>
        <v>89645</v>
      </c>
      <c r="J753" s="4">
        <f t="shared" si="58"/>
        <v>554.38978829389782</v>
      </c>
      <c r="K753" s="4">
        <f t="shared" si="59"/>
        <v>1.341623287671233E-2</v>
      </c>
      <c r="L753" s="5" t="s">
        <v>4</v>
      </c>
      <c r="M753" s="5" t="s">
        <v>5</v>
      </c>
      <c r="N753" s="5" t="s">
        <v>6</v>
      </c>
      <c r="O753" s="5" t="s">
        <v>7</v>
      </c>
      <c r="P753" s="4" t="str">
        <f>VLOOKUP(C753,[1]Лист1!$C:$K,9,0)</f>
        <v>2020_01</v>
      </c>
      <c r="R753" s="9">
        <v>0</v>
      </c>
      <c r="S753" s="9">
        <v>0</v>
      </c>
      <c r="T753" s="9">
        <v>0</v>
      </c>
      <c r="U753" s="9">
        <v>0</v>
      </c>
      <c r="V753" s="9">
        <v>0</v>
      </c>
      <c r="W753" s="9">
        <v>0</v>
      </c>
      <c r="X753" s="9">
        <v>1</v>
      </c>
      <c r="Y753" s="9"/>
      <c r="Z753" s="9">
        <v>0</v>
      </c>
      <c r="AA753" s="9">
        <v>1</v>
      </c>
      <c r="AB753" s="9">
        <v>0</v>
      </c>
      <c r="AC753" s="9">
        <v>0</v>
      </c>
      <c r="AD753" s="9">
        <v>1</v>
      </c>
      <c r="AE753" s="9">
        <v>0</v>
      </c>
      <c r="AF753" s="9">
        <v>1</v>
      </c>
      <c r="AG753" s="9">
        <v>0</v>
      </c>
      <c r="AH753" s="9">
        <v>1</v>
      </c>
    </row>
    <row r="754" spans="1:34" x14ac:dyDescent="0.25">
      <c r="A754" s="1" t="s">
        <v>0</v>
      </c>
      <c r="B754" s="2" t="s">
        <v>724</v>
      </c>
      <c r="C754" s="2" t="s">
        <v>749</v>
      </c>
      <c r="D754" s="2" t="str">
        <f t="shared" si="56"/>
        <v>Tripp Lite SUINT3000LCD2U 3</v>
      </c>
      <c r="E754" s="2">
        <v>16</v>
      </c>
      <c r="F754" s="2">
        <f t="shared" si="57"/>
        <v>1.6E-2</v>
      </c>
      <c r="G754" s="2">
        <v>3</v>
      </c>
      <c r="H754" s="3">
        <v>1790.1917808219177</v>
      </c>
      <c r="I754" s="3">
        <f t="shared" si="60"/>
        <v>131579</v>
      </c>
      <c r="J754" s="4">
        <f t="shared" si="58"/>
        <v>596.73059360730588</v>
      </c>
      <c r="K754" s="4">
        <f t="shared" si="59"/>
        <v>2.8643068493150684E-2</v>
      </c>
      <c r="L754" s="5" t="s">
        <v>4</v>
      </c>
      <c r="M754" s="5" t="s">
        <v>5</v>
      </c>
      <c r="N754" s="5" t="s">
        <v>6</v>
      </c>
      <c r="O754" s="5" t="s">
        <v>7</v>
      </c>
      <c r="P754" s="4" t="str">
        <f>VLOOKUP(C754,[1]Лист1!$C:$K,9,0)</f>
        <v>2020_01</v>
      </c>
      <c r="R754" s="9">
        <v>0</v>
      </c>
      <c r="S754" s="9">
        <v>0</v>
      </c>
      <c r="T754" s="9">
        <v>0</v>
      </c>
      <c r="U754" s="9">
        <v>0</v>
      </c>
      <c r="V754" s="9">
        <v>0</v>
      </c>
      <c r="W754" s="9">
        <v>0</v>
      </c>
      <c r="X754" s="9">
        <v>1</v>
      </c>
      <c r="Y754" s="9"/>
      <c r="Z754" s="9">
        <v>0</v>
      </c>
      <c r="AA754" s="9">
        <v>1</v>
      </c>
      <c r="AB754" s="9">
        <v>0</v>
      </c>
      <c r="AC754" s="9">
        <v>0</v>
      </c>
      <c r="AD754" s="9">
        <v>1</v>
      </c>
      <c r="AE754" s="9">
        <v>0</v>
      </c>
      <c r="AF754" s="9">
        <v>1</v>
      </c>
      <c r="AG754" s="9">
        <v>0</v>
      </c>
      <c r="AH754" s="9">
        <v>1</v>
      </c>
    </row>
    <row r="755" spans="1:34" x14ac:dyDescent="0.25">
      <c r="A755" s="1" t="s">
        <v>0</v>
      </c>
      <c r="B755" s="2" t="s">
        <v>724</v>
      </c>
      <c r="C755" s="2" t="s">
        <v>750</v>
      </c>
      <c r="D755" s="2" t="str">
        <f t="shared" si="56"/>
        <v>Tripp Lite SUINT3000XLCD 3</v>
      </c>
      <c r="E755" s="2">
        <v>2</v>
      </c>
      <c r="F755" s="2">
        <f t="shared" si="57"/>
        <v>2E-3</v>
      </c>
      <c r="G755" s="2">
        <v>3</v>
      </c>
      <c r="H755" s="3">
        <v>953.83561643835617</v>
      </c>
      <c r="I755" s="3">
        <f t="shared" si="60"/>
        <v>70107</v>
      </c>
      <c r="J755" s="4">
        <f t="shared" si="58"/>
        <v>317.94520547945206</v>
      </c>
      <c r="K755" s="4">
        <f t="shared" si="59"/>
        <v>1.9076712328767124E-3</v>
      </c>
      <c r="L755" s="5" t="s">
        <v>4</v>
      </c>
      <c r="M755" s="5" t="s">
        <v>5</v>
      </c>
      <c r="N755" s="5" t="s">
        <v>2</v>
      </c>
      <c r="O755" s="5" t="s">
        <v>7</v>
      </c>
      <c r="P755" s="4" t="str">
        <f>VLOOKUP(C755,[1]Лист1!$C:$K,9,0)</f>
        <v>2021_06</v>
      </c>
      <c r="R755" s="9">
        <v>0</v>
      </c>
      <c r="S755" s="9">
        <v>0</v>
      </c>
      <c r="T755" s="9">
        <v>1</v>
      </c>
      <c r="U755" s="9">
        <v>0</v>
      </c>
      <c r="V755" s="9">
        <v>1</v>
      </c>
      <c r="W755" s="9">
        <v>0</v>
      </c>
      <c r="X755" s="9">
        <v>1</v>
      </c>
      <c r="Y755" s="9"/>
      <c r="Z755" s="9">
        <v>0</v>
      </c>
      <c r="AA755" s="9">
        <v>1</v>
      </c>
      <c r="AB755" s="9">
        <v>0</v>
      </c>
      <c r="AC755" s="9">
        <v>1</v>
      </c>
      <c r="AD755" s="9">
        <v>0</v>
      </c>
      <c r="AE755" s="9">
        <v>0</v>
      </c>
      <c r="AF755" s="9">
        <v>1</v>
      </c>
      <c r="AG755" s="9">
        <v>0</v>
      </c>
      <c r="AH755" s="9">
        <v>1</v>
      </c>
    </row>
    <row r="756" spans="1:34" x14ac:dyDescent="0.25">
      <c r="A756" s="1" t="s">
        <v>0</v>
      </c>
      <c r="B756" s="2" t="s">
        <v>751</v>
      </c>
      <c r="C756" s="2" t="s">
        <v>752</v>
      </c>
      <c r="D756" s="2" t="str">
        <f t="shared" si="56"/>
        <v>Vertiv EDGE-1000IMT 1</v>
      </c>
      <c r="E756" s="2">
        <v>3</v>
      </c>
      <c r="F756" s="2">
        <f t="shared" si="57"/>
        <v>3.0000000000000001E-3</v>
      </c>
      <c r="G756" s="2">
        <v>1</v>
      </c>
      <c r="H756" s="3">
        <v>438.30136986301369</v>
      </c>
      <c r="I756" s="3">
        <f t="shared" si="60"/>
        <v>32215</v>
      </c>
      <c r="J756" s="4">
        <f t="shared" si="58"/>
        <v>438.30136986301369</v>
      </c>
      <c r="K756" s="4">
        <f t="shared" si="59"/>
        <v>1.3149041095890412E-3</v>
      </c>
      <c r="L756" s="4" t="s">
        <v>29</v>
      </c>
      <c r="M756" s="4" t="s">
        <v>5</v>
      </c>
      <c r="N756" s="4" t="s">
        <v>6</v>
      </c>
      <c r="O756" s="4" t="s">
        <v>7</v>
      </c>
      <c r="P756" s="4" t="str">
        <f>VLOOKUP(C756,[1]Лист1!$C:$K,9,0)</f>
        <v>2021_06</v>
      </c>
      <c r="R756" s="9">
        <v>0</v>
      </c>
      <c r="S756" s="9">
        <v>0</v>
      </c>
      <c r="T756" s="9">
        <v>0</v>
      </c>
      <c r="U756" s="9">
        <v>0</v>
      </c>
      <c r="V756" s="9">
        <v>0</v>
      </c>
      <c r="W756" s="9">
        <v>0</v>
      </c>
      <c r="X756" s="9">
        <v>1</v>
      </c>
      <c r="Y756" s="9"/>
      <c r="Z756" s="9">
        <v>0</v>
      </c>
      <c r="AA756" s="9">
        <v>1</v>
      </c>
      <c r="AB756" s="9">
        <v>0</v>
      </c>
      <c r="AC756" s="9">
        <v>0</v>
      </c>
      <c r="AD756" s="9">
        <v>1</v>
      </c>
      <c r="AE756" s="9">
        <v>0</v>
      </c>
      <c r="AF756" s="9">
        <v>0</v>
      </c>
      <c r="AG756" s="9">
        <v>0</v>
      </c>
      <c r="AH756" s="9">
        <v>1</v>
      </c>
    </row>
    <row r="757" spans="1:34" x14ac:dyDescent="0.25">
      <c r="A757" s="1" t="s">
        <v>0</v>
      </c>
      <c r="B757" s="2" t="s">
        <v>751</v>
      </c>
      <c r="C757" s="2" t="s">
        <v>753</v>
      </c>
      <c r="D757" s="2" t="str">
        <f t="shared" si="56"/>
        <v>Vertiv EDGE-1500IMT 1,5</v>
      </c>
      <c r="E757" s="2">
        <v>1</v>
      </c>
      <c r="F757" s="2">
        <f t="shared" si="57"/>
        <v>1E-3</v>
      </c>
      <c r="G757" s="2">
        <v>1.5</v>
      </c>
      <c r="H757" s="3">
        <v>670</v>
      </c>
      <c r="I757" s="3">
        <f t="shared" si="60"/>
        <v>49245</v>
      </c>
      <c r="J757" s="4">
        <f t="shared" si="58"/>
        <v>446.66666666666669</v>
      </c>
      <c r="K757" s="4">
        <f t="shared" si="59"/>
        <v>6.7000000000000002E-4</v>
      </c>
      <c r="L757" s="4" t="s">
        <v>29</v>
      </c>
      <c r="M757" s="4" t="s">
        <v>5</v>
      </c>
      <c r="N757" s="4" t="s">
        <v>6</v>
      </c>
      <c r="O757" s="4" t="s">
        <v>7</v>
      </c>
      <c r="P757" s="4" t="s">
        <v>815</v>
      </c>
      <c r="R757" s="9">
        <v>0</v>
      </c>
      <c r="S757" s="9">
        <v>0</v>
      </c>
      <c r="T757" s="9">
        <v>0</v>
      </c>
      <c r="U757" s="9">
        <v>0</v>
      </c>
      <c r="V757" s="9">
        <v>0</v>
      </c>
      <c r="W757" s="9">
        <v>0</v>
      </c>
      <c r="X757" s="9">
        <v>1</v>
      </c>
      <c r="Y757" s="9"/>
      <c r="Z757" s="9">
        <v>0</v>
      </c>
      <c r="AA757" s="9">
        <v>1</v>
      </c>
      <c r="AB757" s="9">
        <v>0</v>
      </c>
      <c r="AC757" s="9">
        <v>0</v>
      </c>
      <c r="AD757" s="9">
        <v>1</v>
      </c>
      <c r="AE757" s="9">
        <v>0</v>
      </c>
      <c r="AF757" s="9">
        <v>0</v>
      </c>
      <c r="AG757" s="9">
        <v>0</v>
      </c>
      <c r="AH757" s="9">
        <v>1</v>
      </c>
    </row>
    <row r="758" spans="1:34" x14ac:dyDescent="0.25">
      <c r="A758" s="1" t="s">
        <v>0</v>
      </c>
      <c r="B758" s="2" t="s">
        <v>751</v>
      </c>
      <c r="C758" s="2" t="s">
        <v>754</v>
      </c>
      <c r="D758" s="2" t="str">
        <f t="shared" si="56"/>
        <v>Vertiv EDGE-1500IRM1U 1,5</v>
      </c>
      <c r="E758" s="2">
        <v>3</v>
      </c>
      <c r="F758" s="2">
        <f t="shared" si="57"/>
        <v>3.0000000000000001E-3</v>
      </c>
      <c r="G758" s="2">
        <v>1.5</v>
      </c>
      <c r="H758" s="3">
        <v>670</v>
      </c>
      <c r="I758" s="3">
        <f t="shared" si="60"/>
        <v>49245</v>
      </c>
      <c r="J758" s="4">
        <f t="shared" si="58"/>
        <v>446.66666666666669</v>
      </c>
      <c r="K758" s="4">
        <f t="shared" si="59"/>
        <v>2.0100000000000001E-3</v>
      </c>
      <c r="L758" s="4" t="s">
        <v>29</v>
      </c>
      <c r="M758" s="4" t="s">
        <v>5</v>
      </c>
      <c r="N758" s="4" t="s">
        <v>52</v>
      </c>
      <c r="O758" s="4" t="s">
        <v>7</v>
      </c>
      <c r="P758" s="4" t="s">
        <v>815</v>
      </c>
      <c r="R758" s="9">
        <v>0</v>
      </c>
      <c r="S758" s="9">
        <v>0</v>
      </c>
      <c r="T758" s="9">
        <v>0</v>
      </c>
      <c r="U758" s="9">
        <v>0</v>
      </c>
      <c r="V758" s="9">
        <v>0</v>
      </c>
      <c r="W758" s="9">
        <v>0</v>
      </c>
      <c r="X758" s="9">
        <v>1</v>
      </c>
      <c r="Y758" s="9"/>
      <c r="Z758" s="9">
        <v>0</v>
      </c>
      <c r="AA758" s="9">
        <v>1</v>
      </c>
      <c r="AB758" s="9">
        <v>0</v>
      </c>
      <c r="AC758" s="9">
        <v>0</v>
      </c>
      <c r="AD758" s="9">
        <v>0</v>
      </c>
      <c r="AE758" s="9">
        <v>1</v>
      </c>
      <c r="AF758" s="9">
        <v>0</v>
      </c>
      <c r="AG758" s="9">
        <v>0</v>
      </c>
      <c r="AH758" s="9">
        <v>1</v>
      </c>
    </row>
    <row r="759" spans="1:34" x14ac:dyDescent="0.25">
      <c r="A759" s="1" t="s">
        <v>0</v>
      </c>
      <c r="B759" s="2" t="s">
        <v>751</v>
      </c>
      <c r="C759" s="2" t="s">
        <v>755</v>
      </c>
      <c r="D759" s="2" t="str">
        <f t="shared" si="56"/>
        <v>Vertiv EDGE-1500IRT2UXL 1,5</v>
      </c>
      <c r="E759" s="2">
        <v>3</v>
      </c>
      <c r="F759" s="2">
        <f t="shared" si="57"/>
        <v>3.0000000000000001E-3</v>
      </c>
      <c r="G759" s="2">
        <v>1.5</v>
      </c>
      <c r="H759" s="3">
        <v>700.26760563380287</v>
      </c>
      <c r="I759" s="3">
        <f t="shared" si="60"/>
        <v>51470</v>
      </c>
      <c r="J759" s="4">
        <f t="shared" si="58"/>
        <v>466.84507042253523</v>
      </c>
      <c r="K759" s="4">
        <f t="shared" si="59"/>
        <v>2.1008028169014086E-3</v>
      </c>
      <c r="L759" s="4" t="s">
        <v>29</v>
      </c>
      <c r="M759" s="4" t="s">
        <v>5</v>
      </c>
      <c r="N759" s="4" t="s">
        <v>6</v>
      </c>
      <c r="O759" s="4" t="s">
        <v>7</v>
      </c>
      <c r="P759" s="4" t="str">
        <f>VLOOKUP(C759,[1]Лист1!$C:$K,9,0)</f>
        <v>2020_01</v>
      </c>
      <c r="R759" s="9">
        <v>0</v>
      </c>
      <c r="S759" s="9">
        <v>0</v>
      </c>
      <c r="T759" s="9">
        <v>0</v>
      </c>
      <c r="U759" s="9">
        <v>0</v>
      </c>
      <c r="V759" s="9">
        <v>0</v>
      </c>
      <c r="W759" s="9">
        <v>0</v>
      </c>
      <c r="X759" s="9">
        <v>1</v>
      </c>
      <c r="Y759" s="9"/>
      <c r="Z759" s="9">
        <v>0</v>
      </c>
      <c r="AA759" s="9">
        <v>1</v>
      </c>
      <c r="AB759" s="9">
        <v>0</v>
      </c>
      <c r="AC759" s="9">
        <v>0</v>
      </c>
      <c r="AD759" s="9">
        <v>1</v>
      </c>
      <c r="AE759" s="9">
        <v>0</v>
      </c>
      <c r="AF759" s="9">
        <v>0</v>
      </c>
      <c r="AG759" s="9">
        <v>0</v>
      </c>
      <c r="AH759" s="9">
        <v>1</v>
      </c>
    </row>
    <row r="760" spans="1:34" x14ac:dyDescent="0.25">
      <c r="A760" s="1" t="s">
        <v>0</v>
      </c>
      <c r="B760" s="2" t="s">
        <v>751</v>
      </c>
      <c r="C760" s="2" t="s">
        <v>756</v>
      </c>
      <c r="D760" s="2" t="str">
        <f t="shared" si="56"/>
        <v>Vertiv EDGE-2200IRT2UXL 2,2</v>
      </c>
      <c r="E760" s="2">
        <v>3</v>
      </c>
      <c r="F760" s="2">
        <f t="shared" si="57"/>
        <v>3.0000000000000001E-3</v>
      </c>
      <c r="G760" s="2">
        <v>2.2000000000000002</v>
      </c>
      <c r="H760" s="3">
        <v>963.29577464788736</v>
      </c>
      <c r="I760" s="3">
        <f t="shared" si="60"/>
        <v>70802</v>
      </c>
      <c r="J760" s="4">
        <f t="shared" si="58"/>
        <v>437.86171574903966</v>
      </c>
      <c r="K760" s="4">
        <f t="shared" si="59"/>
        <v>2.8898873239436621E-3</v>
      </c>
      <c r="L760" s="4" t="s">
        <v>29</v>
      </c>
      <c r="M760" s="4" t="s">
        <v>5</v>
      </c>
      <c r="N760" s="4" t="s">
        <v>6</v>
      </c>
      <c r="O760" s="4" t="s">
        <v>7</v>
      </c>
      <c r="P760" s="4" t="s">
        <v>815</v>
      </c>
      <c r="R760" s="9">
        <v>0</v>
      </c>
      <c r="S760" s="9">
        <v>0</v>
      </c>
      <c r="T760" s="9">
        <v>0</v>
      </c>
      <c r="U760" s="9">
        <v>0</v>
      </c>
      <c r="V760" s="9">
        <v>0</v>
      </c>
      <c r="W760" s="9">
        <v>0</v>
      </c>
      <c r="X760" s="9">
        <v>1</v>
      </c>
      <c r="Y760" s="9"/>
      <c r="Z760" s="9">
        <v>0</v>
      </c>
      <c r="AA760" s="9">
        <v>1</v>
      </c>
      <c r="AB760" s="9">
        <v>0</v>
      </c>
      <c r="AC760" s="9">
        <v>0</v>
      </c>
      <c r="AD760" s="9">
        <v>1</v>
      </c>
      <c r="AE760" s="9">
        <v>0</v>
      </c>
      <c r="AF760" s="9">
        <v>0</v>
      </c>
      <c r="AG760" s="9">
        <v>0</v>
      </c>
      <c r="AH760" s="9">
        <v>1</v>
      </c>
    </row>
    <row r="761" spans="1:34" x14ac:dyDescent="0.25">
      <c r="A761" s="1" t="s">
        <v>0</v>
      </c>
      <c r="B761" s="2" t="s">
        <v>751</v>
      </c>
      <c r="C761" s="2" t="s">
        <v>757</v>
      </c>
      <c r="D761" s="2" t="str">
        <f t="shared" si="56"/>
        <v>Vertiv EDGE-500IRM1U 0,5</v>
      </c>
      <c r="E761" s="2">
        <v>10</v>
      </c>
      <c r="F761" s="2">
        <f t="shared" si="57"/>
        <v>0.01</v>
      </c>
      <c r="G761" s="2">
        <v>0.5</v>
      </c>
      <c r="H761" s="3">
        <v>430.6849315068493</v>
      </c>
      <c r="I761" s="3">
        <f t="shared" si="60"/>
        <v>31655</v>
      </c>
      <c r="J761" s="4">
        <f t="shared" si="58"/>
        <v>861.36986301369859</v>
      </c>
      <c r="K761" s="4">
        <f t="shared" si="59"/>
        <v>4.3068493150684927E-3</v>
      </c>
      <c r="L761" s="4" t="s">
        <v>29</v>
      </c>
      <c r="M761" s="4" t="s">
        <v>5</v>
      </c>
      <c r="N761" s="4" t="s">
        <v>52</v>
      </c>
      <c r="O761" s="4" t="s">
        <v>7</v>
      </c>
      <c r="P761" s="4" t="str">
        <f>VLOOKUP(C761,[1]Лист1!$C:$K,9,0)</f>
        <v>2020_01</v>
      </c>
      <c r="R761" s="9">
        <v>0</v>
      </c>
      <c r="S761" s="9">
        <v>0</v>
      </c>
      <c r="T761" s="9">
        <v>0</v>
      </c>
      <c r="U761" s="9">
        <v>0</v>
      </c>
      <c r="V761" s="9">
        <v>0</v>
      </c>
      <c r="W761" s="9">
        <v>0</v>
      </c>
      <c r="X761" s="9">
        <v>1</v>
      </c>
      <c r="Y761" s="9"/>
      <c r="Z761" s="9">
        <v>0</v>
      </c>
      <c r="AA761" s="9">
        <v>1</v>
      </c>
      <c r="AB761" s="9">
        <v>0</v>
      </c>
      <c r="AC761" s="9">
        <v>0</v>
      </c>
      <c r="AD761" s="9">
        <v>0</v>
      </c>
      <c r="AE761" s="9">
        <v>1</v>
      </c>
      <c r="AF761" s="9">
        <v>0</v>
      </c>
      <c r="AG761" s="9">
        <v>0</v>
      </c>
      <c r="AH761" s="9">
        <v>1</v>
      </c>
    </row>
    <row r="762" spans="1:34" x14ac:dyDescent="0.25">
      <c r="A762" s="1" t="s">
        <v>0</v>
      </c>
      <c r="B762" s="2" t="s">
        <v>751</v>
      </c>
      <c r="C762" s="2" t="s">
        <v>758</v>
      </c>
      <c r="D762" s="2" t="str">
        <f t="shared" si="56"/>
        <v>Vertiv EDGE-750IMT 0,75</v>
      </c>
      <c r="E762" s="2">
        <v>14</v>
      </c>
      <c r="F762" s="2">
        <f t="shared" si="57"/>
        <v>1.4E-2</v>
      </c>
      <c r="G762" s="2">
        <v>0.75</v>
      </c>
      <c r="H762" s="3">
        <v>361.52112676056339</v>
      </c>
      <c r="I762" s="3">
        <f t="shared" si="60"/>
        <v>26572</v>
      </c>
      <c r="J762" s="4">
        <f t="shared" si="58"/>
        <v>482.02816901408454</v>
      </c>
      <c r="K762" s="4">
        <f t="shared" si="59"/>
        <v>5.0612957746478879E-3</v>
      </c>
      <c r="L762" s="4" t="s">
        <v>29</v>
      </c>
      <c r="M762" s="4" t="s">
        <v>5</v>
      </c>
      <c r="N762" s="4" t="s">
        <v>6</v>
      </c>
      <c r="O762" s="4" t="s">
        <v>7</v>
      </c>
      <c r="P762" s="4" t="str">
        <f>VLOOKUP(C762,[1]Лист1!$C:$K,9,0)</f>
        <v>2021_06</v>
      </c>
      <c r="R762" s="9">
        <v>0</v>
      </c>
      <c r="S762" s="9">
        <v>0</v>
      </c>
      <c r="T762" s="9">
        <v>0</v>
      </c>
      <c r="U762" s="9">
        <v>0</v>
      </c>
      <c r="V762" s="9">
        <v>0</v>
      </c>
      <c r="W762" s="9">
        <v>0</v>
      </c>
      <c r="X762" s="9">
        <v>1</v>
      </c>
      <c r="Y762" s="9"/>
      <c r="Z762" s="9">
        <v>0</v>
      </c>
      <c r="AA762" s="9">
        <v>1</v>
      </c>
      <c r="AB762" s="9">
        <v>0</v>
      </c>
      <c r="AC762" s="9">
        <v>0</v>
      </c>
      <c r="AD762" s="9">
        <v>1</v>
      </c>
      <c r="AE762" s="9">
        <v>0</v>
      </c>
      <c r="AF762" s="9">
        <v>0</v>
      </c>
      <c r="AG762" s="9">
        <v>0</v>
      </c>
      <c r="AH762" s="9">
        <v>1</v>
      </c>
    </row>
    <row r="763" spans="1:34" x14ac:dyDescent="0.25">
      <c r="A763" s="1" t="s">
        <v>0</v>
      </c>
      <c r="B763" s="2" t="s">
        <v>751</v>
      </c>
      <c r="C763" s="2" t="s">
        <v>759</v>
      </c>
      <c r="D763" s="2" t="str">
        <f t="shared" si="56"/>
        <v>Vertiv GXT4-1000RT230E 1</v>
      </c>
      <c r="E763" s="2">
        <v>10</v>
      </c>
      <c r="F763" s="2">
        <f t="shared" si="57"/>
        <v>0.01</v>
      </c>
      <c r="G763" s="2">
        <v>1</v>
      </c>
      <c r="H763" s="3">
        <v>559.97260273972597</v>
      </c>
      <c r="I763" s="3">
        <f t="shared" si="60"/>
        <v>41158</v>
      </c>
      <c r="J763" s="4">
        <f t="shared" si="58"/>
        <v>559.97260273972597</v>
      </c>
      <c r="K763" s="4">
        <f t="shared" si="59"/>
        <v>5.59972602739726E-3</v>
      </c>
      <c r="L763" s="4" t="s">
        <v>4</v>
      </c>
      <c r="M763" s="4" t="s">
        <v>5</v>
      </c>
      <c r="N763" s="4" t="s">
        <v>6</v>
      </c>
      <c r="O763" s="4" t="s">
        <v>7</v>
      </c>
      <c r="P763" s="4" t="str">
        <f>VLOOKUP(C763,[1]Лист1!$C:$K,9,0)</f>
        <v>2020_01</v>
      </c>
      <c r="R763" s="9">
        <v>0</v>
      </c>
      <c r="S763" s="9">
        <v>0</v>
      </c>
      <c r="T763" s="9">
        <v>0</v>
      </c>
      <c r="U763" s="9">
        <v>0</v>
      </c>
      <c r="V763" s="9">
        <v>0</v>
      </c>
      <c r="W763" s="9">
        <v>0</v>
      </c>
      <c r="X763" s="9">
        <v>1</v>
      </c>
      <c r="Y763" s="9"/>
      <c r="Z763" s="9">
        <v>0</v>
      </c>
      <c r="AA763" s="9">
        <v>1</v>
      </c>
      <c r="AB763" s="9">
        <v>0</v>
      </c>
      <c r="AC763" s="9">
        <v>0</v>
      </c>
      <c r="AD763" s="9">
        <v>1</v>
      </c>
      <c r="AE763" s="9">
        <v>0</v>
      </c>
      <c r="AF763" s="9">
        <v>1</v>
      </c>
      <c r="AG763" s="9">
        <v>0</v>
      </c>
      <c r="AH763" s="9">
        <v>1</v>
      </c>
    </row>
    <row r="764" spans="1:34" x14ac:dyDescent="0.25">
      <c r="A764" s="1" t="s">
        <v>0</v>
      </c>
      <c r="B764" s="2" t="s">
        <v>751</v>
      </c>
      <c r="C764" s="2" t="s">
        <v>760</v>
      </c>
      <c r="D764" s="2" t="str">
        <f t="shared" si="56"/>
        <v>Vertiv GXT4-1500RT230E 1,5</v>
      </c>
      <c r="E764" s="2">
        <v>6</v>
      </c>
      <c r="F764" s="2">
        <f t="shared" si="57"/>
        <v>6.0000000000000001E-3</v>
      </c>
      <c r="G764" s="2">
        <v>1.5</v>
      </c>
      <c r="H764" s="3">
        <v>658.91549295774644</v>
      </c>
      <c r="I764" s="3">
        <f t="shared" si="60"/>
        <v>48430</v>
      </c>
      <c r="J764" s="4">
        <f t="shared" si="58"/>
        <v>439.27699530516429</v>
      </c>
      <c r="K764" s="4">
        <f t="shared" si="59"/>
        <v>3.9534929577464788E-3</v>
      </c>
      <c r="L764" s="4" t="s">
        <v>4</v>
      </c>
      <c r="M764" s="4" t="s">
        <v>5</v>
      </c>
      <c r="N764" s="4" t="s">
        <v>6</v>
      </c>
      <c r="O764" s="4" t="s">
        <v>7</v>
      </c>
      <c r="P764" s="4" t="str">
        <f>VLOOKUP(C764,[1]Лист1!$C:$K,9,0)</f>
        <v>2020_01</v>
      </c>
      <c r="R764" s="9">
        <v>0</v>
      </c>
      <c r="S764" s="9">
        <v>0</v>
      </c>
      <c r="T764" s="9">
        <v>0</v>
      </c>
      <c r="U764" s="9">
        <v>0</v>
      </c>
      <c r="V764" s="9">
        <v>0</v>
      </c>
      <c r="W764" s="9">
        <v>0</v>
      </c>
      <c r="X764" s="9">
        <v>1</v>
      </c>
      <c r="Y764" s="9"/>
      <c r="Z764" s="9">
        <v>0</v>
      </c>
      <c r="AA764" s="9">
        <v>1</v>
      </c>
      <c r="AB764" s="9">
        <v>0</v>
      </c>
      <c r="AC764" s="9">
        <v>0</v>
      </c>
      <c r="AD764" s="9">
        <v>1</v>
      </c>
      <c r="AE764" s="9">
        <v>0</v>
      </c>
      <c r="AF764" s="9">
        <v>1</v>
      </c>
      <c r="AG764" s="9">
        <v>0</v>
      </c>
      <c r="AH764" s="9">
        <v>1</v>
      </c>
    </row>
    <row r="765" spans="1:34" x14ac:dyDescent="0.25">
      <c r="A765" s="1" t="s">
        <v>0</v>
      </c>
      <c r="B765" s="2" t="s">
        <v>751</v>
      </c>
      <c r="C765" s="2" t="s">
        <v>761</v>
      </c>
      <c r="D765" s="2" t="str">
        <f t="shared" si="56"/>
        <v>Vertiv GXT4-2000RT230E 2</v>
      </c>
      <c r="E765" s="2">
        <v>35</v>
      </c>
      <c r="F765" s="2">
        <f t="shared" si="57"/>
        <v>3.5000000000000003E-2</v>
      </c>
      <c r="G765" s="2">
        <v>2</v>
      </c>
      <c r="H765" s="3">
        <v>893.3943661971831</v>
      </c>
      <c r="I765" s="3">
        <f t="shared" si="60"/>
        <v>65664</v>
      </c>
      <c r="J765" s="4">
        <f t="shared" si="58"/>
        <v>446.69718309859155</v>
      </c>
      <c r="K765" s="4">
        <f t="shared" si="59"/>
        <v>3.1268802816901406E-2</v>
      </c>
      <c r="L765" s="4" t="s">
        <v>4</v>
      </c>
      <c r="M765" s="4" t="s">
        <v>5</v>
      </c>
      <c r="N765" s="4" t="s">
        <v>6</v>
      </c>
      <c r="O765" s="4" t="s">
        <v>7</v>
      </c>
      <c r="P765" s="4" t="str">
        <f>VLOOKUP(C765,[1]Лист1!$C:$K,9,0)</f>
        <v>2020_01</v>
      </c>
      <c r="R765" s="9">
        <v>0</v>
      </c>
      <c r="S765" s="9">
        <v>0</v>
      </c>
      <c r="T765" s="9">
        <v>0</v>
      </c>
      <c r="U765" s="9">
        <v>0</v>
      </c>
      <c r="V765" s="9">
        <v>0</v>
      </c>
      <c r="W765" s="9">
        <v>0</v>
      </c>
      <c r="X765" s="9">
        <v>1</v>
      </c>
      <c r="Y765" s="9"/>
      <c r="Z765" s="9">
        <v>0</v>
      </c>
      <c r="AA765" s="9">
        <v>1</v>
      </c>
      <c r="AB765" s="9">
        <v>0</v>
      </c>
      <c r="AC765" s="9">
        <v>0</v>
      </c>
      <c r="AD765" s="9">
        <v>1</v>
      </c>
      <c r="AE765" s="9">
        <v>0</v>
      </c>
      <c r="AF765" s="9">
        <v>1</v>
      </c>
      <c r="AG765" s="9">
        <v>0</v>
      </c>
      <c r="AH765" s="9">
        <v>1</v>
      </c>
    </row>
    <row r="766" spans="1:34" x14ac:dyDescent="0.25">
      <c r="A766" s="1" t="s">
        <v>0</v>
      </c>
      <c r="B766" s="2" t="s">
        <v>751</v>
      </c>
      <c r="C766" s="2" t="s">
        <v>762</v>
      </c>
      <c r="D766" s="2" t="str">
        <f t="shared" si="56"/>
        <v>Vertiv GXT4-3000RT230E 3</v>
      </c>
      <c r="E766" s="2">
        <v>30</v>
      </c>
      <c r="F766" s="2">
        <f t="shared" si="57"/>
        <v>0.03</v>
      </c>
      <c r="G766" s="2">
        <v>3</v>
      </c>
      <c r="H766" s="3">
        <v>1144.7945205479452</v>
      </c>
      <c r="I766" s="3">
        <f t="shared" si="60"/>
        <v>84142</v>
      </c>
      <c r="J766" s="4">
        <f t="shared" si="58"/>
        <v>381.59817351598173</v>
      </c>
      <c r="K766" s="4">
        <f t="shared" si="59"/>
        <v>3.4343835616438362E-2</v>
      </c>
      <c r="L766" s="4" t="s">
        <v>4</v>
      </c>
      <c r="M766" s="4" t="s">
        <v>5</v>
      </c>
      <c r="N766" s="4" t="s">
        <v>6</v>
      </c>
      <c r="O766" s="4" t="s">
        <v>7</v>
      </c>
      <c r="P766" s="4" t="str">
        <f>VLOOKUP(C766,[1]Лист1!$C:$K,9,0)</f>
        <v>2020_01</v>
      </c>
      <c r="R766" s="9">
        <v>0</v>
      </c>
      <c r="S766" s="9">
        <v>0</v>
      </c>
      <c r="T766" s="9">
        <v>0</v>
      </c>
      <c r="U766" s="9">
        <v>0</v>
      </c>
      <c r="V766" s="9">
        <v>0</v>
      </c>
      <c r="W766" s="9">
        <v>0</v>
      </c>
      <c r="X766" s="9">
        <v>1</v>
      </c>
      <c r="Y766" s="9"/>
      <c r="Z766" s="9">
        <v>0</v>
      </c>
      <c r="AA766" s="9">
        <v>1</v>
      </c>
      <c r="AB766" s="9">
        <v>0</v>
      </c>
      <c r="AC766" s="9">
        <v>0</v>
      </c>
      <c r="AD766" s="9">
        <v>1</v>
      </c>
      <c r="AE766" s="9">
        <v>0</v>
      </c>
      <c r="AF766" s="9">
        <v>1</v>
      </c>
      <c r="AG766" s="9">
        <v>0</v>
      </c>
      <c r="AH766" s="9">
        <v>1</v>
      </c>
    </row>
    <row r="767" spans="1:34" x14ac:dyDescent="0.25">
      <c r="A767" s="1" t="s">
        <v>0</v>
      </c>
      <c r="B767" s="2" t="s">
        <v>751</v>
      </c>
      <c r="C767" s="2" t="s">
        <v>763</v>
      </c>
      <c r="D767" s="2" t="str">
        <f t="shared" si="56"/>
        <v>Vertiv GXT5-1000IRT2UXLE 1</v>
      </c>
      <c r="E767" s="2">
        <v>16</v>
      </c>
      <c r="F767" s="2">
        <f t="shared" si="57"/>
        <v>1.6E-2</v>
      </c>
      <c r="G767" s="2">
        <v>1</v>
      </c>
      <c r="H767" s="3">
        <v>635.76056338028172</v>
      </c>
      <c r="I767" s="3">
        <f t="shared" si="60"/>
        <v>46728</v>
      </c>
      <c r="J767" s="4">
        <f t="shared" si="58"/>
        <v>635.76056338028172</v>
      </c>
      <c r="K767" s="4">
        <f t="shared" si="59"/>
        <v>1.0172169014084508E-2</v>
      </c>
      <c r="L767" s="4" t="s">
        <v>4</v>
      </c>
      <c r="M767" s="4" t="s">
        <v>5</v>
      </c>
      <c r="N767" s="4" t="s">
        <v>6</v>
      </c>
      <c r="O767" s="4" t="s">
        <v>7</v>
      </c>
      <c r="P767" s="4" t="str">
        <f>VLOOKUP(C767,[1]Лист1!$C:$K,9,0)</f>
        <v>2020_01</v>
      </c>
      <c r="R767" s="9">
        <v>0</v>
      </c>
      <c r="S767" s="9">
        <v>0</v>
      </c>
      <c r="T767" s="9">
        <v>0</v>
      </c>
      <c r="U767" s="9">
        <v>0</v>
      </c>
      <c r="V767" s="9">
        <v>0</v>
      </c>
      <c r="W767" s="9">
        <v>0</v>
      </c>
      <c r="X767" s="9">
        <v>1</v>
      </c>
      <c r="Y767" s="9"/>
      <c r="Z767" s="9">
        <v>0</v>
      </c>
      <c r="AA767" s="9">
        <v>1</v>
      </c>
      <c r="AB767" s="9">
        <v>0</v>
      </c>
      <c r="AC767" s="9">
        <v>0</v>
      </c>
      <c r="AD767" s="9">
        <v>1</v>
      </c>
      <c r="AE767" s="9">
        <v>0</v>
      </c>
      <c r="AF767" s="9">
        <v>1</v>
      </c>
      <c r="AG767" s="9">
        <v>0</v>
      </c>
      <c r="AH767" s="9">
        <v>1</v>
      </c>
    </row>
    <row r="768" spans="1:34" x14ac:dyDescent="0.25">
      <c r="A768" s="1" t="s">
        <v>0</v>
      </c>
      <c r="B768" s="2" t="s">
        <v>751</v>
      </c>
      <c r="C768" s="2" t="s">
        <v>764</v>
      </c>
      <c r="D768" s="2" t="str">
        <f t="shared" ref="D768:D786" si="61">CONCATENATE(B768," ",C768," ",G768)</f>
        <v>Vertiv GXT5-1500IRT2UXLE 1,5</v>
      </c>
      <c r="E768" s="2">
        <v>8</v>
      </c>
      <c r="F768" s="2">
        <f t="shared" ref="F768:F786" si="62">E768/1000</f>
        <v>8.0000000000000002E-3</v>
      </c>
      <c r="G768" s="2">
        <v>1.5</v>
      </c>
      <c r="H768" s="3">
        <v>866.90140845070425</v>
      </c>
      <c r="I768" s="3">
        <f t="shared" si="60"/>
        <v>63717</v>
      </c>
      <c r="J768" s="4">
        <f>H768/G768</f>
        <v>577.9342723004695</v>
      </c>
      <c r="K768" s="4">
        <f>E768*H768/1000000</f>
        <v>6.935211267605634E-3</v>
      </c>
      <c r="L768" s="4" t="s">
        <v>4</v>
      </c>
      <c r="M768" s="4" t="s">
        <v>5</v>
      </c>
      <c r="N768" s="4" t="s">
        <v>6</v>
      </c>
      <c r="O768" s="4" t="s">
        <v>7</v>
      </c>
      <c r="P768" s="4" t="str">
        <f>VLOOKUP(C768,[1]Лист1!$C:$K,9,0)</f>
        <v>2020_01</v>
      </c>
      <c r="R768" s="9">
        <v>0</v>
      </c>
      <c r="S768" s="9">
        <v>0</v>
      </c>
      <c r="T768" s="9">
        <v>0</v>
      </c>
      <c r="U768" s="9">
        <v>0</v>
      </c>
      <c r="V768" s="9">
        <v>0</v>
      </c>
      <c r="W768" s="9">
        <v>0</v>
      </c>
      <c r="X768" s="9">
        <v>1</v>
      </c>
      <c r="Y768" s="9"/>
      <c r="Z768" s="9">
        <v>0</v>
      </c>
      <c r="AA768" s="9">
        <v>1</v>
      </c>
      <c r="AB768" s="9">
        <v>0</v>
      </c>
      <c r="AC768" s="9">
        <v>0</v>
      </c>
      <c r="AD768" s="9">
        <v>1</v>
      </c>
      <c r="AE768" s="9">
        <v>0</v>
      </c>
      <c r="AF768" s="9">
        <v>1</v>
      </c>
      <c r="AG768" s="9">
        <v>0</v>
      </c>
      <c r="AH768" s="9">
        <v>1</v>
      </c>
    </row>
    <row r="769" spans="1:34" x14ac:dyDescent="0.25">
      <c r="A769" s="1" t="s">
        <v>0</v>
      </c>
      <c r="B769" s="2" t="s">
        <v>751</v>
      </c>
      <c r="C769" s="2" t="s">
        <v>765</v>
      </c>
      <c r="D769" s="2" t="str">
        <f t="shared" si="61"/>
        <v>Vertiv GXT5-2000IRT2UXLE 2</v>
      </c>
      <c r="E769" s="2">
        <v>15</v>
      </c>
      <c r="F769" s="2">
        <f t="shared" si="62"/>
        <v>1.4999999999999999E-2</v>
      </c>
      <c r="G769" s="2">
        <v>2</v>
      </c>
      <c r="H769" s="3">
        <v>1253.4366197183099</v>
      </c>
      <c r="I769" s="3">
        <f t="shared" si="60"/>
        <v>92128</v>
      </c>
      <c r="J769" s="4">
        <f>H769/G769</f>
        <v>626.71830985915494</v>
      </c>
      <c r="K769" s="4">
        <f>E769*H769/1000000</f>
        <v>1.8801549295774645E-2</v>
      </c>
      <c r="L769" s="4" t="s">
        <v>4</v>
      </c>
      <c r="M769" s="4" t="s">
        <v>5</v>
      </c>
      <c r="N769" s="4" t="s">
        <v>6</v>
      </c>
      <c r="O769" s="4" t="s">
        <v>7</v>
      </c>
      <c r="P769" s="4" t="str">
        <f>VLOOKUP(C769,[1]Лист1!$C:$K,9,0)</f>
        <v>2020_01</v>
      </c>
      <c r="R769" s="9">
        <v>0</v>
      </c>
      <c r="S769" s="9">
        <v>0</v>
      </c>
      <c r="T769" s="9">
        <v>0</v>
      </c>
      <c r="U769" s="9">
        <v>0</v>
      </c>
      <c r="V769" s="9">
        <v>0</v>
      </c>
      <c r="W769" s="9">
        <v>0</v>
      </c>
      <c r="X769" s="9">
        <v>1</v>
      </c>
      <c r="Y769" s="9"/>
      <c r="Z769" s="9">
        <v>0</v>
      </c>
      <c r="AA769" s="9">
        <v>1</v>
      </c>
      <c r="AB769" s="9">
        <v>0</v>
      </c>
      <c r="AC769" s="9">
        <v>0</v>
      </c>
      <c r="AD769" s="9">
        <v>1</v>
      </c>
      <c r="AE769" s="9">
        <v>0</v>
      </c>
      <c r="AF769" s="9">
        <v>1</v>
      </c>
      <c r="AG769" s="9">
        <v>0</v>
      </c>
      <c r="AH769" s="9">
        <v>1</v>
      </c>
    </row>
    <row r="770" spans="1:34" x14ac:dyDescent="0.25">
      <c r="A770" s="1" t="s">
        <v>0</v>
      </c>
      <c r="B770" s="2" t="s">
        <v>751</v>
      </c>
      <c r="C770" s="2" t="s">
        <v>766</v>
      </c>
      <c r="D770" s="2" t="str">
        <f t="shared" si="61"/>
        <v>Vertiv GXT5-3000IRT2UXLE 3</v>
      </c>
      <c r="E770" s="2">
        <v>90</v>
      </c>
      <c r="F770" s="2">
        <f t="shared" si="62"/>
        <v>0.09</v>
      </c>
      <c r="G770" s="2">
        <v>3</v>
      </c>
      <c r="H770" s="3">
        <v>1653.8356164383561</v>
      </c>
      <c r="I770" s="3">
        <f t="shared" si="60"/>
        <v>121557</v>
      </c>
      <c r="J770" s="4">
        <f>H770/G770</f>
        <v>551.27853881278531</v>
      </c>
      <c r="K770" s="4">
        <f>E770*H770/1000000</f>
        <v>0.14884520547945204</v>
      </c>
      <c r="L770" s="4" t="s">
        <v>4</v>
      </c>
      <c r="M770" s="4" t="s">
        <v>5</v>
      </c>
      <c r="N770" s="4" t="s">
        <v>6</v>
      </c>
      <c r="O770" s="4" t="s">
        <v>7</v>
      </c>
      <c r="P770" s="4" t="str">
        <f>VLOOKUP(C770,[1]Лист1!$C:$K,9,0)</f>
        <v>2020_01</v>
      </c>
      <c r="R770" s="9">
        <v>0</v>
      </c>
      <c r="S770" s="9">
        <v>0</v>
      </c>
      <c r="T770" s="9">
        <v>0</v>
      </c>
      <c r="U770" s="9">
        <v>0</v>
      </c>
      <c r="V770" s="9">
        <v>0</v>
      </c>
      <c r="W770" s="9">
        <v>0</v>
      </c>
      <c r="X770" s="9">
        <v>1</v>
      </c>
      <c r="Y770" s="9"/>
      <c r="Z770" s="9">
        <v>0</v>
      </c>
      <c r="AA770" s="9">
        <v>1</v>
      </c>
      <c r="AB770" s="9">
        <v>0</v>
      </c>
      <c r="AC770" s="9">
        <v>0</v>
      </c>
      <c r="AD770" s="9">
        <v>1</v>
      </c>
      <c r="AE770" s="9">
        <v>0</v>
      </c>
      <c r="AF770" s="9">
        <v>1</v>
      </c>
      <c r="AG770" s="9">
        <v>0</v>
      </c>
      <c r="AH770" s="9">
        <v>1</v>
      </c>
    </row>
    <row r="771" spans="1:34" x14ac:dyDescent="0.25">
      <c r="A771" s="1" t="s">
        <v>0</v>
      </c>
      <c r="B771" s="2" t="s">
        <v>751</v>
      </c>
      <c r="C771" s="2" t="s">
        <v>767</v>
      </c>
      <c r="D771" s="2" t="str">
        <f t="shared" si="61"/>
        <v>Vertiv GXT5-750IRT2UXLE 0,75</v>
      </c>
      <c r="E771" s="2">
        <v>1</v>
      </c>
      <c r="F771" s="2">
        <f t="shared" si="62"/>
        <v>1E-3</v>
      </c>
      <c r="G771" s="2">
        <v>0.75</v>
      </c>
      <c r="H771" s="3">
        <v>550</v>
      </c>
      <c r="I771" s="3">
        <f t="shared" si="60"/>
        <v>40425</v>
      </c>
      <c r="J771" s="4">
        <f>H771/G771</f>
        <v>733.33333333333337</v>
      </c>
      <c r="K771" s="4">
        <f>E771*H771/1000000</f>
        <v>5.5000000000000003E-4</v>
      </c>
      <c r="L771" s="4" t="s">
        <v>4</v>
      </c>
      <c r="M771" s="4" t="s">
        <v>5</v>
      </c>
      <c r="N771" s="4" t="s">
        <v>6</v>
      </c>
      <c r="O771" s="4" t="s">
        <v>7</v>
      </c>
      <c r="P771" s="4" t="s">
        <v>815</v>
      </c>
      <c r="R771" s="9">
        <v>0</v>
      </c>
      <c r="S771" s="9">
        <v>0</v>
      </c>
      <c r="T771" s="9">
        <v>0</v>
      </c>
      <c r="U771" s="9">
        <v>0</v>
      </c>
      <c r="V771" s="9">
        <v>0</v>
      </c>
      <c r="W771" s="9">
        <v>0</v>
      </c>
      <c r="X771" s="9">
        <v>1</v>
      </c>
      <c r="Y771" s="9"/>
      <c r="Z771" s="9">
        <v>0</v>
      </c>
      <c r="AA771" s="9">
        <v>1</v>
      </c>
      <c r="AB771" s="9">
        <v>0</v>
      </c>
      <c r="AC771" s="9">
        <v>0</v>
      </c>
      <c r="AD771" s="9">
        <v>1</v>
      </c>
      <c r="AE771" s="9">
        <v>0</v>
      </c>
      <c r="AF771" s="9">
        <v>1</v>
      </c>
      <c r="AG771" s="9">
        <v>0</v>
      </c>
      <c r="AH771" s="9">
        <v>1</v>
      </c>
    </row>
    <row r="772" spans="1:34" x14ac:dyDescent="0.25">
      <c r="A772" s="1" t="s">
        <v>0</v>
      </c>
      <c r="B772" s="2" t="s">
        <v>751</v>
      </c>
      <c r="C772" s="2" t="s">
        <v>768</v>
      </c>
      <c r="D772" s="2" t="str">
        <f t="shared" si="61"/>
        <v>Vertiv GXTRT-1000IRT2UXL 1</v>
      </c>
      <c r="E772" s="2">
        <v>10</v>
      </c>
      <c r="F772" s="2">
        <f t="shared" si="62"/>
        <v>0.01</v>
      </c>
      <c r="G772" s="2">
        <v>1</v>
      </c>
      <c r="H772" s="3">
        <v>490.7042253521127</v>
      </c>
      <c r="I772" s="3">
        <f t="shared" si="60"/>
        <v>36067</v>
      </c>
      <c r="J772" s="4">
        <f>H772/G772</f>
        <v>490.7042253521127</v>
      </c>
      <c r="K772" s="4">
        <f>E772*H772/1000000</f>
        <v>4.9070422535211272E-3</v>
      </c>
      <c r="L772" s="4" t="s">
        <v>4</v>
      </c>
      <c r="M772" s="4" t="s">
        <v>5</v>
      </c>
      <c r="N772" s="4" t="s">
        <v>6</v>
      </c>
      <c r="O772" s="4" t="s">
        <v>7</v>
      </c>
      <c r="P772" s="4" t="str">
        <f>VLOOKUP(C772,[1]Лист1!$C:$K,9,0)</f>
        <v>2021_06</v>
      </c>
      <c r="R772" s="9">
        <v>0</v>
      </c>
      <c r="S772" s="9">
        <v>0</v>
      </c>
      <c r="T772" s="9">
        <v>0</v>
      </c>
      <c r="U772" s="9">
        <v>0</v>
      </c>
      <c r="V772" s="9">
        <v>0</v>
      </c>
      <c r="W772" s="9">
        <v>0</v>
      </c>
      <c r="X772" s="9">
        <v>1</v>
      </c>
      <c r="Y772" s="9"/>
      <c r="Z772" s="9">
        <v>0</v>
      </c>
      <c r="AA772" s="9">
        <v>1</v>
      </c>
      <c r="AB772" s="9">
        <v>0</v>
      </c>
      <c r="AC772" s="9">
        <v>0</v>
      </c>
      <c r="AD772" s="9">
        <v>1</v>
      </c>
      <c r="AE772" s="9">
        <v>0</v>
      </c>
      <c r="AF772" s="9">
        <v>1</v>
      </c>
      <c r="AG772" s="9">
        <v>0</v>
      </c>
      <c r="AH772" s="9">
        <v>1</v>
      </c>
    </row>
    <row r="773" spans="1:34" x14ac:dyDescent="0.25">
      <c r="A773" s="1" t="s">
        <v>0</v>
      </c>
      <c r="B773" s="2" t="s">
        <v>751</v>
      </c>
      <c r="C773" s="2" t="s">
        <v>769</v>
      </c>
      <c r="D773" s="2" t="str">
        <f t="shared" si="61"/>
        <v>Vertiv GXTRT-1500IRT2UXL 1,5</v>
      </c>
      <c r="E773" s="2">
        <v>4</v>
      </c>
      <c r="F773" s="2">
        <f t="shared" si="62"/>
        <v>4.0000000000000001E-3</v>
      </c>
      <c r="G773" s="2">
        <v>1.5</v>
      </c>
      <c r="H773" s="3">
        <v>900</v>
      </c>
      <c r="I773" s="3">
        <f t="shared" si="60"/>
        <v>66150</v>
      </c>
      <c r="J773" s="4">
        <f>H773/G773</f>
        <v>600</v>
      </c>
      <c r="K773" s="4">
        <f>E773*H773/1000000</f>
        <v>3.5999999999999999E-3</v>
      </c>
      <c r="L773" s="4" t="s">
        <v>4</v>
      </c>
      <c r="M773" s="4" t="s">
        <v>5</v>
      </c>
      <c r="N773" s="4" t="s">
        <v>6</v>
      </c>
      <c r="O773" s="4" t="s">
        <v>7</v>
      </c>
      <c r="P773" s="4" t="str">
        <f>VLOOKUP(C773,[1]Лист1!$C:$K,9,0)</f>
        <v>2021_06</v>
      </c>
      <c r="R773" s="9">
        <v>0</v>
      </c>
      <c r="S773" s="9">
        <v>0</v>
      </c>
      <c r="T773" s="9">
        <v>0</v>
      </c>
      <c r="U773" s="9">
        <v>0</v>
      </c>
      <c r="V773" s="9">
        <v>0</v>
      </c>
      <c r="W773" s="9">
        <v>0</v>
      </c>
      <c r="X773" s="9">
        <v>1</v>
      </c>
      <c r="Y773" s="9"/>
      <c r="Z773" s="9">
        <v>0</v>
      </c>
      <c r="AA773" s="9">
        <v>1</v>
      </c>
      <c r="AB773" s="9">
        <v>0</v>
      </c>
      <c r="AC773" s="9">
        <v>0</v>
      </c>
      <c r="AD773" s="9">
        <v>1</v>
      </c>
      <c r="AE773" s="9">
        <v>0</v>
      </c>
      <c r="AF773" s="9">
        <v>1</v>
      </c>
      <c r="AG773" s="9">
        <v>0</v>
      </c>
      <c r="AH773" s="9">
        <v>1</v>
      </c>
    </row>
    <row r="774" spans="1:34" x14ac:dyDescent="0.25">
      <c r="A774" s="1" t="s">
        <v>0</v>
      </c>
      <c r="B774" s="2" t="s">
        <v>751</v>
      </c>
      <c r="C774" s="2" t="s">
        <v>770</v>
      </c>
      <c r="D774" s="2" t="str">
        <f t="shared" si="61"/>
        <v>Vertiv GXTRT-2000IRT2UXL 2</v>
      </c>
      <c r="E774" s="2">
        <v>10</v>
      </c>
      <c r="F774" s="2">
        <f t="shared" si="62"/>
        <v>0.01</v>
      </c>
      <c r="G774" s="2">
        <v>2</v>
      </c>
      <c r="H774" s="3">
        <v>1200</v>
      </c>
      <c r="I774" s="3">
        <f t="shared" si="60"/>
        <v>88200</v>
      </c>
      <c r="J774" s="4">
        <f>H774/G774</f>
        <v>600</v>
      </c>
      <c r="K774" s="4">
        <f>E774*H774/1000000</f>
        <v>1.2E-2</v>
      </c>
      <c r="L774" s="4" t="s">
        <v>4</v>
      </c>
      <c r="M774" s="4" t="s">
        <v>5</v>
      </c>
      <c r="N774" s="4" t="s">
        <v>6</v>
      </c>
      <c r="O774" s="4" t="s">
        <v>7</v>
      </c>
      <c r="P774" s="4" t="str">
        <f>VLOOKUP(C774,[1]Лист1!$C:$K,9,0)</f>
        <v>2021_06</v>
      </c>
      <c r="R774" s="9">
        <v>0</v>
      </c>
      <c r="S774" s="9">
        <v>0</v>
      </c>
      <c r="T774" s="9">
        <v>0</v>
      </c>
      <c r="U774" s="9">
        <v>0</v>
      </c>
      <c r="V774" s="9">
        <v>0</v>
      </c>
      <c r="W774" s="9">
        <v>0</v>
      </c>
      <c r="X774" s="9">
        <v>1</v>
      </c>
      <c r="Y774" s="9"/>
      <c r="Z774" s="9">
        <v>0</v>
      </c>
      <c r="AA774" s="9">
        <v>1</v>
      </c>
      <c r="AB774" s="9">
        <v>0</v>
      </c>
      <c r="AC774" s="9">
        <v>0</v>
      </c>
      <c r="AD774" s="9">
        <v>1</v>
      </c>
      <c r="AE774" s="9">
        <v>0</v>
      </c>
      <c r="AF774" s="9">
        <v>1</v>
      </c>
      <c r="AG774" s="9">
        <v>0</v>
      </c>
      <c r="AH774" s="9">
        <v>1</v>
      </c>
    </row>
    <row r="775" spans="1:34" x14ac:dyDescent="0.25">
      <c r="A775" s="1" t="s">
        <v>0</v>
      </c>
      <c r="B775" s="2" t="s">
        <v>751</v>
      </c>
      <c r="C775" s="2" t="s">
        <v>771</v>
      </c>
      <c r="D775" s="2" t="str">
        <f t="shared" si="61"/>
        <v>Vertiv GXTRT-3000IRT2UXL 3</v>
      </c>
      <c r="E775" s="2">
        <v>8</v>
      </c>
      <c r="F775" s="2">
        <f t="shared" si="62"/>
        <v>8.0000000000000002E-3</v>
      </c>
      <c r="G775" s="2">
        <v>3</v>
      </c>
      <c r="H775" s="3">
        <v>1037.4246575342465</v>
      </c>
      <c r="I775" s="3">
        <f t="shared" si="60"/>
        <v>76251</v>
      </c>
      <c r="J775" s="4">
        <f>H775/G775</f>
        <v>345.8082191780822</v>
      </c>
      <c r="K775" s="4">
        <f>E775*H775/1000000</f>
        <v>8.2993972602739725E-3</v>
      </c>
      <c r="L775" s="4" t="s">
        <v>4</v>
      </c>
      <c r="M775" s="4" t="s">
        <v>5</v>
      </c>
      <c r="N775" s="4" t="s">
        <v>6</v>
      </c>
      <c r="O775" s="4" t="s">
        <v>7</v>
      </c>
      <c r="P775" s="4" t="str">
        <f>VLOOKUP(C775,[1]Лист1!$C:$K,9,0)</f>
        <v>2021_06</v>
      </c>
      <c r="R775" s="9">
        <v>0</v>
      </c>
      <c r="S775" s="9">
        <v>0</v>
      </c>
      <c r="T775" s="9">
        <v>0</v>
      </c>
      <c r="U775" s="9">
        <v>0</v>
      </c>
      <c r="V775" s="9">
        <v>0</v>
      </c>
      <c r="W775" s="9">
        <v>0</v>
      </c>
      <c r="X775" s="9">
        <v>1</v>
      </c>
      <c r="Y775" s="9"/>
      <c r="Z775" s="9">
        <v>0</v>
      </c>
      <c r="AA775" s="9">
        <v>1</v>
      </c>
      <c r="AB775" s="9">
        <v>0</v>
      </c>
      <c r="AC775" s="9">
        <v>0</v>
      </c>
      <c r="AD775" s="9">
        <v>1</v>
      </c>
      <c r="AE775" s="9">
        <v>0</v>
      </c>
      <c r="AF775" s="9">
        <v>1</v>
      </c>
      <c r="AG775" s="9">
        <v>0</v>
      </c>
      <c r="AH775" s="9">
        <v>1</v>
      </c>
    </row>
    <row r="776" spans="1:34" x14ac:dyDescent="0.25">
      <c r="A776" s="1" t="s">
        <v>0</v>
      </c>
      <c r="B776" s="2" t="s">
        <v>751</v>
      </c>
      <c r="C776" s="2" t="s">
        <v>772</v>
      </c>
      <c r="D776" s="2" t="str">
        <f t="shared" si="61"/>
        <v>Vertiv LI32111CT00 0,6</v>
      </c>
      <c r="E776" s="2">
        <v>1768</v>
      </c>
      <c r="F776" s="2">
        <f t="shared" si="62"/>
        <v>1.768</v>
      </c>
      <c r="G776" s="2">
        <v>0.6</v>
      </c>
      <c r="H776" s="3">
        <v>30</v>
      </c>
      <c r="I776" s="3">
        <f t="shared" si="60"/>
        <v>2205</v>
      </c>
      <c r="J776" s="4">
        <f>H776/G776</f>
        <v>50</v>
      </c>
      <c r="K776" s="4">
        <f>E776*H776/1000000</f>
        <v>5.3039999999999997E-2</v>
      </c>
      <c r="L776" s="4" t="s">
        <v>12</v>
      </c>
      <c r="M776" s="4" t="s">
        <v>13</v>
      </c>
      <c r="N776" s="4" t="s">
        <v>2</v>
      </c>
      <c r="O776" s="4" t="s">
        <v>7</v>
      </c>
      <c r="P776" s="4" t="str">
        <f>VLOOKUP(C776,[1]Лист1!$C:$K,9,0)</f>
        <v>2020_01</v>
      </c>
      <c r="R776" s="9">
        <v>0</v>
      </c>
      <c r="S776" s="9">
        <v>0</v>
      </c>
      <c r="T776" s="9">
        <v>0</v>
      </c>
      <c r="U776" s="9">
        <v>0</v>
      </c>
      <c r="V776" s="9">
        <v>1</v>
      </c>
      <c r="W776" s="9">
        <v>1</v>
      </c>
      <c r="X776" s="9">
        <v>0</v>
      </c>
      <c r="Y776" s="9"/>
      <c r="Z776" s="9">
        <v>0</v>
      </c>
      <c r="AA776" s="9">
        <v>1</v>
      </c>
      <c r="AB776" s="9">
        <v>0</v>
      </c>
      <c r="AC776" s="9">
        <v>1</v>
      </c>
      <c r="AD776" s="9">
        <v>0</v>
      </c>
      <c r="AE776" s="9">
        <v>0</v>
      </c>
      <c r="AF776" s="9">
        <v>0</v>
      </c>
      <c r="AG776" s="9">
        <v>1</v>
      </c>
      <c r="AH776" s="9">
        <v>0</v>
      </c>
    </row>
    <row r="777" spans="1:34" x14ac:dyDescent="0.25">
      <c r="A777" s="1" t="s">
        <v>0</v>
      </c>
      <c r="B777" s="2" t="s">
        <v>751</v>
      </c>
      <c r="C777" s="2" t="s">
        <v>773</v>
      </c>
      <c r="D777" s="2" t="str">
        <f t="shared" si="61"/>
        <v>Vertiv LI32121CT01 0,8</v>
      </c>
      <c r="E777" s="2">
        <v>3</v>
      </c>
      <c r="F777" s="2">
        <f t="shared" si="62"/>
        <v>3.0000000000000001E-3</v>
      </c>
      <c r="G777" s="2">
        <v>0.8</v>
      </c>
      <c r="H777" s="3">
        <v>70</v>
      </c>
      <c r="I777" s="3">
        <f t="shared" si="60"/>
        <v>5145</v>
      </c>
      <c r="J777" s="4">
        <f>H777/G777</f>
        <v>87.5</v>
      </c>
      <c r="K777" s="4">
        <f>E777*H777/1000000</f>
        <v>2.1000000000000001E-4</v>
      </c>
      <c r="L777" s="4" t="s">
        <v>12</v>
      </c>
      <c r="M777" s="4" t="s">
        <v>13</v>
      </c>
      <c r="N777" s="4" t="s">
        <v>2</v>
      </c>
      <c r="O777" s="4" t="s">
        <v>7</v>
      </c>
      <c r="P777" s="4" t="s">
        <v>815</v>
      </c>
      <c r="R777" s="9">
        <v>0</v>
      </c>
      <c r="S777" s="9">
        <v>0</v>
      </c>
      <c r="T777" s="9">
        <v>0</v>
      </c>
      <c r="U777" s="9">
        <v>0</v>
      </c>
      <c r="V777" s="9">
        <v>1</v>
      </c>
      <c r="W777" s="9">
        <v>1</v>
      </c>
      <c r="X777" s="9">
        <v>0</v>
      </c>
      <c r="Y777" s="9"/>
      <c r="Z777" s="9">
        <v>0</v>
      </c>
      <c r="AA777" s="9">
        <v>1</v>
      </c>
      <c r="AB777" s="9">
        <v>0</v>
      </c>
      <c r="AC777" s="9">
        <v>1</v>
      </c>
      <c r="AD777" s="9">
        <v>0</v>
      </c>
      <c r="AE777" s="9">
        <v>0</v>
      </c>
      <c r="AF777" s="9">
        <v>0</v>
      </c>
      <c r="AG777" s="9">
        <v>1</v>
      </c>
      <c r="AH777" s="9">
        <v>0</v>
      </c>
    </row>
    <row r="778" spans="1:34" x14ac:dyDescent="0.25">
      <c r="A778" s="1" t="s">
        <v>0</v>
      </c>
      <c r="B778" s="2" t="s">
        <v>751</v>
      </c>
      <c r="C778" s="2" t="s">
        <v>774</v>
      </c>
      <c r="D778" s="2" t="str">
        <f t="shared" si="61"/>
        <v>Vertiv LI32131CT20 1</v>
      </c>
      <c r="E778" s="2">
        <v>1</v>
      </c>
      <c r="F778" s="2">
        <f t="shared" si="62"/>
        <v>1E-3</v>
      </c>
      <c r="G778" s="2">
        <v>1</v>
      </c>
      <c r="H778" s="3">
        <v>120</v>
      </c>
      <c r="I778" s="3">
        <f t="shared" si="60"/>
        <v>8820</v>
      </c>
      <c r="J778" s="4">
        <f>H778/G778</f>
        <v>120</v>
      </c>
      <c r="K778" s="4">
        <f>E778*H778/1000000</f>
        <v>1.2E-4</v>
      </c>
      <c r="L778" s="4" t="s">
        <v>12</v>
      </c>
      <c r="M778" s="4" t="s">
        <v>13</v>
      </c>
      <c r="N778" s="4" t="s">
        <v>2</v>
      </c>
      <c r="O778" s="4" t="s">
        <v>7</v>
      </c>
      <c r="P778" s="4" t="str">
        <f>VLOOKUP(C778,[1]Лист1!$C:$K,9,0)</f>
        <v>2020_01</v>
      </c>
      <c r="R778" s="9">
        <v>0</v>
      </c>
      <c r="S778" s="9">
        <v>0</v>
      </c>
      <c r="T778" s="9">
        <v>1</v>
      </c>
      <c r="U778" s="9">
        <v>0</v>
      </c>
      <c r="V778" s="9">
        <v>1</v>
      </c>
      <c r="W778" s="9">
        <v>1</v>
      </c>
      <c r="X778" s="9">
        <v>0</v>
      </c>
      <c r="Y778" s="9"/>
      <c r="Z778" s="9">
        <v>0</v>
      </c>
      <c r="AA778" s="9">
        <v>1</v>
      </c>
      <c r="AB778" s="9">
        <v>0</v>
      </c>
      <c r="AC778" s="9">
        <v>1</v>
      </c>
      <c r="AD778" s="9">
        <v>0</v>
      </c>
      <c r="AE778" s="9">
        <v>0</v>
      </c>
      <c r="AF778" s="9">
        <v>0</v>
      </c>
      <c r="AG778" s="9">
        <v>1</v>
      </c>
      <c r="AH778" s="9">
        <v>0</v>
      </c>
    </row>
    <row r="779" spans="1:34" x14ac:dyDescent="0.25">
      <c r="A779" s="1" t="s">
        <v>0</v>
      </c>
      <c r="B779" s="2" t="s">
        <v>751</v>
      </c>
      <c r="C779" s="2" t="s">
        <v>775</v>
      </c>
      <c r="D779" s="2" t="str">
        <f t="shared" si="61"/>
        <v>Vertiv LI32131CT21 1</v>
      </c>
      <c r="E779" s="2">
        <v>1</v>
      </c>
      <c r="F779" s="2">
        <f t="shared" si="62"/>
        <v>1E-3</v>
      </c>
      <c r="G779" s="2">
        <v>1</v>
      </c>
      <c r="H779" s="3">
        <v>88</v>
      </c>
      <c r="I779" s="3">
        <f t="shared" si="60"/>
        <v>6468</v>
      </c>
      <c r="J779" s="4">
        <f>H779/G779</f>
        <v>88</v>
      </c>
      <c r="K779" s="4">
        <f>E779*H779/1000000</f>
        <v>8.7999999999999998E-5</v>
      </c>
      <c r="L779" s="4" t="s">
        <v>12</v>
      </c>
      <c r="M779" s="4" t="s">
        <v>13</v>
      </c>
      <c r="N779" s="4" t="s">
        <v>2</v>
      </c>
      <c r="O779" s="4" t="s">
        <v>7</v>
      </c>
      <c r="P779" s="4" t="s">
        <v>815</v>
      </c>
      <c r="R779" s="9">
        <v>0</v>
      </c>
      <c r="S779" s="9">
        <v>0</v>
      </c>
      <c r="T779" s="9">
        <v>1</v>
      </c>
      <c r="U779" s="9">
        <v>0</v>
      </c>
      <c r="V779" s="9">
        <v>1</v>
      </c>
      <c r="W779" s="9">
        <v>1</v>
      </c>
      <c r="X779" s="9">
        <v>0</v>
      </c>
      <c r="Y779" s="9"/>
      <c r="Z779" s="9">
        <v>0</v>
      </c>
      <c r="AA779" s="9">
        <v>1</v>
      </c>
      <c r="AB779" s="9">
        <v>0</v>
      </c>
      <c r="AC779" s="9">
        <v>1</v>
      </c>
      <c r="AD779" s="9">
        <v>0</v>
      </c>
      <c r="AE779" s="9">
        <v>0</v>
      </c>
      <c r="AF779" s="9">
        <v>0</v>
      </c>
      <c r="AG779" s="9">
        <v>1</v>
      </c>
      <c r="AH779" s="9">
        <v>0</v>
      </c>
    </row>
    <row r="780" spans="1:34" x14ac:dyDescent="0.25">
      <c r="A780" s="1" t="s">
        <v>0</v>
      </c>
      <c r="B780" s="2" t="s">
        <v>751</v>
      </c>
      <c r="C780" s="2" t="s">
        <v>776</v>
      </c>
      <c r="D780" s="2" t="str">
        <f t="shared" si="61"/>
        <v>Vertiv LI32141CT20 1,5</v>
      </c>
      <c r="E780" s="2">
        <v>3</v>
      </c>
      <c r="F780" s="2">
        <f t="shared" si="62"/>
        <v>3.0000000000000001E-3</v>
      </c>
      <c r="G780" s="2">
        <v>1.5</v>
      </c>
      <c r="H780" s="3">
        <v>141</v>
      </c>
      <c r="I780" s="3">
        <f t="shared" si="60"/>
        <v>10364</v>
      </c>
      <c r="J780" s="4">
        <f>H780/G780</f>
        <v>94</v>
      </c>
      <c r="K780" s="4">
        <f>E780*H780/1000000</f>
        <v>4.2299999999999998E-4</v>
      </c>
      <c r="L780" s="4" t="s">
        <v>12</v>
      </c>
      <c r="M780" s="4" t="s">
        <v>13</v>
      </c>
      <c r="N780" s="4" t="s">
        <v>2</v>
      </c>
      <c r="O780" s="4" t="s">
        <v>7</v>
      </c>
      <c r="P780" s="4" t="str">
        <f>VLOOKUP(C780,[1]Лист1!$C:$K,9,0)</f>
        <v>2021_06</v>
      </c>
      <c r="R780" s="9">
        <v>0</v>
      </c>
      <c r="S780" s="9">
        <v>0</v>
      </c>
      <c r="T780" s="9">
        <v>1</v>
      </c>
      <c r="U780" s="9">
        <v>0</v>
      </c>
      <c r="V780" s="9">
        <v>1</v>
      </c>
      <c r="W780" s="9">
        <v>1</v>
      </c>
      <c r="X780" s="9">
        <v>0</v>
      </c>
      <c r="Y780" s="9"/>
      <c r="Z780" s="9">
        <v>0</v>
      </c>
      <c r="AA780" s="9">
        <v>1</v>
      </c>
      <c r="AB780" s="9">
        <v>0</v>
      </c>
      <c r="AC780" s="9">
        <v>1</v>
      </c>
      <c r="AD780" s="9">
        <v>0</v>
      </c>
      <c r="AE780" s="9">
        <v>0</v>
      </c>
      <c r="AF780" s="9">
        <v>0</v>
      </c>
      <c r="AG780" s="9">
        <v>1</v>
      </c>
      <c r="AH780" s="9">
        <v>0</v>
      </c>
    </row>
    <row r="781" spans="1:34" x14ac:dyDescent="0.25">
      <c r="A781" s="1" t="s">
        <v>0</v>
      </c>
      <c r="B781" s="2" t="s">
        <v>751</v>
      </c>
      <c r="C781" s="2" t="s">
        <v>777</v>
      </c>
      <c r="D781" s="2" t="str">
        <f t="shared" si="61"/>
        <v>Vertiv LI32141CT21 1,5</v>
      </c>
      <c r="E781" s="2">
        <v>4</v>
      </c>
      <c r="F781" s="2">
        <f t="shared" si="62"/>
        <v>4.0000000000000001E-3</v>
      </c>
      <c r="G781" s="2">
        <v>1.5</v>
      </c>
      <c r="H781" s="3">
        <v>155</v>
      </c>
      <c r="I781" s="3">
        <f t="shared" si="60"/>
        <v>11393</v>
      </c>
      <c r="J781" s="4">
        <f>H781/G781</f>
        <v>103.33333333333333</v>
      </c>
      <c r="K781" s="4">
        <f>E781*H781/1000000</f>
        <v>6.2E-4</v>
      </c>
      <c r="L781" s="4" t="s">
        <v>12</v>
      </c>
      <c r="M781" s="4" t="s">
        <v>13</v>
      </c>
      <c r="N781" s="4" t="s">
        <v>2</v>
      </c>
      <c r="O781" s="4" t="s">
        <v>7</v>
      </c>
      <c r="P781" s="4" t="s">
        <v>815</v>
      </c>
      <c r="R781" s="9">
        <v>0</v>
      </c>
      <c r="S781" s="9">
        <v>0</v>
      </c>
      <c r="T781" s="9">
        <v>1</v>
      </c>
      <c r="U781" s="9">
        <v>0</v>
      </c>
      <c r="V781" s="9">
        <v>1</v>
      </c>
      <c r="W781" s="9">
        <v>1</v>
      </c>
      <c r="X781" s="9">
        <v>0</v>
      </c>
      <c r="Y781" s="9"/>
      <c r="Z781" s="9">
        <v>0</v>
      </c>
      <c r="AA781" s="9">
        <v>1</v>
      </c>
      <c r="AB781" s="9">
        <v>0</v>
      </c>
      <c r="AC781" s="9">
        <v>1</v>
      </c>
      <c r="AD781" s="9">
        <v>0</v>
      </c>
      <c r="AE781" s="9">
        <v>0</v>
      </c>
      <c r="AF781" s="9">
        <v>0</v>
      </c>
      <c r="AG781" s="9">
        <v>1</v>
      </c>
      <c r="AH781" s="9">
        <v>0</v>
      </c>
    </row>
    <row r="782" spans="1:34" x14ac:dyDescent="0.25">
      <c r="A782" s="1" t="s">
        <v>0</v>
      </c>
      <c r="B782" s="2" t="s">
        <v>751</v>
      </c>
      <c r="C782" s="2" t="s">
        <v>778</v>
      </c>
      <c r="D782" s="2" t="str">
        <f t="shared" si="61"/>
        <v>Vertiv LI32151CT21 2</v>
      </c>
      <c r="E782" s="2">
        <v>1</v>
      </c>
      <c r="F782" s="2">
        <f t="shared" si="62"/>
        <v>1E-3</v>
      </c>
      <c r="G782" s="2">
        <v>2</v>
      </c>
      <c r="H782" s="3">
        <v>1630</v>
      </c>
      <c r="I782" s="3">
        <f t="shared" si="60"/>
        <v>119805</v>
      </c>
      <c r="J782" s="4">
        <f>H782/G782</f>
        <v>815</v>
      </c>
      <c r="K782" s="4">
        <f>E782*H782/1000000</f>
        <v>1.6299999999999999E-3</v>
      </c>
      <c r="L782" s="4" t="s">
        <v>12</v>
      </c>
      <c r="M782" s="4" t="s">
        <v>13</v>
      </c>
      <c r="N782" s="4" t="s">
        <v>2</v>
      </c>
      <c r="O782" s="4" t="s">
        <v>7</v>
      </c>
      <c r="P782" s="4" t="s">
        <v>815</v>
      </c>
      <c r="R782" s="9">
        <v>0</v>
      </c>
      <c r="S782" s="9">
        <v>0</v>
      </c>
      <c r="T782" s="9">
        <v>1</v>
      </c>
      <c r="U782" s="9">
        <v>0</v>
      </c>
      <c r="V782" s="9">
        <v>1</v>
      </c>
      <c r="W782" s="9">
        <v>1</v>
      </c>
      <c r="X782" s="9">
        <v>0</v>
      </c>
      <c r="Y782" s="9"/>
      <c r="Z782" s="9">
        <v>0</v>
      </c>
      <c r="AA782" s="9">
        <v>1</v>
      </c>
      <c r="AB782" s="9">
        <v>0</v>
      </c>
      <c r="AC782" s="9">
        <v>1</v>
      </c>
      <c r="AD782" s="9">
        <v>0</v>
      </c>
      <c r="AE782" s="9">
        <v>0</v>
      </c>
      <c r="AF782" s="9">
        <v>0</v>
      </c>
      <c r="AG782" s="9">
        <v>1</v>
      </c>
      <c r="AH782" s="9">
        <v>0</v>
      </c>
    </row>
    <row r="783" spans="1:34" x14ac:dyDescent="0.25">
      <c r="A783" s="1" t="s">
        <v>0</v>
      </c>
      <c r="B783" s="2" t="s">
        <v>751</v>
      </c>
      <c r="C783" s="2" t="s">
        <v>779</v>
      </c>
      <c r="D783" s="2" t="str">
        <f t="shared" si="61"/>
        <v>Vertiv PSA1500MT3-230U 1,5</v>
      </c>
      <c r="E783" s="2">
        <v>4</v>
      </c>
      <c r="F783" s="2">
        <f t="shared" si="62"/>
        <v>4.0000000000000001E-3</v>
      </c>
      <c r="G783" s="2">
        <v>1.5</v>
      </c>
      <c r="H783" s="3">
        <v>137.04225352112675</v>
      </c>
      <c r="I783" s="3">
        <f t="shared" si="60"/>
        <v>10073</v>
      </c>
      <c r="J783" s="4">
        <f>H783/G783</f>
        <v>91.36150234741784</v>
      </c>
      <c r="K783" s="4">
        <f>E783*H783/1000000</f>
        <v>5.4816901408450704E-4</v>
      </c>
      <c r="L783" s="4" t="s">
        <v>12</v>
      </c>
      <c r="M783" s="4" t="s">
        <v>13</v>
      </c>
      <c r="N783" s="4" t="s">
        <v>2</v>
      </c>
      <c r="O783" s="4" t="s">
        <v>7</v>
      </c>
      <c r="P783" s="4" t="s">
        <v>815</v>
      </c>
      <c r="R783" s="9">
        <v>0</v>
      </c>
      <c r="S783" s="9">
        <v>0</v>
      </c>
      <c r="T783" s="9">
        <v>1</v>
      </c>
      <c r="U783" s="9">
        <v>0</v>
      </c>
      <c r="V783" s="9">
        <v>1</v>
      </c>
      <c r="W783" s="9">
        <v>1</v>
      </c>
      <c r="X783" s="9">
        <v>0</v>
      </c>
      <c r="Y783" s="9"/>
      <c r="Z783" s="9">
        <v>0</v>
      </c>
      <c r="AA783" s="9">
        <v>1</v>
      </c>
      <c r="AB783" s="9">
        <v>0</v>
      </c>
      <c r="AC783" s="9">
        <v>1</v>
      </c>
      <c r="AD783" s="9">
        <v>0</v>
      </c>
      <c r="AE783" s="9">
        <v>0</v>
      </c>
      <c r="AF783" s="9">
        <v>0</v>
      </c>
      <c r="AG783" s="9">
        <v>1</v>
      </c>
      <c r="AH783" s="9">
        <v>0</v>
      </c>
    </row>
    <row r="784" spans="1:34" x14ac:dyDescent="0.25">
      <c r="A784" s="1" t="s">
        <v>0</v>
      </c>
      <c r="B784" s="2" t="s">
        <v>751</v>
      </c>
      <c r="C784" s="2" t="s">
        <v>780</v>
      </c>
      <c r="D784" s="2" t="str">
        <f t="shared" si="61"/>
        <v>Vertiv PSA500MT3-230U 0,5</v>
      </c>
      <c r="E784" s="2">
        <v>1</v>
      </c>
      <c r="F784" s="2">
        <f t="shared" si="62"/>
        <v>1E-3</v>
      </c>
      <c r="G784" s="2">
        <v>0.5</v>
      </c>
      <c r="H784" s="3">
        <v>100</v>
      </c>
      <c r="I784" s="3">
        <f t="shared" si="60"/>
        <v>7350</v>
      </c>
      <c r="J784" s="4">
        <f>H784/G784</f>
        <v>200</v>
      </c>
      <c r="K784" s="4">
        <f>E784*H784/1000000</f>
        <v>1E-4</v>
      </c>
      <c r="L784" s="4" t="s">
        <v>12</v>
      </c>
      <c r="M784" s="4" t="s">
        <v>13</v>
      </c>
      <c r="N784" s="4" t="s">
        <v>2</v>
      </c>
      <c r="O784" s="4" t="s">
        <v>7</v>
      </c>
      <c r="P784" s="4" t="str">
        <f>VLOOKUP(C784,[1]Лист1!$C:$K,9,0)</f>
        <v>2021_06</v>
      </c>
      <c r="R784" s="9">
        <v>0</v>
      </c>
      <c r="S784" s="9">
        <v>0</v>
      </c>
      <c r="T784" s="9">
        <v>0</v>
      </c>
      <c r="U784" s="9">
        <v>0</v>
      </c>
      <c r="V784" s="9">
        <v>1</v>
      </c>
      <c r="W784" s="9">
        <v>1</v>
      </c>
      <c r="X784" s="9">
        <v>0</v>
      </c>
      <c r="Y784" s="9"/>
      <c r="Z784" s="9">
        <v>0</v>
      </c>
      <c r="AA784" s="9">
        <v>1</v>
      </c>
      <c r="AB784" s="9">
        <v>0</v>
      </c>
      <c r="AC784" s="9">
        <v>1</v>
      </c>
      <c r="AD784" s="9">
        <v>0</v>
      </c>
      <c r="AE784" s="9">
        <v>0</v>
      </c>
      <c r="AF784" s="9">
        <v>0</v>
      </c>
      <c r="AG784" s="9">
        <v>1</v>
      </c>
      <c r="AH784" s="9">
        <v>0</v>
      </c>
    </row>
    <row r="785" spans="1:34" x14ac:dyDescent="0.25">
      <c r="A785" s="1" t="s">
        <v>0</v>
      </c>
      <c r="B785" s="2" t="s">
        <v>751</v>
      </c>
      <c r="C785" s="2" t="s">
        <v>781</v>
      </c>
      <c r="D785" s="2" t="str">
        <f t="shared" si="61"/>
        <v>Vertiv PSP500MT3-230U 0,5</v>
      </c>
      <c r="E785" s="2">
        <v>4</v>
      </c>
      <c r="F785" s="2">
        <f t="shared" si="62"/>
        <v>4.0000000000000001E-3</v>
      </c>
      <c r="G785" s="2">
        <v>0.5</v>
      </c>
      <c r="H785" s="3">
        <v>78.533333333333331</v>
      </c>
      <c r="I785" s="3">
        <f t="shared" si="60"/>
        <v>5772</v>
      </c>
      <c r="J785" s="4">
        <f>H785/G785</f>
        <v>157.06666666666666</v>
      </c>
      <c r="K785" s="4">
        <f>E785*H785/1000000</f>
        <v>3.1413333333333334E-4</v>
      </c>
      <c r="L785" s="4" t="s">
        <v>12</v>
      </c>
      <c r="M785" s="4" t="s">
        <v>13</v>
      </c>
      <c r="N785" s="4" t="s">
        <v>2</v>
      </c>
      <c r="O785" s="4" t="s">
        <v>7</v>
      </c>
      <c r="P785" s="4" t="s">
        <v>815</v>
      </c>
      <c r="R785" s="9">
        <v>0</v>
      </c>
      <c r="S785" s="9">
        <v>0</v>
      </c>
      <c r="T785" s="9">
        <v>0</v>
      </c>
      <c r="U785" s="9">
        <v>0</v>
      </c>
      <c r="V785" s="9">
        <v>1</v>
      </c>
      <c r="W785" s="9">
        <v>1</v>
      </c>
      <c r="X785" s="9">
        <v>0</v>
      </c>
      <c r="Y785" s="9"/>
      <c r="Z785" s="9">
        <v>0</v>
      </c>
      <c r="AA785" s="9">
        <v>1</v>
      </c>
      <c r="AB785" s="9">
        <v>0</v>
      </c>
      <c r="AC785" s="9">
        <v>1</v>
      </c>
      <c r="AD785" s="9">
        <v>0</v>
      </c>
      <c r="AE785" s="9">
        <v>0</v>
      </c>
      <c r="AF785" s="9">
        <v>0</v>
      </c>
      <c r="AG785" s="9">
        <v>1</v>
      </c>
      <c r="AH785" s="9">
        <v>0</v>
      </c>
    </row>
    <row r="786" spans="1:34" x14ac:dyDescent="0.25">
      <c r="A786" s="1" t="s">
        <v>0</v>
      </c>
      <c r="B786" s="2" t="s">
        <v>751</v>
      </c>
      <c r="C786" s="2" t="s">
        <v>782</v>
      </c>
      <c r="D786" s="2" t="str">
        <f t="shared" si="61"/>
        <v>Vertiv PSP650MT3-230U 0,65</v>
      </c>
      <c r="E786" s="2">
        <v>5</v>
      </c>
      <c r="F786" s="2">
        <f t="shared" si="62"/>
        <v>5.0000000000000001E-3</v>
      </c>
      <c r="G786" s="2">
        <v>0.65</v>
      </c>
      <c r="H786" s="3">
        <v>109.6</v>
      </c>
      <c r="I786" s="3">
        <f t="shared" si="60"/>
        <v>8056</v>
      </c>
      <c r="J786" s="4">
        <f>H786/G786</f>
        <v>168.61538461538461</v>
      </c>
      <c r="K786" s="4">
        <f>E786*H786/1000000</f>
        <v>5.4799999999999998E-4</v>
      </c>
      <c r="L786" s="4" t="s">
        <v>12</v>
      </c>
      <c r="M786" s="4" t="s">
        <v>13</v>
      </c>
      <c r="N786" s="4" t="s">
        <v>2</v>
      </c>
      <c r="O786" s="4" t="s">
        <v>7</v>
      </c>
      <c r="P786" s="4" t="s">
        <v>815</v>
      </c>
      <c r="R786" s="9">
        <v>0</v>
      </c>
      <c r="S786" s="9">
        <v>0</v>
      </c>
      <c r="T786" s="9">
        <v>0</v>
      </c>
      <c r="U786" s="9">
        <v>0</v>
      </c>
      <c r="V786" s="9">
        <v>1</v>
      </c>
      <c r="W786" s="9">
        <v>1</v>
      </c>
      <c r="X786" s="9">
        <v>0</v>
      </c>
      <c r="Y786" s="9"/>
      <c r="Z786" s="9">
        <v>0</v>
      </c>
      <c r="AA786" s="9">
        <v>1</v>
      </c>
      <c r="AB786" s="9">
        <v>0</v>
      </c>
      <c r="AC786" s="9">
        <v>1</v>
      </c>
      <c r="AD786" s="9">
        <v>0</v>
      </c>
      <c r="AE786" s="9">
        <v>0</v>
      </c>
      <c r="AF786" s="9">
        <v>0</v>
      </c>
      <c r="AG786" s="9">
        <v>1</v>
      </c>
      <c r="AH786" s="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Vasiliy Mochar</dc:creator>
  <cp:lastModifiedBy>shulya403</cp:lastModifiedBy>
  <dcterms:created xsi:type="dcterms:W3CDTF">2021-11-29T16:50:48Z</dcterms:created>
  <dcterms:modified xsi:type="dcterms:W3CDTF">2021-12-05T19:10:42Z</dcterms:modified>
</cp:coreProperties>
</file>